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SEPDS\"/>
    </mc:Choice>
  </mc:AlternateContent>
  <bookViews>
    <workbookView xWindow="0" yWindow="0" windowWidth="23040" windowHeight="7968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10-26-2021'!$A$3:$N$235</definedName>
    <definedName name="_xlnm.Print_Area" localSheetId="0">'REV. 10-26-2021'!$A$1:$N$235</definedName>
    <definedName name="_xlnm.Print_Titles" localSheetId="0">'REV. 10-26-2021'!$1:$3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J7" i="1"/>
  <c r="L5" i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6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3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L4" i="1"/>
  <c r="J4" i="1"/>
  <c r="M26" i="1" l="1"/>
  <c r="M25" i="1"/>
  <c r="M63" i="1"/>
  <c r="M206" i="1" l="1"/>
  <c r="M207" i="1"/>
  <c r="M203" i="1"/>
  <c r="M205" i="1"/>
  <c r="M204" i="1"/>
  <c r="M208" i="1"/>
  <c r="M160" i="1"/>
  <c r="M161" i="1"/>
  <c r="M157" i="1"/>
  <c r="M156" i="1"/>
  <c r="M103" i="1"/>
  <c r="M102" i="1"/>
  <c r="M232" i="1" l="1"/>
  <c r="M233" i="1"/>
  <c r="M71" i="1" l="1"/>
  <c r="M70" i="1"/>
  <c r="M64" i="1" l="1"/>
  <c r="M202" i="1"/>
  <c r="M159" i="1"/>
  <c r="M158" i="1"/>
  <c r="M69" i="1" l="1"/>
  <c r="M68" i="1"/>
  <c r="M67" i="1"/>
  <c r="M66" i="1"/>
  <c r="M65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62" i="1"/>
  <c r="M6" i="1"/>
  <c r="M5" i="1"/>
  <c r="M4" i="1"/>
  <c r="M235" i="1"/>
  <c r="M234" i="1"/>
  <c r="M231" i="1"/>
  <c r="M230" i="1"/>
  <c r="M229" i="1"/>
  <c r="M228" i="1"/>
  <c r="M227" i="1"/>
  <c r="M226" i="1"/>
  <c r="M225" i="1"/>
  <c r="M224" i="1"/>
  <c r="M223" i="1"/>
  <c r="M222" i="1"/>
  <c r="M221" i="1"/>
  <c r="M73" i="1"/>
  <c r="M72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 l="1"/>
</calcChain>
</file>

<file path=xl/sharedStrings.xml><?xml version="1.0" encoding="utf-8"?>
<sst xmlns="http://schemas.openxmlformats.org/spreadsheetml/2006/main" count="1120" uniqueCount="301">
  <si>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</si>
  <si>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</si>
  <si>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</si>
  <si>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</si>
  <si>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</si>
  <si>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</si>
  <si>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</si>
  <si>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</si>
  <si>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</si>
  <si>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</si>
  <si>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</si>
  <si>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</si>
  <si>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</si>
  <si>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</si>
  <si>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</si>
  <si>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</si>
  <si>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</si>
  <si>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</si>
  <si>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Integrated Food Service</t>
  </si>
  <si>
    <t>C10200</t>
  </si>
  <si>
    <t>Whole Grain Sourdough Grilled Cheese 
(Commercial Equivalent 102000)</t>
  </si>
  <si>
    <t>C10300</t>
  </si>
  <si>
    <t>Whole Grain Grilled Cheese with Turkey Bacon (Commercial Equivalent 103000)</t>
  </si>
  <si>
    <t>C10400</t>
  </si>
  <si>
    <t>1.5 oz Reduced Sodium Grilled Cheese Sandwich on Whole Grain (Commercial Equivalent 104000)</t>
  </si>
  <si>
    <t>C10800</t>
  </si>
  <si>
    <t>2 oz Whole Grain Grilled Cheese
(Commercial Equivalent 108000)</t>
  </si>
  <si>
    <t>C10900</t>
  </si>
  <si>
    <t>1.5 oz Whole Grain Grilled Cheese
(Commercial Equivalent 109000)</t>
  </si>
  <si>
    <t>C12120B</t>
  </si>
  <si>
    <t xml:space="preserve">Charbroiled Beef Patty, 1.2 oz 10% VPP Patty Bulk Pack </t>
  </si>
  <si>
    <t>Charbroiled Beef Patty, 1.2 oz 10% VPP Patty Bulk Pack</t>
  </si>
  <si>
    <t>C12120V</t>
  </si>
  <si>
    <t>C12200V</t>
  </si>
  <si>
    <t>Charbroiled Beef Patty, 2 oz 10% VPP Patty
Bulk Value Pack</t>
  </si>
  <si>
    <t>C12225B</t>
  </si>
  <si>
    <t>2.25oz 10%VPP Charbroiled Beef Patty/Bulk Pack</t>
  </si>
  <si>
    <t>C12225P</t>
  </si>
  <si>
    <t>2.25oz 10%VPP Charbroiled Beef Patty/Sleeve</t>
  </si>
  <si>
    <t>C-12225V</t>
  </si>
  <si>
    <t>C12240B</t>
  </si>
  <si>
    <t>2.4oz 10%VPP Charbroiled Beef Patty/Bulk Pack</t>
  </si>
  <si>
    <t>C12240P</t>
  </si>
  <si>
    <t>2.4oz 10%VPP Charbroiled Beef Patty/Sleeve</t>
  </si>
  <si>
    <t>C13018</t>
  </si>
  <si>
    <t>Turkey Ham &amp; Cheese on WG Hawaiian Bun (Commercial Equivalent 130018)</t>
  </si>
  <si>
    <t>C13018BK</t>
  </si>
  <si>
    <t>Turkey Ham &amp; Cheese on WG Hawaiian Bun (Commercial Equivilant 130018)</t>
  </si>
  <si>
    <t>C13100</t>
  </si>
  <si>
    <t>Breakfast Grilled Cheese on Whole Grain 
(Commercial Equivalent 131000)</t>
  </si>
  <si>
    <t>C13400</t>
  </si>
  <si>
    <t>2 oz. WG RS Grilled Cheese
(Commercial Equivalent 134000)</t>
  </si>
  <si>
    <t>C13600</t>
  </si>
  <si>
    <t>1.5 oz. WG RF/RS Grilled Cheese
(Commercial Equivalent 136000)</t>
  </si>
  <si>
    <t>C15250B</t>
  </si>
  <si>
    <t>2.5oz Beef Patty with Applesauce Bulk Pack</t>
  </si>
  <si>
    <t>C15260B</t>
  </si>
  <si>
    <t>2.6oz Charbroiled Mesquite Beef Patty/Bulk Pack</t>
  </si>
  <si>
    <t>C16070GLZ</t>
  </si>
  <si>
    <t>Teriyaki Beef Blasters with Sauce</t>
  </si>
  <si>
    <t>C18021</t>
  </si>
  <si>
    <t>C18021BK</t>
  </si>
  <si>
    <t>Chorizo Seasoned Beef and Cheese Sunrise Stick  Breakfast Meal Kit</t>
  </si>
  <si>
    <t>C19200B</t>
  </si>
  <si>
    <t>Zesty Italian Style Beef Meatball</t>
  </si>
  <si>
    <t>C22050B</t>
  </si>
  <si>
    <t>School Lunch Meatballs 20% VPP 5 x 0.5oz Bulk</t>
  </si>
  <si>
    <t>C23260B</t>
  </si>
  <si>
    <t>2.6oz Charbroiled Beef &amp; Onion Patty/Bulk Pack</t>
  </si>
  <si>
    <t>C25215B</t>
  </si>
  <si>
    <t>2.15 oz Salisbury Beef Patty Bulk Pack</t>
  </si>
  <si>
    <t>C32000B</t>
  </si>
  <si>
    <t>Beef Crumbles Bulk Pack - 4/10# Bags</t>
  </si>
  <si>
    <t>C32120B</t>
  </si>
  <si>
    <t>Fully Cooked Beef Sausage Patty Bulk Pack</t>
  </si>
  <si>
    <t>C32120V</t>
  </si>
  <si>
    <t>C32225B</t>
  </si>
  <si>
    <t>2.25oz Fully Cooked Hamburger Patty/Bulk Pack</t>
  </si>
  <si>
    <t>C32225P</t>
  </si>
  <si>
    <t>2.25oz Fully Cooked Hamburger Patty/Sleeve Pack</t>
  </si>
  <si>
    <t>C32240B</t>
  </si>
  <si>
    <t>2.4 oz Natural Shape Hamburger Patty Bulk Pack</t>
  </si>
  <si>
    <t>C32240B-NF</t>
  </si>
  <si>
    <t>2.4 oz Natural Shape Hamburger Patty 
Bulk Pack / No Foils</t>
  </si>
  <si>
    <t>C32300B</t>
  </si>
  <si>
    <t>3oz Natural Shape Hamburger Patty/Bulk Pack</t>
  </si>
  <si>
    <t>C32300B-NF</t>
  </si>
  <si>
    <t>3oz Natural Shape Hamburger Patty/Bulk Pack No Foils</t>
  </si>
  <si>
    <t>C32400B</t>
  </si>
  <si>
    <t>Fully Cooked Hamburger Patty Bulk Pack</t>
  </si>
  <si>
    <t>C34225B</t>
  </si>
  <si>
    <t>Beef Rib Shaped Patty</t>
  </si>
  <si>
    <t>C34225B-BQ</t>
  </si>
  <si>
    <t>Beef Rib Shaped Patty-with BBQ sauce</t>
  </si>
  <si>
    <t>C34225V</t>
  </si>
  <si>
    <t>Beef Rib Shaped Patty-Value Pack</t>
  </si>
  <si>
    <t>C35225B</t>
  </si>
  <si>
    <t>Smoky BBQ Beef Patty 2.25 oz. Bulk Pack</t>
  </si>
  <si>
    <t>C36200</t>
  </si>
  <si>
    <t>Twice Grilled Cheese Quesadilla IW 
(Commercial Equivalent 362000)</t>
  </si>
  <si>
    <t>C36210</t>
  </si>
  <si>
    <t>Twice Grilled Cheese Quesadilla Bulk</t>
  </si>
  <si>
    <t>C36225B</t>
  </si>
  <si>
    <t>Ranch Style Seasoned Beef Patty 2.25 oz. Bulk Pack</t>
  </si>
  <si>
    <t>C36400</t>
  </si>
  <si>
    <t>Twice Grilled Three Cheese Quesadilla IW
(Commercial Equivalent 364000)</t>
  </si>
  <si>
    <t>C36410</t>
  </si>
  <si>
    <t>Twice Grilled Three Cheese Quesadilla Bulk</t>
  </si>
  <si>
    <t>C37225B</t>
  </si>
  <si>
    <t>Sriracha Seasoned Beef Patty</t>
  </si>
  <si>
    <t>C38000B</t>
  </si>
  <si>
    <t>Chorizo Flavored Beef Crumble - Bulk Pack</t>
  </si>
  <si>
    <t>C38000V</t>
  </si>
  <si>
    <t>Chorizo Flavored Beef Crumble - Value Pack</t>
  </si>
  <si>
    <t>C38120B</t>
  </si>
  <si>
    <t>Chorizo Flavored Beef Breakfast Patty</t>
  </si>
  <si>
    <t>C39120B</t>
  </si>
  <si>
    <t>Beef Maple Breakfast Patty</t>
  </si>
  <si>
    <t>C39120V</t>
  </si>
  <si>
    <t>C44019</t>
  </si>
  <si>
    <t>C45019</t>
  </si>
  <si>
    <t>C45019CH</t>
  </si>
  <si>
    <t>Beef Taco Sticks- w/DF Cheese only</t>
  </si>
  <si>
    <t>C46007</t>
  </si>
  <si>
    <t>BBQ Rib Sandwich</t>
  </si>
  <si>
    <t>C47007</t>
  </si>
  <si>
    <t>All American Burger</t>
  </si>
  <si>
    <t>C47107</t>
  </si>
  <si>
    <t>All American  Cheeseburger</t>
  </si>
  <si>
    <t>C47220</t>
  </si>
  <si>
    <t>Cheeseburger Sliders</t>
  </si>
  <si>
    <t>C47220-CH</t>
  </si>
  <si>
    <t>Cheeseburger Sliders
(Commercial Equivalent 470220)</t>
  </si>
  <si>
    <t>C70303</t>
  </si>
  <si>
    <t xml:space="preserve">2oz Whole Grain Reduced Sodium Grilled Cheese Bulk Pack (Commercial Equivalent 703003) </t>
  </si>
  <si>
    <t>C70401</t>
  </si>
  <si>
    <t xml:space="preserve">Spicy Grilled Cheese Sandwich
(Commercial Equivalent 704001) </t>
  </si>
  <si>
    <t>C70605</t>
  </si>
  <si>
    <t>Grilled Italian Melt - Wrapped
(Commercial Equivalent 706005)</t>
  </si>
  <si>
    <t>C78000B</t>
  </si>
  <si>
    <t>Kettle Cook Taco Meat 8/5lb bags</t>
  </si>
  <si>
    <t>C79000B</t>
  </si>
  <si>
    <t>Chorizo Flavored Kettle Cooked Taco Meat
4/10 lb Bags - Bulk Pack</t>
  </si>
  <si>
    <t>C79000V</t>
  </si>
  <si>
    <t>Chorizo Flavored Kettle Cooked Taco Meat
4/10 lb Bags - Value Pack</t>
  </si>
  <si>
    <t>C80715</t>
  </si>
  <si>
    <t>Beef Sausage &amp; White Cheddar on WG Mini Bagel</t>
  </si>
  <si>
    <t>C80725</t>
  </si>
  <si>
    <t>2oz Whole Grain Grilled Cheese NYC</t>
  </si>
  <si>
    <t>C80818</t>
  </si>
  <si>
    <t>Bean and Cheese Chalupa - Bulk</t>
  </si>
  <si>
    <t>Bean and Cheese Chalupa - Wrapped</t>
  </si>
  <si>
    <t>C80823</t>
  </si>
  <si>
    <t>Salisbury Beef Patty 2.15oz Bulk Pack</t>
  </si>
  <si>
    <t>C80824</t>
  </si>
  <si>
    <t>Whole Grain Grilled Cheese</t>
  </si>
  <si>
    <t>C80825</t>
  </si>
  <si>
    <t>Whole Grain Sourdough Grilled Cheese with Turkey Bacon</t>
  </si>
  <si>
    <t>C80828</t>
  </si>
  <si>
    <t>Three Cheese Enchilada</t>
  </si>
  <si>
    <t>C80844</t>
  </si>
  <si>
    <t>Beef Salisbury Beef Patty with Gravy</t>
  </si>
  <si>
    <t>C80861</t>
  </si>
  <si>
    <t>Mac &amp; Cheese</t>
  </si>
  <si>
    <t>C80865</t>
  </si>
  <si>
    <t>Beef Chorizo &amp; Cheese Breakfast Sope</t>
  </si>
  <si>
    <t>C80866</t>
  </si>
  <si>
    <t>Cheese Sauce</t>
  </si>
  <si>
    <t>C80870</t>
  </si>
  <si>
    <t>Turkey Ham &amp; Cheese on WG Hawaiian Bun</t>
  </si>
  <si>
    <t>C80916</t>
  </si>
  <si>
    <t>Beef Sausage &amp; Cheese Sandwich</t>
  </si>
  <si>
    <t>C80916BK</t>
  </si>
  <si>
    <t>Beef Sausage &amp; Cheese on Mini Bagel
Breakfast Meal Kit</t>
  </si>
  <si>
    <t>C80940</t>
  </si>
  <si>
    <t xml:space="preserve">Three Cheese Enchilada
(Commercial Equivalent 809040) </t>
  </si>
  <si>
    <t>C82605</t>
  </si>
  <si>
    <t>C82651</t>
  </si>
  <si>
    <t>C82705</t>
  </si>
  <si>
    <t>C82751</t>
  </si>
  <si>
    <t>C82960</t>
  </si>
  <si>
    <t>Beef Chorizo &amp; Cheese Lunch Sope
(Commercial Equivalent 829060)</t>
  </si>
  <si>
    <t>Beef Chorizo &amp; Cheese Lunch Sope</t>
  </si>
  <si>
    <t>C88213</t>
  </si>
  <si>
    <t>Beef Sausage Breakfast Sandwich</t>
  </si>
  <si>
    <t>C88596</t>
  </si>
  <si>
    <t>Whole Grain Grilled Cheese - LAUSD</t>
  </si>
  <si>
    <t>C95140</t>
  </si>
  <si>
    <t>Turkey Ham, Egg, and Cheese Sunrise Twist
on Country Roll (Commercial equivalent 9511400)</t>
  </si>
  <si>
    <t>C95200</t>
  </si>
  <si>
    <t xml:space="preserve">Reduced Sodium, Reduced Fat Chili Cheese Dog  (Commercial Equivalent 952000) </t>
  </si>
  <si>
    <t>C99018</t>
  </si>
  <si>
    <t>Beef Breakfast Sausage Sandwich</t>
  </si>
  <si>
    <t>C99018BK</t>
  </si>
  <si>
    <t>Beef Sausage on WG Hawaiian Bun
Breakfast Kit</t>
  </si>
  <si>
    <t>C99118</t>
  </si>
  <si>
    <t>Beef Maple Sausage Breakfast Sandwich</t>
  </si>
  <si>
    <t>C99120</t>
  </si>
  <si>
    <t>Maple Seasoned Beef Sausage and Pancake Breakfast Sandwich</t>
  </si>
  <si>
    <t>C99120BK</t>
  </si>
  <si>
    <t>Maple Seasoned Beef Sausage and Pancake Breakfast Sandwich Meal Kit</t>
  </si>
  <si>
    <t>BCTC40</t>
  </si>
  <si>
    <t>Michael B's Beef Taco &amp; Cheese Chimichanga</t>
  </si>
  <si>
    <t>CCE12LA</t>
  </si>
  <si>
    <t>Michael B's 2 Cheese Enchiladas in a Tray</t>
  </si>
  <si>
    <t>CHIMINA2B</t>
  </si>
  <si>
    <t>Belle Tasty Chimi Nada Bean &amp; Cheese - Bulk</t>
  </si>
  <si>
    <t>CHIMINA2W</t>
  </si>
  <si>
    <t>Belle Tasty Chimi Nada Bean &amp; Cheese - Wrapped</t>
  </si>
  <si>
    <t>FBT54LA</t>
  </si>
  <si>
    <t>Michael B's Beef &amp; Cheese Flauquito IW</t>
  </si>
  <si>
    <t>FBTB54LA</t>
  </si>
  <si>
    <t>Michael B's Beef &amp; Cheese Flauquito Bulk</t>
  </si>
  <si>
    <t>FT020LA</t>
  </si>
  <si>
    <t>Michael B's Chile Cheese Flauquito IW</t>
  </si>
  <si>
    <t>FTB020LA</t>
  </si>
  <si>
    <t>Michael B's Chile Cheese Flauquito Bulk</t>
  </si>
  <si>
    <t>MK005</t>
  </si>
  <si>
    <t>MCI Foods Bean &amp; Cheese Breakfast Burrito and Juice Component Meal Kit</t>
  </si>
  <si>
    <t>MLU56LA</t>
  </si>
  <si>
    <t>Michael B's Macaroni &amp; Cheese</t>
  </si>
  <si>
    <t>Ardella's Cheese Lunch Pack</t>
  </si>
  <si>
    <t>Del Real Cheese Pupusa</t>
  </si>
  <si>
    <t xml:space="preserve">Del Real Bean and Cheese </t>
  </si>
  <si>
    <t>00804WG</t>
  </si>
  <si>
    <t>Tasty Brands Whole Grain Cheese Ravioli</t>
  </si>
  <si>
    <t>Ardella's 8" Sicilian Pepperoni Wedge Bulk</t>
  </si>
  <si>
    <t>Ardella's 8" Sicilian Pepperoni Wedge Wrapped</t>
  </si>
  <si>
    <t>Ultimate Cheddar Cheese Sauce Cups</t>
  </si>
  <si>
    <t>Mucho Queso Cheddar Cheese Sauce Cups</t>
  </si>
  <si>
    <t>Reduced Sodium Ultimate Cheddar Cheese Sauce Pouches</t>
  </si>
  <si>
    <t>Shredded Mild Cheddar Cheese</t>
  </si>
  <si>
    <t>25% RS 50%RF Macaroni &amp; Cheese Entrée with Whole Grain 6/5# bags</t>
  </si>
  <si>
    <t>RF Macaroni &amp; Cheese Entrée with Whole Grain 6/5lb.</t>
  </si>
  <si>
    <t>Full Fat Full Sodium Macaroni and Cheese Entrée with Whole Grain</t>
  </si>
  <si>
    <t>Mild Cheddar Cheese Cracker Cuts</t>
  </si>
  <si>
    <t>Reduced Fat Mild Cheddar Readi-Pac®
8-1.5 lb</t>
  </si>
  <si>
    <t>Buena Vista Three Cheese Calzone - IW</t>
  </si>
  <si>
    <t xml:space="preserve">Buena Vista WG Nacho Pretzel Pocket IW </t>
  </si>
  <si>
    <t xml:space="preserve">Buena Vista WG Nacho Pretzel Pocket, Bulk </t>
  </si>
  <si>
    <t>Buena Vista Meatless Buffalo Calzone - IW</t>
  </si>
  <si>
    <t>Schwans Cheese Stuffed Sandwich - IW</t>
  </si>
  <si>
    <t>Buena Vista Bean and Cheese Bowl - IW</t>
  </si>
  <si>
    <t>String Cheese</t>
  </si>
  <si>
    <t>MCI Foods/Los Cabos Bean &amp; Cheese Burrito WG IW</t>
  </si>
  <si>
    <t>Tasty Brands GR Twisted Mozzarella Filled Breadsticks</t>
  </si>
  <si>
    <t>TONY'S® Deep Dish 5" Cheese Pizza - IW</t>
  </si>
  <si>
    <t>TONY'S® WG Turkey Sausage 100% Mozz Breakfast Pizza - IW</t>
  </si>
  <si>
    <t>Schwans Big Daddy's® Primo 16" Par-Baked Uncured Pepperoni Pre-Sliced Pizza</t>
  </si>
  <si>
    <t>Schwans TONY'S® French Bread 6" WG Multi Cheese Garlic Pizza 100%</t>
  </si>
  <si>
    <t>MCI The BCR Burrito - Beans Cheese Rice IW</t>
  </si>
  <si>
    <t>RED BARON® Deep Dish Singles 5" Four Cheese Pizza IW</t>
  </si>
  <si>
    <t>MCI Bean &amp; Two Cheese Dip IW Ovenable Tray</t>
  </si>
  <si>
    <t>Schwans TONY'S® 16" Pre-Sliced Par-baked Uncured Pepperoni Pizza</t>
  </si>
  <si>
    <t>MCI Turkey &amp; Cheese Taco Snack</t>
  </si>
  <si>
    <t>Schwans TONY'S® Deep Dish 5" 100% Mozzarella Uncured Pepperoni Pizza</t>
  </si>
  <si>
    <t>Schwans TONY'S® Deep Dish 5" 51% WG 100% Mozzarella Uncured Pepperoni Pizza</t>
  </si>
  <si>
    <t>TONY'S® Deep Dish 5" 51% WG Cheese Pizza IW</t>
  </si>
  <si>
    <t>Schwans TONY'S® GALAXY PIZZA® 4" Round  Galaxy Cheese Pizza</t>
  </si>
  <si>
    <t>Schwans TONY'S® GALAXY PIZZA® 4" Round  Galaxy Cheese Pizza IW</t>
  </si>
  <si>
    <t>Schwans TONY'S® GALAXY PIZZA® 4" Round  Cheese Pizza IW</t>
  </si>
  <si>
    <t>Schwans TONY'S® Whole Grain 4x6 Sausage 100%</t>
  </si>
  <si>
    <t>Ardella's Pillow Pull Aparts Bulk</t>
  </si>
  <si>
    <t>Ardella's Pillow Pull Aparts Wrapped</t>
  </si>
  <si>
    <t>Ardella's Sicilian Style 8" Cheese Wedge-Bulk</t>
  </si>
  <si>
    <t>Ardella's Sicilian Style 8" Cheese Wedge-Wrapped</t>
  </si>
  <si>
    <t>MCI Foods/Los Cabos Bean &amp; Cheddar Cheese Burrito WG Tortilla IW</t>
  </si>
  <si>
    <t>71678CM</t>
  </si>
  <si>
    <t>MCI Foods Beef &amp; Bean Cilantro Lime Rice Burrito IW</t>
  </si>
  <si>
    <t>93540CM</t>
  </si>
  <si>
    <t>MCI Foods/Los Cabos Beef &amp; Bean Burrito WG Tortilla IW</t>
  </si>
  <si>
    <t>94620CM</t>
  </si>
  <si>
    <t>MCI Foods/Los Cabos Beef &amp; American Cheese Taco Snack IW</t>
  </si>
  <si>
    <t>C45015/270015</t>
  </si>
  <si>
    <t>Taco Torta (with  C78000V Taco Meat)</t>
  </si>
  <si>
    <t>C80944/809044</t>
  </si>
  <si>
    <t>Cheese Enchiladas with Sauce</t>
  </si>
  <si>
    <t>53321/53326</t>
  </si>
  <si>
    <t>Charbroiled Beef Patty, 1.2 oz 10% VPP Patty  Bulk Value Pack</t>
  </si>
  <si>
    <t>Charbroiled Beef Patty, 1.2 oz 10% VPP Patty Bulk Value Pack</t>
  </si>
  <si>
    <t>Buena Vista WG Pizza Empanada IW</t>
  </si>
  <si>
    <t>98345CM</t>
  </si>
  <si>
    <t>MCI Foods/Los Cabos Beef Sausage, Cheese, Egg Breakfast Burrito IW</t>
  </si>
  <si>
    <t>G16001PLKRANCH</t>
  </si>
  <si>
    <t>Ranch Cheddar, 1 oz. Plank</t>
  </si>
  <si>
    <t>G160001PLKWHCHED</t>
  </si>
  <si>
    <t>White Cheddar, 1 oz. Plank</t>
  </si>
  <si>
    <t>Beef Chorizo and Cheese Sunrise Stick Commercial Equivalent #180021</t>
  </si>
  <si>
    <t>Beef Taco Sticks - Bulk Pack</t>
  </si>
  <si>
    <t>Beef Taco Sticks - Bulk Pack Commercial Equivalent #270019</t>
  </si>
  <si>
    <t>Beef Chalupa Wrapped Commercial Equivalent #826051</t>
  </si>
  <si>
    <t>Beef Chalupa Bulk Commercial Equivalent #826005</t>
  </si>
  <si>
    <t>Bean &amp; Cheese Chalupa Bulk Commercial Equivalent #827005</t>
  </si>
  <si>
    <t>Bean &amp; Cheese Chalupa Wrapped Commercial Equivalent #827051</t>
  </si>
  <si>
    <t>50245LA</t>
  </si>
  <si>
    <t>Buena Vista WG Three Cheese Calzone - 5.0 oz IW</t>
  </si>
  <si>
    <t>Tasty Brands WG NachoBoli</t>
  </si>
  <si>
    <t>Schwans Big Daddy's Cheese Stuffed Sandwich - IW</t>
  </si>
  <si>
    <t>SY23</t>
  </si>
  <si>
    <t>00801WG</t>
  </si>
  <si>
    <t>Tasty Brands WG Cheese Lasagna Rollup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</si>
</sst>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2" fillId="0" borderId="0" xfId="0" applyNumberFormat="1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 refreshError="1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35"/>
  <sheetViews>
    <sheetView tabSelected="1" zoomScale="80" zoomScaleNormal="80" zoomScaleSheetLayoutView="70" workbookViewId="0"/>
  </sheetViews>
  <sheetFormatPr defaultColWidth="8.6640625" defaultRowHeight="14.4" x14ac:dyDescent="0.3"/>
  <cols>
    <col min="1" max="1" width="10.88671875" style="39" customWidth="1"/>
    <col min="2" max="2" width="26.109375" style="40" customWidth="1"/>
    <col min="3" max="3" width="13.88671875" style="39" customWidth="1"/>
    <col min="4" max="4" width="22.5546875" style="41" bestFit="1" customWidth="1"/>
    <col min="5" max="5" width="39.88671875" style="42" customWidth="1"/>
    <col min="6" max="6" width="9.109375" style="43" customWidth="1"/>
    <col min="7" max="8" width="9.88671875" style="43" customWidth="1"/>
    <col min="9" max="9" width="13.5546875" style="44" customWidth="1"/>
    <col min="10" max="10" width="30.6640625" style="39" customWidth="1"/>
    <col min="11" max="11" width="11.5546875" style="43" customWidth="1"/>
    <col min="12" max="12" width="12.109375" style="45" customWidth="1"/>
    <col min="13" max="13" width="10.5546875" style="46" customWidth="1"/>
    <col min="14" max="14" width="12.44140625" style="47" customWidth="1"/>
    <col min="15" max="16384" width="8.6640625" style="42"/>
  </cols>
  <sheetData>
    <row r="1" spans="1:14" s="6" customFormat="1" ht="31.2" x14ac:dyDescent="0.6">
      <c r="A1" s="3" t="s">
        <v>13</v>
      </c>
      <c r="B1" s="3"/>
      <c r="C1" s="4"/>
      <c r="D1" s="5"/>
      <c r="F1" s="7"/>
      <c r="G1" s="7"/>
      <c r="H1" s="7"/>
      <c r="I1" s="8"/>
      <c r="J1" s="2"/>
      <c r="K1" s="57"/>
      <c r="L1" s="57"/>
      <c r="M1" s="57"/>
      <c r="N1" s="57"/>
    </row>
    <row r="2" spans="1:14" s="18" customFormat="1" ht="31.2" x14ac:dyDescent="0.3">
      <c r="A2" s="9" t="s">
        <v>2</v>
      </c>
      <c r="B2" s="10"/>
      <c r="C2" s="11"/>
      <c r="D2" s="12" t="s">
        <v>1</v>
      </c>
      <c r="E2" s="1">
        <v>44518</v>
      </c>
      <c r="F2" s="13"/>
      <c r="G2" s="13"/>
      <c r="H2" s="14"/>
      <c r="I2" s="15"/>
      <c r="J2" s="4"/>
      <c r="K2" s="13"/>
      <c r="L2" s="16"/>
      <c r="M2" s="13"/>
      <c r="N2" s="17"/>
    </row>
    <row r="3" spans="1:14" s="25" customFormat="1" ht="122.4" customHeight="1" x14ac:dyDescent="0.3">
      <c r="A3" s="19" t="s">
        <v>3</v>
      </c>
      <c r="B3" s="19" t="s">
        <v>0</v>
      </c>
      <c r="C3" s="19" t="s">
        <v>4</v>
      </c>
      <c r="D3" s="20" t="s">
        <v>5</v>
      </c>
      <c r="E3" s="19" t="s">
        <v>6</v>
      </c>
      <c r="F3" s="21" t="s">
        <v>16</v>
      </c>
      <c r="G3" s="21" t="s">
        <v>17</v>
      </c>
      <c r="H3" s="21" t="s">
        <v>7</v>
      </c>
      <c r="I3" s="22" t="s">
        <v>8</v>
      </c>
      <c r="J3" s="19" t="s">
        <v>9</v>
      </c>
      <c r="K3" s="21" t="s">
        <v>14</v>
      </c>
      <c r="L3" s="23" t="s">
        <v>10</v>
      </c>
      <c r="M3" s="21" t="s">
        <v>15</v>
      </c>
      <c r="N3" s="24" t="s">
        <v>11</v>
      </c>
    </row>
    <row r="4" spans="1:14" s="35" customFormat="1" ht="39" hidden="1" customHeight="1" x14ac:dyDescent="0.3">
      <c r="A4" s="26" t="s">
        <v>298</v>
      </c>
      <c r="B4" s="27" t="s">
        <v>18</v>
      </c>
      <c r="C4" s="26" t="s">
        <v>12</v>
      </c>
      <c r="D4" s="28">
        <v>705</v>
      </c>
      <c r="E4" s="29" t="s">
        <v>221</v>
      </c>
      <c r="F4" s="30">
        <v>12.6</v>
      </c>
      <c r="G4" s="30">
        <v>32</v>
      </c>
      <c r="H4" s="30">
        <v>6.3</v>
      </c>
      <c r="I4" s="31">
        <v>110244</v>
      </c>
      <c r="J4" s="19" t="str">
        <f>VLOOKUP(I4,'[1]November 2021'!A:C,2,FALSE)</f>
        <v>CHEESE MOZ LM PT SKM UNFZ PROC PK(41125)</v>
      </c>
      <c r="K4" s="30">
        <v>4</v>
      </c>
      <c r="L4" s="32">
        <f>VLOOKUP(I4,'[1]November 2021'!A:C,3,FALSE)</f>
        <v>1.8369</v>
      </c>
      <c r="M4" s="33">
        <f t="shared" ref="M4:M68" si="0">ROUND(K4*L4,2)</f>
        <v>7.35</v>
      </c>
      <c r="N4" s="34">
        <v>44501</v>
      </c>
    </row>
    <row r="5" spans="1:14" s="35" customFormat="1" ht="39" hidden="1" customHeight="1" x14ac:dyDescent="0.3">
      <c r="A5" s="26" t="s">
        <v>298</v>
      </c>
      <c r="B5" s="27" t="s">
        <v>18</v>
      </c>
      <c r="C5" s="26" t="s">
        <v>12</v>
      </c>
      <c r="D5" s="28">
        <v>712</v>
      </c>
      <c r="E5" s="29" t="s">
        <v>222</v>
      </c>
      <c r="F5" s="30">
        <v>13.25</v>
      </c>
      <c r="G5" s="30">
        <v>40</v>
      </c>
      <c r="H5" s="30">
        <v>5.3</v>
      </c>
      <c r="I5" s="31">
        <v>110244</v>
      </c>
      <c r="J5" s="19" t="str">
        <f>VLOOKUP(I5,'[1]November 2021'!A:C,2,FALSE)</f>
        <v>CHEESE MOZ LM PT SKM UNFZ PROC PK(41125)</v>
      </c>
      <c r="K5" s="30">
        <v>3.13</v>
      </c>
      <c r="L5" s="32">
        <f>VLOOKUP(I5,'[1]November 2021'!A:C,3,FALSE)</f>
        <v>1.8369</v>
      </c>
      <c r="M5" s="33">
        <f t="shared" si="0"/>
        <v>5.75</v>
      </c>
      <c r="N5" s="34">
        <v>44501</v>
      </c>
    </row>
    <row r="6" spans="1:14" s="35" customFormat="1" ht="39" hidden="1" customHeight="1" x14ac:dyDescent="0.3">
      <c r="A6" s="26" t="s">
        <v>298</v>
      </c>
      <c r="B6" s="27" t="s">
        <v>18</v>
      </c>
      <c r="C6" s="26" t="s">
        <v>12</v>
      </c>
      <c r="D6" s="28">
        <v>715</v>
      </c>
      <c r="E6" s="29" t="s">
        <v>223</v>
      </c>
      <c r="F6" s="30">
        <v>13.75</v>
      </c>
      <c r="G6" s="30">
        <v>40</v>
      </c>
      <c r="H6" s="30">
        <v>5.5</v>
      </c>
      <c r="I6" s="31">
        <v>110244</v>
      </c>
      <c r="J6" s="19" t="str">
        <f>VLOOKUP(I6,'[1]November 2021'!A:C,2,FALSE)</f>
        <v>CHEESE MOZ LM PT SKM UNFZ PROC PK(41125)</v>
      </c>
      <c r="K6" s="30">
        <v>3.13</v>
      </c>
      <c r="L6" s="32">
        <f>VLOOKUP(I6,'[1]November 2021'!A:C,3,FALSE)</f>
        <v>1.8369</v>
      </c>
      <c r="M6" s="33">
        <f t="shared" si="0"/>
        <v>5.75</v>
      </c>
      <c r="N6" s="34">
        <v>44501</v>
      </c>
    </row>
    <row r="7" spans="1:14" s="35" customFormat="1" ht="39" hidden="1" customHeight="1" x14ac:dyDescent="0.3">
      <c r="A7" s="26" t="s">
        <v>298</v>
      </c>
      <c r="B7" s="27" t="s">
        <v>18</v>
      </c>
      <c r="C7" s="26" t="s">
        <v>12</v>
      </c>
      <c r="D7" s="28" t="s">
        <v>299</v>
      </c>
      <c r="E7" s="29" t="s">
        <v>300</v>
      </c>
      <c r="F7" s="30">
        <v>29.53</v>
      </c>
      <c r="G7" s="30">
        <v>110</v>
      </c>
      <c r="H7" s="30">
        <v>4.3</v>
      </c>
      <c r="I7" s="31">
        <v>110242</v>
      </c>
      <c r="J7" s="19" t="str">
        <f>VLOOKUP(I7,'[1]November 2021'!A:C,2,FALSE)</f>
        <v>CHEESE NAT AMER FBD BARREL-500 LB(40800)</v>
      </c>
      <c r="K7" s="30">
        <v>11.28</v>
      </c>
      <c r="L7" s="32">
        <f>VLOOKUP(I7,'[1]November 2021'!A:C,3,FALSE)</f>
        <v>1.7375</v>
      </c>
      <c r="M7" s="33">
        <f t="shared" ref="M7" si="1">ROUND(K7*L7,2)</f>
        <v>19.600000000000001</v>
      </c>
      <c r="N7" s="34">
        <v>44518</v>
      </c>
    </row>
    <row r="8" spans="1:14" s="35" customFormat="1" ht="39" hidden="1" customHeight="1" x14ac:dyDescent="0.3">
      <c r="A8" s="26" t="s">
        <v>298</v>
      </c>
      <c r="B8" s="27" t="s">
        <v>18</v>
      </c>
      <c r="C8" s="26" t="s">
        <v>12</v>
      </c>
      <c r="D8" s="28">
        <v>30196</v>
      </c>
      <c r="E8" s="29" t="s">
        <v>226</v>
      </c>
      <c r="F8" s="30">
        <v>23.58</v>
      </c>
      <c r="G8" s="30">
        <v>72</v>
      </c>
      <c r="H8" s="30">
        <v>5.24</v>
      </c>
      <c r="I8" s="31">
        <v>100022</v>
      </c>
      <c r="J8" s="19" t="str">
        <f>VLOOKUP(I8,'[1]November 2021'!A:C,2,FALSE)</f>
        <v>CHEESE MOZ LM PART SKIM FRZ LVS-8/6 LB</v>
      </c>
      <c r="K8" s="30">
        <v>8.1</v>
      </c>
      <c r="L8" s="32">
        <f>VLOOKUP(I8,'[1]November 2021'!A:C,3,FALSE)</f>
        <v>1.8369</v>
      </c>
      <c r="M8" s="33">
        <f t="shared" si="0"/>
        <v>14.88</v>
      </c>
      <c r="N8" s="34">
        <v>44501</v>
      </c>
    </row>
    <row r="9" spans="1:14" s="35" customFormat="1" ht="39" hidden="1" customHeight="1" x14ac:dyDescent="0.3">
      <c r="A9" s="26" t="s">
        <v>298</v>
      </c>
      <c r="B9" s="27" t="s">
        <v>18</v>
      </c>
      <c r="C9" s="26" t="s">
        <v>12</v>
      </c>
      <c r="D9" s="28">
        <v>30196</v>
      </c>
      <c r="E9" s="29" t="s">
        <v>226</v>
      </c>
      <c r="F9" s="30">
        <v>23.58</v>
      </c>
      <c r="G9" s="30">
        <v>72</v>
      </c>
      <c r="H9" s="30">
        <v>5.24</v>
      </c>
      <c r="I9" s="31">
        <v>110244</v>
      </c>
      <c r="J9" s="19" t="str">
        <f>VLOOKUP(I9,'[1]November 2021'!A:C,2,FALSE)</f>
        <v>CHEESE MOZ LM PT SKM UNFZ PROC PK(41125)</v>
      </c>
      <c r="K9" s="30">
        <v>8.1</v>
      </c>
      <c r="L9" s="32">
        <f>VLOOKUP(I9,'[1]November 2021'!A:C,3,FALSE)</f>
        <v>1.8369</v>
      </c>
      <c r="M9" s="33">
        <f t="shared" si="0"/>
        <v>14.88</v>
      </c>
      <c r="N9" s="34">
        <v>44501</v>
      </c>
    </row>
    <row r="10" spans="1:14" s="35" customFormat="1" ht="39" hidden="1" customHeight="1" x14ac:dyDescent="0.3">
      <c r="A10" s="26" t="s">
        <v>298</v>
      </c>
      <c r="B10" s="27" t="s">
        <v>18</v>
      </c>
      <c r="C10" s="26" t="s">
        <v>12</v>
      </c>
      <c r="D10" s="28">
        <v>30197</v>
      </c>
      <c r="E10" s="29" t="s">
        <v>227</v>
      </c>
      <c r="F10" s="30">
        <v>23.58</v>
      </c>
      <c r="G10" s="30">
        <v>72</v>
      </c>
      <c r="H10" s="30">
        <v>5.24</v>
      </c>
      <c r="I10" s="31">
        <v>100022</v>
      </c>
      <c r="J10" s="19" t="str">
        <f>VLOOKUP(I10,'[1]November 2021'!A:C,2,FALSE)</f>
        <v>CHEESE MOZ LM PART SKIM FRZ LVS-8/6 LB</v>
      </c>
      <c r="K10" s="30">
        <v>8.1</v>
      </c>
      <c r="L10" s="32">
        <f>VLOOKUP(I10,'[1]November 2021'!A:C,3,FALSE)</f>
        <v>1.8369</v>
      </c>
      <c r="M10" s="33">
        <f t="shared" si="0"/>
        <v>14.88</v>
      </c>
      <c r="N10" s="34">
        <v>44501</v>
      </c>
    </row>
    <row r="11" spans="1:14" s="35" customFormat="1" ht="39" hidden="1" customHeight="1" x14ac:dyDescent="0.3">
      <c r="A11" s="26" t="s">
        <v>298</v>
      </c>
      <c r="B11" s="27" t="s">
        <v>18</v>
      </c>
      <c r="C11" s="26" t="s">
        <v>12</v>
      </c>
      <c r="D11" s="28">
        <v>30197</v>
      </c>
      <c r="E11" s="29" t="s">
        <v>227</v>
      </c>
      <c r="F11" s="30">
        <v>23.58</v>
      </c>
      <c r="G11" s="30">
        <v>72</v>
      </c>
      <c r="H11" s="30">
        <v>5.24</v>
      </c>
      <c r="I11" s="31">
        <v>110244</v>
      </c>
      <c r="J11" s="19" t="str">
        <f>VLOOKUP(I11,'[1]November 2021'!A:C,2,FALSE)</f>
        <v>CHEESE MOZ LM PT SKM UNFZ PROC PK(41125)</v>
      </c>
      <c r="K11" s="30">
        <v>8.1</v>
      </c>
      <c r="L11" s="32">
        <f>VLOOKUP(I11,'[1]November 2021'!A:C,3,FALSE)</f>
        <v>1.8369</v>
      </c>
      <c r="M11" s="33">
        <f t="shared" si="0"/>
        <v>14.88</v>
      </c>
      <c r="N11" s="34">
        <v>44501</v>
      </c>
    </row>
    <row r="12" spans="1:14" s="35" customFormat="1" ht="39" hidden="1" customHeight="1" x14ac:dyDescent="0.3">
      <c r="A12" s="26" t="s">
        <v>298</v>
      </c>
      <c r="B12" s="27" t="s">
        <v>18</v>
      </c>
      <c r="C12" s="26" t="s">
        <v>12</v>
      </c>
      <c r="D12" s="28">
        <v>39911</v>
      </c>
      <c r="E12" s="29" t="s">
        <v>228</v>
      </c>
      <c r="F12" s="30">
        <v>26.25</v>
      </c>
      <c r="G12" s="30">
        <v>140</v>
      </c>
      <c r="H12" s="30">
        <v>3</v>
      </c>
      <c r="I12" s="31">
        <v>110242</v>
      </c>
      <c r="J12" s="19" t="str">
        <f>VLOOKUP(I12,'[1]November 2021'!A:C,2,FALSE)</f>
        <v>CHEESE NAT AMER FBD BARREL-500 LB(40800)</v>
      </c>
      <c r="K12" s="30">
        <v>8.92</v>
      </c>
      <c r="L12" s="32">
        <f>VLOOKUP(I12,'[1]November 2021'!A:C,3,FALSE)</f>
        <v>1.7375</v>
      </c>
      <c r="M12" s="33">
        <f t="shared" si="0"/>
        <v>15.5</v>
      </c>
      <c r="N12" s="34">
        <v>44501</v>
      </c>
    </row>
    <row r="13" spans="1:14" s="35" customFormat="1" ht="39" hidden="1" customHeight="1" x14ac:dyDescent="0.3">
      <c r="A13" s="26" t="s">
        <v>298</v>
      </c>
      <c r="B13" s="27" t="s">
        <v>18</v>
      </c>
      <c r="C13" s="26" t="s">
        <v>12</v>
      </c>
      <c r="D13" s="28">
        <v>39912</v>
      </c>
      <c r="E13" s="29" t="s">
        <v>229</v>
      </c>
      <c r="F13" s="30">
        <v>26.25</v>
      </c>
      <c r="G13" s="30">
        <v>140</v>
      </c>
      <c r="H13" s="30">
        <v>3</v>
      </c>
      <c r="I13" s="31">
        <v>110242</v>
      </c>
      <c r="J13" s="19" t="str">
        <f>VLOOKUP(I13,'[1]November 2021'!A:C,2,FALSE)</f>
        <v>CHEESE NAT AMER FBD BARREL-500 LB(40800)</v>
      </c>
      <c r="K13" s="30">
        <v>8.92</v>
      </c>
      <c r="L13" s="32">
        <f>VLOOKUP(I13,'[1]November 2021'!A:C,3,FALSE)</f>
        <v>1.7375</v>
      </c>
      <c r="M13" s="33">
        <f t="shared" si="0"/>
        <v>15.5</v>
      </c>
      <c r="N13" s="34">
        <v>44501</v>
      </c>
    </row>
    <row r="14" spans="1:14" s="36" customFormat="1" ht="39" hidden="1" customHeight="1" x14ac:dyDescent="0.3">
      <c r="A14" s="26" t="s">
        <v>298</v>
      </c>
      <c r="B14" s="27" t="s">
        <v>18</v>
      </c>
      <c r="C14" s="26" t="s">
        <v>12</v>
      </c>
      <c r="D14" s="28">
        <v>39940</v>
      </c>
      <c r="E14" s="29" t="s">
        <v>230</v>
      </c>
      <c r="F14" s="30">
        <v>39.75</v>
      </c>
      <c r="G14" s="30">
        <v>212</v>
      </c>
      <c r="H14" s="30">
        <v>3</v>
      </c>
      <c r="I14" s="31">
        <v>110242</v>
      </c>
      <c r="J14" s="19" t="str">
        <f>VLOOKUP(I14,'[1]November 2021'!A:C,2,FALSE)</f>
        <v>CHEESE NAT AMER FBD BARREL-500 LB(40800)</v>
      </c>
      <c r="K14" s="30">
        <v>13.5</v>
      </c>
      <c r="L14" s="32">
        <f>VLOOKUP(I14,'[1]November 2021'!A:C,3,FALSE)</f>
        <v>1.7375</v>
      </c>
      <c r="M14" s="33">
        <f t="shared" si="0"/>
        <v>23.46</v>
      </c>
      <c r="N14" s="34">
        <v>44501</v>
      </c>
    </row>
    <row r="15" spans="1:14" s="36" customFormat="1" ht="39" hidden="1" customHeight="1" x14ac:dyDescent="0.3">
      <c r="A15" s="26" t="s">
        <v>298</v>
      </c>
      <c r="B15" s="27" t="s">
        <v>18</v>
      </c>
      <c r="C15" s="26" t="s">
        <v>12</v>
      </c>
      <c r="D15" s="28">
        <v>41749</v>
      </c>
      <c r="E15" s="29" t="s">
        <v>231</v>
      </c>
      <c r="F15" s="30">
        <v>20</v>
      </c>
      <c r="G15" s="30">
        <v>320</v>
      </c>
      <c r="H15" s="30">
        <v>1</v>
      </c>
      <c r="I15" s="31">
        <v>110242</v>
      </c>
      <c r="J15" s="19" t="str">
        <f>VLOOKUP(I15,'[1]November 2021'!A:C,2,FALSE)</f>
        <v>CHEESE NAT AMER FBD BARREL-500 LB(40800)</v>
      </c>
      <c r="K15" s="30">
        <v>20</v>
      </c>
      <c r="L15" s="32">
        <f>VLOOKUP(I15,'[1]November 2021'!A:C,3,FALSE)</f>
        <v>1.7375</v>
      </c>
      <c r="M15" s="33">
        <f t="shared" si="0"/>
        <v>34.75</v>
      </c>
      <c r="N15" s="34">
        <v>44501</v>
      </c>
    </row>
    <row r="16" spans="1:14" s="36" customFormat="1" ht="39" hidden="1" customHeight="1" x14ac:dyDescent="0.3">
      <c r="A16" s="26" t="s">
        <v>298</v>
      </c>
      <c r="B16" s="27" t="s">
        <v>18</v>
      </c>
      <c r="C16" s="26" t="s">
        <v>12</v>
      </c>
      <c r="D16" s="28">
        <v>43274</v>
      </c>
      <c r="E16" s="29" t="s">
        <v>232</v>
      </c>
      <c r="F16" s="30">
        <v>30</v>
      </c>
      <c r="G16" s="30">
        <v>80</v>
      </c>
      <c r="H16" s="30">
        <v>6</v>
      </c>
      <c r="I16" s="31">
        <v>110242</v>
      </c>
      <c r="J16" s="19" t="str">
        <f>VLOOKUP(I16,'[1]November 2021'!A:C,2,FALSE)</f>
        <v>CHEESE NAT AMER FBD BARREL-500 LB(40800)</v>
      </c>
      <c r="K16" s="30">
        <v>6.66</v>
      </c>
      <c r="L16" s="32">
        <f>VLOOKUP(I16,'[1]November 2021'!A:C,3,FALSE)</f>
        <v>1.7375</v>
      </c>
      <c r="M16" s="33">
        <f t="shared" si="0"/>
        <v>11.57</v>
      </c>
      <c r="N16" s="34">
        <v>44501</v>
      </c>
    </row>
    <row r="17" spans="1:14" s="36" customFormat="1" ht="39" hidden="1" customHeight="1" x14ac:dyDescent="0.3">
      <c r="A17" s="26" t="s">
        <v>298</v>
      </c>
      <c r="B17" s="27" t="s">
        <v>18</v>
      </c>
      <c r="C17" s="26" t="s">
        <v>12</v>
      </c>
      <c r="D17" s="28">
        <v>43277</v>
      </c>
      <c r="E17" s="29" t="s">
        <v>233</v>
      </c>
      <c r="F17" s="30">
        <v>30</v>
      </c>
      <c r="G17" s="30">
        <v>80</v>
      </c>
      <c r="H17" s="30">
        <v>6</v>
      </c>
      <c r="I17" s="31">
        <v>110242</v>
      </c>
      <c r="J17" s="19" t="str">
        <f>VLOOKUP(I17,'[1]November 2021'!A:C,2,FALSE)</f>
        <v>CHEESE NAT AMER FBD BARREL-500 LB(40800)</v>
      </c>
      <c r="K17" s="30">
        <v>6.25</v>
      </c>
      <c r="L17" s="32">
        <f>VLOOKUP(I17,'[1]November 2021'!A:C,3,FALSE)</f>
        <v>1.7375</v>
      </c>
      <c r="M17" s="33">
        <f t="shared" si="0"/>
        <v>10.86</v>
      </c>
      <c r="N17" s="34">
        <v>44501</v>
      </c>
    </row>
    <row r="18" spans="1:14" s="36" customFormat="1" ht="39" hidden="1" customHeight="1" x14ac:dyDescent="0.3">
      <c r="A18" s="26" t="s">
        <v>298</v>
      </c>
      <c r="B18" s="27" t="s">
        <v>18</v>
      </c>
      <c r="C18" s="26" t="s">
        <v>12</v>
      </c>
      <c r="D18" s="28">
        <v>43292</v>
      </c>
      <c r="E18" s="29" t="s">
        <v>234</v>
      </c>
      <c r="F18" s="30">
        <v>30</v>
      </c>
      <c r="G18" s="30">
        <v>80</v>
      </c>
      <c r="H18" s="30">
        <v>6</v>
      </c>
      <c r="I18" s="31">
        <v>110242</v>
      </c>
      <c r="J18" s="19" t="str">
        <f>VLOOKUP(I18,'[1]November 2021'!A:C,2,FALSE)</f>
        <v>CHEESE NAT AMER FBD BARREL-500 LB(40800)</v>
      </c>
      <c r="K18" s="30">
        <v>8.73</v>
      </c>
      <c r="L18" s="32">
        <f>VLOOKUP(I18,'[1]November 2021'!A:C,3,FALSE)</f>
        <v>1.7375</v>
      </c>
      <c r="M18" s="33">
        <f t="shared" si="0"/>
        <v>15.17</v>
      </c>
      <c r="N18" s="34">
        <v>44501</v>
      </c>
    </row>
    <row r="19" spans="1:14" s="35" customFormat="1" ht="39" hidden="1" customHeight="1" x14ac:dyDescent="0.3">
      <c r="A19" s="26" t="s">
        <v>298</v>
      </c>
      <c r="B19" s="27" t="s">
        <v>18</v>
      </c>
      <c r="C19" s="26" t="s">
        <v>12</v>
      </c>
      <c r="D19" s="28">
        <v>44006</v>
      </c>
      <c r="E19" s="29" t="s">
        <v>235</v>
      </c>
      <c r="F19" s="30">
        <v>15</v>
      </c>
      <c r="G19" s="30">
        <v>240</v>
      </c>
      <c r="H19" s="30">
        <v>1</v>
      </c>
      <c r="I19" s="31">
        <v>110242</v>
      </c>
      <c r="J19" s="19" t="str">
        <f>VLOOKUP(I19,'[1]November 2021'!A:C,2,FALSE)</f>
        <v>CHEESE NAT AMER FBD BARREL-500 LB(40800)</v>
      </c>
      <c r="K19" s="30">
        <v>15</v>
      </c>
      <c r="L19" s="32">
        <f>VLOOKUP(I19,'[1]November 2021'!A:C,3,FALSE)</f>
        <v>1.7375</v>
      </c>
      <c r="M19" s="33">
        <f t="shared" si="0"/>
        <v>26.06</v>
      </c>
      <c r="N19" s="34">
        <v>44501</v>
      </c>
    </row>
    <row r="20" spans="1:14" s="35" customFormat="1" ht="39" hidden="1" customHeight="1" x14ac:dyDescent="0.3">
      <c r="A20" s="26" t="s">
        <v>298</v>
      </c>
      <c r="B20" s="27" t="s">
        <v>18</v>
      </c>
      <c r="C20" s="26" t="s">
        <v>12</v>
      </c>
      <c r="D20" s="28">
        <v>44224</v>
      </c>
      <c r="E20" s="29" t="s">
        <v>236</v>
      </c>
      <c r="F20" s="30">
        <v>12</v>
      </c>
      <c r="G20" s="30">
        <v>384</v>
      </c>
      <c r="H20" s="30">
        <v>0.5</v>
      </c>
      <c r="I20" s="31">
        <v>110242</v>
      </c>
      <c r="J20" s="19" t="str">
        <f>VLOOKUP(I20,'[1]November 2021'!A:C,2,FALSE)</f>
        <v>CHEESE NAT AMER FBD BARREL-500 LB(40800)</v>
      </c>
      <c r="K20" s="30">
        <v>12</v>
      </c>
      <c r="L20" s="32">
        <f>VLOOKUP(I20,'[1]November 2021'!A:C,3,FALSE)</f>
        <v>1.7375</v>
      </c>
      <c r="M20" s="33">
        <f t="shared" si="0"/>
        <v>20.85</v>
      </c>
      <c r="N20" s="34">
        <v>44501</v>
      </c>
    </row>
    <row r="21" spans="1:14" s="35" customFormat="1" ht="39" hidden="1" customHeight="1" x14ac:dyDescent="0.3">
      <c r="A21" s="26" t="s">
        <v>298</v>
      </c>
      <c r="B21" s="27" t="s">
        <v>18</v>
      </c>
      <c r="C21" s="26" t="s">
        <v>12</v>
      </c>
      <c r="D21" s="28">
        <v>50244</v>
      </c>
      <c r="E21" s="29" t="s">
        <v>237</v>
      </c>
      <c r="F21" s="30">
        <v>14.06</v>
      </c>
      <c r="G21" s="30">
        <v>45</v>
      </c>
      <c r="H21" s="30">
        <v>5</v>
      </c>
      <c r="I21" s="31">
        <v>110244</v>
      </c>
      <c r="J21" s="19" t="str">
        <f>VLOOKUP(I21,'[1]November 2021'!A:C,2,FALSE)</f>
        <v>CHEESE MOZ LM PT SKM UNFZ PROC PK(41125)</v>
      </c>
      <c r="K21" s="30">
        <v>4.04</v>
      </c>
      <c r="L21" s="32">
        <f>VLOOKUP(I21,'[1]November 2021'!A:C,3,FALSE)</f>
        <v>1.8369</v>
      </c>
      <c r="M21" s="33">
        <f t="shared" si="0"/>
        <v>7.42</v>
      </c>
      <c r="N21" s="34">
        <v>44501</v>
      </c>
    </row>
    <row r="22" spans="1:14" s="55" customFormat="1" ht="39" hidden="1" customHeight="1" x14ac:dyDescent="0.3">
      <c r="A22" s="26" t="s">
        <v>298</v>
      </c>
      <c r="B22" s="27" t="s">
        <v>18</v>
      </c>
      <c r="C22" s="26" t="s">
        <v>12</v>
      </c>
      <c r="D22" s="28">
        <v>50821</v>
      </c>
      <c r="E22" s="29" t="s">
        <v>238</v>
      </c>
      <c r="F22" s="30">
        <v>27.5</v>
      </c>
      <c r="G22" s="30">
        <v>80</v>
      </c>
      <c r="H22" s="30">
        <v>5.5</v>
      </c>
      <c r="I22" s="31">
        <v>100021</v>
      </c>
      <c r="J22" s="19" t="str">
        <f>VLOOKUP(I22,'[1]November 2021'!A:C,2,FALSE)</f>
        <v>CHEESE MOZ LM PART SKM SHRD FRZ BOX-30LB</v>
      </c>
      <c r="K22" s="30">
        <v>10.1</v>
      </c>
      <c r="L22" s="32">
        <f>VLOOKUP(I22,'[1]November 2021'!A:C,3,FALSE)</f>
        <v>1.8369</v>
      </c>
      <c r="M22" s="33">
        <f t="shared" si="0"/>
        <v>18.55</v>
      </c>
      <c r="N22" s="34">
        <v>44501</v>
      </c>
    </row>
    <row r="23" spans="1:14" s="35" customFormat="1" ht="39" hidden="1" customHeight="1" x14ac:dyDescent="0.3">
      <c r="A23" s="26" t="s">
        <v>298</v>
      </c>
      <c r="B23" s="27" t="s">
        <v>18</v>
      </c>
      <c r="C23" s="26" t="s">
        <v>12</v>
      </c>
      <c r="D23" s="28">
        <v>50831</v>
      </c>
      <c r="E23" s="29" t="s">
        <v>239</v>
      </c>
      <c r="F23" s="30">
        <v>27.5</v>
      </c>
      <c r="G23" s="30">
        <v>80</v>
      </c>
      <c r="H23" s="30">
        <v>5.5</v>
      </c>
      <c r="I23" s="31">
        <v>100021</v>
      </c>
      <c r="J23" s="19" t="str">
        <f>VLOOKUP(I23,'[1]November 2021'!A:C,2,FALSE)</f>
        <v>CHEESE MOZ LM PART SKM SHRD FRZ BOX-30LB</v>
      </c>
      <c r="K23" s="30">
        <v>10.1</v>
      </c>
      <c r="L23" s="32">
        <f>VLOOKUP(I23,'[1]November 2021'!A:C,3,FALSE)</f>
        <v>1.8369</v>
      </c>
      <c r="M23" s="33">
        <f t="shared" si="0"/>
        <v>18.55</v>
      </c>
      <c r="N23" s="34">
        <v>44501</v>
      </c>
    </row>
    <row r="24" spans="1:14" s="35" customFormat="1" ht="39" hidden="1" customHeight="1" x14ac:dyDescent="0.3">
      <c r="A24" s="26" t="s">
        <v>298</v>
      </c>
      <c r="B24" s="27" t="s">
        <v>18</v>
      </c>
      <c r="C24" s="26" t="s">
        <v>12</v>
      </c>
      <c r="D24" s="28">
        <v>50970</v>
      </c>
      <c r="E24" s="29" t="s">
        <v>240</v>
      </c>
      <c r="F24" s="30">
        <v>27.5</v>
      </c>
      <c r="G24" s="30">
        <v>80</v>
      </c>
      <c r="H24" s="30">
        <v>5.5</v>
      </c>
      <c r="I24" s="31">
        <v>110254</v>
      </c>
      <c r="J24" s="19" t="str">
        <f>VLOOKUP(I24,'[1]November 2021'!A:C,2,FALSE)</f>
        <v>CHEESE CHED YEL BLOCK-40 LB (40800)</v>
      </c>
      <c r="K24" s="30">
        <v>8.65</v>
      </c>
      <c r="L24" s="32">
        <f>VLOOKUP(I24,'[1]November 2021'!A:C,3,FALSE)</f>
        <v>1.7375</v>
      </c>
      <c r="M24" s="33">
        <f t="shared" si="0"/>
        <v>15.03</v>
      </c>
      <c r="N24" s="34">
        <v>44501</v>
      </c>
    </row>
    <row r="25" spans="1:14" s="35" customFormat="1" ht="39" hidden="1" customHeight="1" x14ac:dyDescent="0.3">
      <c r="A25" s="26" t="s">
        <v>298</v>
      </c>
      <c r="B25" s="49" t="s">
        <v>18</v>
      </c>
      <c r="C25" s="48" t="s">
        <v>12</v>
      </c>
      <c r="D25" s="56">
        <v>53207</v>
      </c>
      <c r="E25" s="51" t="s">
        <v>296</v>
      </c>
      <c r="F25" s="52">
        <v>29.4</v>
      </c>
      <c r="G25" s="52">
        <v>96</v>
      </c>
      <c r="H25" s="52">
        <v>4.9000000000000004</v>
      </c>
      <c r="I25" s="53">
        <v>110242</v>
      </c>
      <c r="J25" s="19" t="str">
        <f>VLOOKUP(I25,'[1]November 2021'!A:C,2,FALSE)</f>
        <v>CHEESE NAT AMER FBD BARREL-500 LB(40800)</v>
      </c>
      <c r="K25" s="52">
        <v>12</v>
      </c>
      <c r="L25" s="32">
        <f>VLOOKUP(I25,'[1]November 2021'!A:C,3,FALSE)</f>
        <v>1.7375</v>
      </c>
      <c r="M25" s="54">
        <f t="shared" si="0"/>
        <v>20.85</v>
      </c>
      <c r="N25" s="34">
        <v>44501</v>
      </c>
    </row>
    <row r="26" spans="1:14" s="55" customFormat="1" ht="39" hidden="1" customHeight="1" x14ac:dyDescent="0.3">
      <c r="A26" s="26" t="s">
        <v>298</v>
      </c>
      <c r="B26" s="27" t="s">
        <v>18</v>
      </c>
      <c r="C26" s="26" t="s">
        <v>12</v>
      </c>
      <c r="D26" s="37">
        <v>55237</v>
      </c>
      <c r="E26" s="29" t="s">
        <v>297</v>
      </c>
      <c r="F26" s="30">
        <v>13.5</v>
      </c>
      <c r="G26" s="30">
        <v>96</v>
      </c>
      <c r="H26" s="30">
        <v>2.25</v>
      </c>
      <c r="I26" s="31">
        <v>110244</v>
      </c>
      <c r="J26" s="19" t="str">
        <f>VLOOKUP(I26,'[1]November 2021'!A:C,2,FALSE)</f>
        <v>CHEESE MOZ LM PT SKM UNFZ PROC PK(41125)</v>
      </c>
      <c r="K26" s="30">
        <v>4.5</v>
      </c>
      <c r="L26" s="32">
        <f>VLOOKUP(I26,'[1]November 2021'!A:C,3,FALSE)</f>
        <v>1.8369</v>
      </c>
      <c r="M26" s="33">
        <f t="shared" si="0"/>
        <v>8.27</v>
      </c>
      <c r="N26" s="34">
        <v>44501</v>
      </c>
    </row>
    <row r="27" spans="1:14" s="35" customFormat="1" ht="39" hidden="1" customHeight="1" x14ac:dyDescent="0.3">
      <c r="A27" s="26" t="s">
        <v>298</v>
      </c>
      <c r="B27" s="27" t="s">
        <v>18</v>
      </c>
      <c r="C27" s="26" t="s">
        <v>12</v>
      </c>
      <c r="D27" s="28">
        <v>55299</v>
      </c>
      <c r="E27" s="29" t="s">
        <v>241</v>
      </c>
      <c r="F27" s="30">
        <v>13.62</v>
      </c>
      <c r="G27" s="30">
        <v>96</v>
      </c>
      <c r="H27" s="30">
        <v>2.27</v>
      </c>
      <c r="I27" s="31">
        <v>110244</v>
      </c>
      <c r="J27" s="19" t="str">
        <f>VLOOKUP(I27,'[1]November 2021'!A:C,2,FALSE)</f>
        <v>CHEESE MOZ LM PT SKM UNFZ PROC PK(41125)</v>
      </c>
      <c r="K27" s="30">
        <v>4.95</v>
      </c>
      <c r="L27" s="32">
        <f>VLOOKUP(I27,'[1]November 2021'!A:C,3,FALSE)</f>
        <v>1.8369</v>
      </c>
      <c r="M27" s="33">
        <f t="shared" si="0"/>
        <v>9.09</v>
      </c>
      <c r="N27" s="34">
        <v>44501</v>
      </c>
    </row>
    <row r="28" spans="1:14" s="35" customFormat="1" ht="39" hidden="1" customHeight="1" x14ac:dyDescent="0.3">
      <c r="A28" s="26" t="s">
        <v>298</v>
      </c>
      <c r="B28" s="27" t="s">
        <v>18</v>
      </c>
      <c r="C28" s="26" t="s">
        <v>12</v>
      </c>
      <c r="D28" s="28">
        <v>55999</v>
      </c>
      <c r="E28" s="29" t="s">
        <v>242</v>
      </c>
      <c r="F28" s="30">
        <v>18</v>
      </c>
      <c r="G28" s="30">
        <v>72</v>
      </c>
      <c r="H28" s="30">
        <v>4</v>
      </c>
      <c r="I28" s="31">
        <v>110254</v>
      </c>
      <c r="J28" s="19" t="str">
        <f>VLOOKUP(I28,'[1]November 2021'!A:C,2,FALSE)</f>
        <v>CHEESE CHED YEL BLOCK-40 LB (40800)</v>
      </c>
      <c r="K28" s="30">
        <v>4.5</v>
      </c>
      <c r="L28" s="32">
        <f>VLOOKUP(I28,'[1]November 2021'!A:C,3,FALSE)</f>
        <v>1.7375</v>
      </c>
      <c r="M28" s="33">
        <f t="shared" si="0"/>
        <v>7.82</v>
      </c>
      <c r="N28" s="34">
        <v>44501</v>
      </c>
    </row>
    <row r="29" spans="1:14" s="35" customFormat="1" ht="39" hidden="1" customHeight="1" x14ac:dyDescent="0.3">
      <c r="A29" s="26" t="s">
        <v>298</v>
      </c>
      <c r="B29" s="27" t="s">
        <v>18</v>
      </c>
      <c r="C29" s="26" t="s">
        <v>12</v>
      </c>
      <c r="D29" s="28">
        <v>59701</v>
      </c>
      <c r="E29" s="29" t="s">
        <v>243</v>
      </c>
      <c r="F29" s="30">
        <v>10.5</v>
      </c>
      <c r="G29" s="30">
        <v>168</v>
      </c>
      <c r="H29" s="30">
        <v>1</v>
      </c>
      <c r="I29" s="31">
        <v>110242</v>
      </c>
      <c r="J29" s="19" t="str">
        <f>VLOOKUP(I29,'[1]November 2021'!A:C,2,FALSE)</f>
        <v>CHEESE NAT AMER FBD BARREL-500 LB(40800)</v>
      </c>
      <c r="K29" s="30">
        <v>10.5</v>
      </c>
      <c r="L29" s="32">
        <f>VLOOKUP(I29,'[1]November 2021'!A:C,3,FALSE)</f>
        <v>1.7375</v>
      </c>
      <c r="M29" s="33">
        <f t="shared" si="0"/>
        <v>18.239999999999998</v>
      </c>
      <c r="N29" s="34">
        <v>44501</v>
      </c>
    </row>
    <row r="30" spans="1:14" s="35" customFormat="1" ht="39" hidden="1" customHeight="1" x14ac:dyDescent="0.3">
      <c r="A30" s="26" t="s">
        <v>298</v>
      </c>
      <c r="B30" s="27" t="s">
        <v>18</v>
      </c>
      <c r="C30" s="26" t="s">
        <v>12</v>
      </c>
      <c r="D30" s="28">
        <v>60325</v>
      </c>
      <c r="E30" s="29" t="s">
        <v>244</v>
      </c>
      <c r="F30" s="30">
        <v>24.38</v>
      </c>
      <c r="G30" s="30">
        <v>120</v>
      </c>
      <c r="H30" s="30">
        <v>3.25</v>
      </c>
      <c r="I30" s="31">
        <v>110254</v>
      </c>
      <c r="J30" s="19" t="str">
        <f>VLOOKUP(I30,'[1]November 2021'!A:C,2,FALSE)</f>
        <v>CHEESE CHED YEL BLOCK-40 LB (40800)</v>
      </c>
      <c r="K30" s="30">
        <v>2.27</v>
      </c>
      <c r="L30" s="32">
        <f>VLOOKUP(I30,'[1]November 2021'!A:C,3,FALSE)</f>
        <v>1.7375</v>
      </c>
      <c r="M30" s="33">
        <f t="shared" si="0"/>
        <v>3.94</v>
      </c>
      <c r="N30" s="34">
        <v>44501</v>
      </c>
    </row>
    <row r="31" spans="1:14" s="35" customFormat="1" ht="39" hidden="1" customHeight="1" x14ac:dyDescent="0.3">
      <c r="A31" s="26" t="s">
        <v>298</v>
      </c>
      <c r="B31" s="27" t="s">
        <v>18</v>
      </c>
      <c r="C31" s="26" t="s">
        <v>12</v>
      </c>
      <c r="D31" s="28">
        <v>61300</v>
      </c>
      <c r="E31" s="29" t="s">
        <v>244</v>
      </c>
      <c r="F31" s="30">
        <v>29.625</v>
      </c>
      <c r="G31" s="30">
        <v>120</v>
      </c>
      <c r="H31" s="30">
        <v>3.98</v>
      </c>
      <c r="I31" s="31">
        <v>110254</v>
      </c>
      <c r="J31" s="19" t="str">
        <f>VLOOKUP(I31,'[1]November 2021'!A:C,2,FALSE)</f>
        <v>CHEESE CHED YEL BLOCK-40 LB (40800)</v>
      </c>
      <c r="K31" s="30">
        <v>2.85</v>
      </c>
      <c r="L31" s="32">
        <f>VLOOKUP(I31,'[1]November 2021'!A:C,3,FALSE)</f>
        <v>1.7375</v>
      </c>
      <c r="M31" s="33">
        <f t="shared" si="0"/>
        <v>4.95</v>
      </c>
      <c r="N31" s="34">
        <v>44501</v>
      </c>
    </row>
    <row r="32" spans="1:14" s="35" customFormat="1" ht="39" hidden="1" customHeight="1" x14ac:dyDescent="0.3">
      <c r="A32" s="26" t="s">
        <v>298</v>
      </c>
      <c r="B32" s="27" t="s">
        <v>18</v>
      </c>
      <c r="C32" s="26" t="s">
        <v>12</v>
      </c>
      <c r="D32" s="28">
        <v>62002</v>
      </c>
      <c r="E32" s="29" t="s">
        <v>245</v>
      </c>
      <c r="F32" s="30">
        <v>17.440000000000001</v>
      </c>
      <c r="G32" s="30">
        <v>90</v>
      </c>
      <c r="H32" s="30">
        <v>3.1</v>
      </c>
      <c r="I32" s="31">
        <v>110242</v>
      </c>
      <c r="J32" s="19" t="str">
        <f>VLOOKUP(I32,'[1]November 2021'!A:C,2,FALSE)</f>
        <v>CHEESE NAT AMER FBD BARREL-500 LB(40800)</v>
      </c>
      <c r="K32" s="30">
        <v>5.625</v>
      </c>
      <c r="L32" s="32">
        <f>VLOOKUP(I32,'[1]November 2021'!A:C,3,FALSE)</f>
        <v>1.7375</v>
      </c>
      <c r="M32" s="33">
        <f t="shared" si="0"/>
        <v>9.77</v>
      </c>
      <c r="N32" s="34">
        <v>44501</v>
      </c>
    </row>
    <row r="33" spans="1:14" s="35" customFormat="1" ht="39" hidden="1" customHeight="1" x14ac:dyDescent="0.3">
      <c r="A33" s="26" t="s">
        <v>298</v>
      </c>
      <c r="B33" s="27" t="s">
        <v>18</v>
      </c>
      <c r="C33" s="26" t="s">
        <v>12</v>
      </c>
      <c r="D33" s="37">
        <v>63532</v>
      </c>
      <c r="E33" s="29" t="s">
        <v>246</v>
      </c>
      <c r="F33" s="30">
        <v>7.8</v>
      </c>
      <c r="G33" s="30">
        <v>25</v>
      </c>
      <c r="H33" s="30">
        <v>5.2</v>
      </c>
      <c r="I33" s="31">
        <v>110244</v>
      </c>
      <c r="J33" s="19" t="str">
        <f>VLOOKUP(I33,'[1]November 2021'!A:C,2,FALSE)</f>
        <v>CHEESE MOZ LM PT SKM UNFZ PROC PK(41125)</v>
      </c>
      <c r="K33" s="30">
        <v>1.8</v>
      </c>
      <c r="L33" s="32">
        <f>VLOOKUP(I33,'[1]November 2021'!A:C,3,FALSE)</f>
        <v>1.8369</v>
      </c>
      <c r="M33" s="33">
        <f t="shared" si="0"/>
        <v>3.31</v>
      </c>
      <c r="N33" s="34">
        <v>44501</v>
      </c>
    </row>
    <row r="34" spans="1:14" s="35" customFormat="1" ht="39" hidden="1" customHeight="1" x14ac:dyDescent="0.3">
      <c r="A34" s="26" t="s">
        <v>298</v>
      </c>
      <c r="B34" s="27" t="s">
        <v>18</v>
      </c>
      <c r="C34" s="26" t="s">
        <v>12</v>
      </c>
      <c r="D34" s="28">
        <v>63916</v>
      </c>
      <c r="E34" s="29" t="s">
        <v>247</v>
      </c>
      <c r="F34" s="30">
        <v>22.93</v>
      </c>
      <c r="G34" s="30">
        <v>100</v>
      </c>
      <c r="H34" s="30">
        <v>3.67</v>
      </c>
      <c r="I34" s="31">
        <v>110244</v>
      </c>
      <c r="J34" s="19" t="str">
        <f>VLOOKUP(I34,'[1]November 2021'!A:C,2,FALSE)</f>
        <v>CHEESE MOZ LM PT SKM UNFZ PROC PK(41125)</v>
      </c>
      <c r="K34" s="30">
        <v>4</v>
      </c>
      <c r="L34" s="32">
        <f>VLOOKUP(I34,'[1]November 2021'!A:C,3,FALSE)</f>
        <v>1.8369</v>
      </c>
      <c r="M34" s="33">
        <f t="shared" si="0"/>
        <v>7.35</v>
      </c>
      <c r="N34" s="34">
        <v>44501</v>
      </c>
    </row>
    <row r="35" spans="1:14" s="35" customFormat="1" ht="39" hidden="1" customHeight="1" x14ac:dyDescent="0.3">
      <c r="A35" s="26" t="s">
        <v>298</v>
      </c>
      <c r="B35" s="27" t="s">
        <v>18</v>
      </c>
      <c r="C35" s="26" t="s">
        <v>12</v>
      </c>
      <c r="D35" s="28">
        <v>63916</v>
      </c>
      <c r="E35" s="29" t="s">
        <v>247</v>
      </c>
      <c r="F35" s="30">
        <v>22.93</v>
      </c>
      <c r="G35" s="30">
        <v>100</v>
      </c>
      <c r="H35" s="30">
        <v>3.67</v>
      </c>
      <c r="I35" s="31">
        <v>100418</v>
      </c>
      <c r="J35" s="19" t="str">
        <f>VLOOKUP(I35,'[1]November 2021'!A:C,2,FALSE)</f>
        <v>FLOUR BAKER HARD WHT UNBLCH-BULK</v>
      </c>
      <c r="K35" s="30">
        <v>6.62</v>
      </c>
      <c r="L35" s="32">
        <f>VLOOKUP(I35,'[1]November 2021'!A:C,3,FALSE)</f>
        <v>0.27210000000000001</v>
      </c>
      <c r="M35" s="33">
        <f t="shared" si="0"/>
        <v>1.8</v>
      </c>
      <c r="N35" s="34">
        <v>44501</v>
      </c>
    </row>
    <row r="36" spans="1:14" s="35" customFormat="1" ht="39" hidden="1" customHeight="1" x14ac:dyDescent="0.3">
      <c r="A36" s="26" t="s">
        <v>298</v>
      </c>
      <c r="B36" s="27" t="s">
        <v>18</v>
      </c>
      <c r="C36" s="26" t="s">
        <v>12</v>
      </c>
      <c r="D36" s="28">
        <v>63916</v>
      </c>
      <c r="E36" s="29" t="s">
        <v>247</v>
      </c>
      <c r="F36" s="30">
        <v>22.93</v>
      </c>
      <c r="G36" s="30">
        <v>100</v>
      </c>
      <c r="H36" s="30">
        <v>3.67</v>
      </c>
      <c r="I36" s="31">
        <v>100332</v>
      </c>
      <c r="J36" s="19" t="str">
        <f>VLOOKUP(I36,'[1]November 2021'!A:C,2,FALSE)</f>
        <v>TOMATO PASTE FOR BULK PROCESSING</v>
      </c>
      <c r="K36" s="30">
        <v>1.1499999999999999</v>
      </c>
      <c r="L36" s="32">
        <f>VLOOKUP(I36,'[1]November 2021'!A:C,3,FALSE)</f>
        <v>0.59209999999999996</v>
      </c>
      <c r="M36" s="33">
        <f t="shared" si="0"/>
        <v>0.68</v>
      </c>
      <c r="N36" s="34">
        <v>44501</v>
      </c>
    </row>
    <row r="37" spans="1:14" s="35" customFormat="1" ht="39" hidden="1" customHeight="1" x14ac:dyDescent="0.3">
      <c r="A37" s="26" t="s">
        <v>298</v>
      </c>
      <c r="B37" s="27" t="s">
        <v>18</v>
      </c>
      <c r="C37" s="26" t="s">
        <v>12</v>
      </c>
      <c r="D37" s="28">
        <v>68582</v>
      </c>
      <c r="E37" s="29" t="s">
        <v>248</v>
      </c>
      <c r="F37" s="30">
        <v>23.09</v>
      </c>
      <c r="G37" s="30">
        <v>72</v>
      </c>
      <c r="H37" s="30">
        <v>5.13</v>
      </c>
      <c r="I37" s="31">
        <v>110244</v>
      </c>
      <c r="J37" s="19" t="str">
        <f>VLOOKUP(I37,'[1]November 2021'!A:C,2,FALSE)</f>
        <v>CHEESE MOZ LM PT SKM UNFZ PROC PK(41125)</v>
      </c>
      <c r="K37" s="30">
        <v>7.25</v>
      </c>
      <c r="L37" s="32">
        <f>VLOOKUP(I37,'[1]November 2021'!A:C,3,FALSE)</f>
        <v>1.8369</v>
      </c>
      <c r="M37" s="33">
        <f t="shared" si="0"/>
        <v>13.32</v>
      </c>
      <c r="N37" s="34">
        <v>44501</v>
      </c>
    </row>
    <row r="38" spans="1:14" s="35" customFormat="1" ht="39" hidden="1" customHeight="1" x14ac:dyDescent="0.3">
      <c r="A38" s="26" t="s">
        <v>298</v>
      </c>
      <c r="B38" s="27" t="s">
        <v>18</v>
      </c>
      <c r="C38" s="26" t="s">
        <v>12</v>
      </c>
      <c r="D38" s="28">
        <v>68724</v>
      </c>
      <c r="E38" s="29" t="s">
        <v>249</v>
      </c>
      <c r="F38" s="30">
        <v>16.079999999999998</v>
      </c>
      <c r="G38" s="30">
        <v>60</v>
      </c>
      <c r="H38" s="30">
        <v>4.29</v>
      </c>
      <c r="I38" s="31">
        <v>110244</v>
      </c>
      <c r="J38" s="19" t="str">
        <f>VLOOKUP(I38,'[1]November 2021'!A:C,2,FALSE)</f>
        <v>CHEESE MOZ LM PT SKM UNFZ PROC PK(41125)</v>
      </c>
      <c r="K38" s="30">
        <v>6.28</v>
      </c>
      <c r="L38" s="32">
        <f>VLOOKUP(I38,'[1]November 2021'!A:C,3,FALSE)</f>
        <v>1.8369</v>
      </c>
      <c r="M38" s="33">
        <f t="shared" si="0"/>
        <v>11.54</v>
      </c>
      <c r="N38" s="34">
        <v>44501</v>
      </c>
    </row>
    <row r="39" spans="1:14" s="35" customFormat="1" ht="39" hidden="1" customHeight="1" x14ac:dyDescent="0.3">
      <c r="A39" s="26" t="s">
        <v>298</v>
      </c>
      <c r="B39" s="27" t="s">
        <v>18</v>
      </c>
      <c r="C39" s="26" t="s">
        <v>12</v>
      </c>
      <c r="D39" s="37">
        <v>71883</v>
      </c>
      <c r="E39" s="29" t="s">
        <v>250</v>
      </c>
      <c r="F39" s="30">
        <v>26.2</v>
      </c>
      <c r="G39" s="30">
        <v>64</v>
      </c>
      <c r="H39" s="30">
        <v>6.55</v>
      </c>
      <c r="I39" s="31">
        <v>110254</v>
      </c>
      <c r="J39" s="19" t="str">
        <f>VLOOKUP(I39,'[1]November 2021'!A:C,2,FALSE)</f>
        <v>CHEESE CHED YEL BLOCK-40 LB (40800)</v>
      </c>
      <c r="K39" s="30">
        <v>1.7</v>
      </c>
      <c r="L39" s="32">
        <f>VLOOKUP(I39,'[1]November 2021'!A:C,3,FALSE)</f>
        <v>1.7375</v>
      </c>
      <c r="M39" s="33">
        <f t="shared" si="0"/>
        <v>2.95</v>
      </c>
      <c r="N39" s="34">
        <v>44501</v>
      </c>
    </row>
    <row r="40" spans="1:14" s="35" customFormat="1" ht="39" hidden="1" customHeight="1" x14ac:dyDescent="0.3">
      <c r="A40" s="26" t="s">
        <v>298</v>
      </c>
      <c r="B40" s="27" t="s">
        <v>18</v>
      </c>
      <c r="C40" s="26" t="s">
        <v>12</v>
      </c>
      <c r="D40" s="37">
        <v>73067</v>
      </c>
      <c r="E40" s="29" t="s">
        <v>251</v>
      </c>
      <c r="F40" s="30">
        <v>4.12</v>
      </c>
      <c r="G40" s="30">
        <v>12</v>
      </c>
      <c r="H40" s="30">
        <v>5.49</v>
      </c>
      <c r="I40" s="31">
        <v>110244</v>
      </c>
      <c r="J40" s="19" t="str">
        <f>VLOOKUP(I40,'[1]November 2021'!A:C,2,FALSE)</f>
        <v>CHEESE MOZ LM PT SKM UNFZ PROC PK(41125)</v>
      </c>
      <c r="K40" s="30">
        <v>1.06</v>
      </c>
      <c r="L40" s="32">
        <f>VLOOKUP(I40,'[1]November 2021'!A:C,3,FALSE)</f>
        <v>1.8369</v>
      </c>
      <c r="M40" s="33">
        <f t="shared" si="0"/>
        <v>1.95</v>
      </c>
      <c r="N40" s="34">
        <v>44501</v>
      </c>
    </row>
    <row r="41" spans="1:14" s="35" customFormat="1" ht="39" hidden="1" customHeight="1" x14ac:dyDescent="0.3">
      <c r="A41" s="26" t="s">
        <v>298</v>
      </c>
      <c r="B41" s="27" t="s">
        <v>18</v>
      </c>
      <c r="C41" s="26" t="s">
        <v>12</v>
      </c>
      <c r="D41" s="28">
        <v>73342</v>
      </c>
      <c r="E41" s="29" t="s">
        <v>252</v>
      </c>
      <c r="F41" s="30">
        <v>10.050000000000001</v>
      </c>
      <c r="G41" s="30">
        <v>48</v>
      </c>
      <c r="H41" s="30">
        <v>3.35</v>
      </c>
      <c r="I41" s="31">
        <v>110254</v>
      </c>
      <c r="J41" s="19" t="str">
        <f>VLOOKUP(I41,'[1]November 2021'!A:C,2,FALSE)</f>
        <v>CHEESE CHED YEL BLOCK-40 LB (40800)</v>
      </c>
      <c r="K41" s="30">
        <v>2.35</v>
      </c>
      <c r="L41" s="32">
        <f>VLOOKUP(I41,'[1]November 2021'!A:C,3,FALSE)</f>
        <v>1.7375</v>
      </c>
      <c r="M41" s="33">
        <f t="shared" si="0"/>
        <v>4.08</v>
      </c>
      <c r="N41" s="34">
        <v>44501</v>
      </c>
    </row>
    <row r="42" spans="1:14" s="35" customFormat="1" ht="39" hidden="1" customHeight="1" x14ac:dyDescent="0.3">
      <c r="A42" s="26" t="s">
        <v>298</v>
      </c>
      <c r="B42" s="27" t="s">
        <v>18</v>
      </c>
      <c r="C42" s="26" t="s">
        <v>12</v>
      </c>
      <c r="D42" s="28">
        <v>74745</v>
      </c>
      <c r="E42" s="29" t="s">
        <v>253</v>
      </c>
      <c r="F42" s="30">
        <v>23.55</v>
      </c>
      <c r="G42" s="30">
        <v>80</v>
      </c>
      <c r="H42" s="30">
        <v>4.71</v>
      </c>
      <c r="I42" s="31">
        <v>110244</v>
      </c>
      <c r="J42" s="19" t="str">
        <f>VLOOKUP(I42,'[1]November 2021'!A:C,2,FALSE)</f>
        <v>CHEESE MOZ LM PT SKM UNFZ PROC PK(41125)</v>
      </c>
      <c r="K42" s="30">
        <v>8.4499999999999993</v>
      </c>
      <c r="L42" s="32">
        <f>VLOOKUP(I42,'[1]November 2021'!A:C,3,FALSE)</f>
        <v>1.8369</v>
      </c>
      <c r="M42" s="33">
        <f t="shared" si="0"/>
        <v>15.52</v>
      </c>
      <c r="N42" s="34">
        <v>44501</v>
      </c>
    </row>
    <row r="43" spans="1:14" s="35" customFormat="1" ht="39" hidden="1" customHeight="1" x14ac:dyDescent="0.3">
      <c r="A43" s="26" t="s">
        <v>298</v>
      </c>
      <c r="B43" s="27" t="s">
        <v>18</v>
      </c>
      <c r="C43" s="26" t="s">
        <v>12</v>
      </c>
      <c r="D43" s="37">
        <v>76475</v>
      </c>
      <c r="E43" s="29" t="s">
        <v>254</v>
      </c>
      <c r="F43" s="30">
        <v>28.2</v>
      </c>
      <c r="G43" s="30">
        <v>96</v>
      </c>
      <c r="H43" s="30">
        <v>4.7</v>
      </c>
      <c r="I43" s="31">
        <v>110254</v>
      </c>
      <c r="J43" s="19" t="str">
        <f>VLOOKUP(I43,'[1]November 2021'!A:C,2,FALSE)</f>
        <v>CHEESE CHED YEL BLOCK-40 LB (40800)</v>
      </c>
      <c r="K43" s="30">
        <v>2.68</v>
      </c>
      <c r="L43" s="32">
        <f>VLOOKUP(I43,'[1]November 2021'!A:C,3,FALSE)</f>
        <v>1.7375</v>
      </c>
      <c r="M43" s="33">
        <f t="shared" si="0"/>
        <v>4.66</v>
      </c>
      <c r="N43" s="34">
        <v>44501</v>
      </c>
    </row>
    <row r="44" spans="1:14" s="35" customFormat="1" ht="39" hidden="1" customHeight="1" x14ac:dyDescent="0.3">
      <c r="A44" s="26" t="s">
        <v>298</v>
      </c>
      <c r="B44" s="27" t="s">
        <v>18</v>
      </c>
      <c r="C44" s="26" t="s">
        <v>12</v>
      </c>
      <c r="D44" s="28">
        <v>78313</v>
      </c>
      <c r="E44" s="29" t="s">
        <v>255</v>
      </c>
      <c r="F44" s="30">
        <v>18.670000000000002</v>
      </c>
      <c r="G44" s="30">
        <v>60</v>
      </c>
      <c r="H44" s="30">
        <v>4.9800000000000004</v>
      </c>
      <c r="I44" s="31">
        <v>110244</v>
      </c>
      <c r="J44" s="19" t="str">
        <f>VLOOKUP(I44,'[1]November 2021'!A:C,2,FALSE)</f>
        <v>CHEESE MOZ LM PT SKM UNFZ PROC PK(41125)</v>
      </c>
      <c r="K44" s="30">
        <v>4.8</v>
      </c>
      <c r="L44" s="32">
        <f>VLOOKUP(I44,'[1]November 2021'!A:C,3,FALSE)</f>
        <v>1.8369</v>
      </c>
      <c r="M44" s="33">
        <f t="shared" si="0"/>
        <v>8.82</v>
      </c>
      <c r="N44" s="34">
        <v>44501</v>
      </c>
    </row>
    <row r="45" spans="1:14" s="35" customFormat="1" ht="39" hidden="1" customHeight="1" x14ac:dyDescent="0.3">
      <c r="A45" s="26" t="s">
        <v>298</v>
      </c>
      <c r="B45" s="27" t="s">
        <v>18</v>
      </c>
      <c r="C45" s="26" t="s">
        <v>12</v>
      </c>
      <c r="D45" s="28">
        <v>78314</v>
      </c>
      <c r="E45" s="29" t="s">
        <v>256</v>
      </c>
      <c r="F45" s="30">
        <v>18.670000000000002</v>
      </c>
      <c r="G45" s="30">
        <v>60</v>
      </c>
      <c r="H45" s="30">
        <v>4.9800000000000004</v>
      </c>
      <c r="I45" s="31">
        <v>110244</v>
      </c>
      <c r="J45" s="19" t="str">
        <f>VLOOKUP(I45,'[1]November 2021'!A:C,2,FALSE)</f>
        <v>CHEESE MOZ LM PT SKM UNFZ PROC PK(41125)</v>
      </c>
      <c r="K45" s="30">
        <v>4.8</v>
      </c>
      <c r="L45" s="32">
        <f>VLOOKUP(I45,'[1]November 2021'!A:C,3,FALSE)</f>
        <v>1.8369</v>
      </c>
      <c r="M45" s="33">
        <f t="shared" si="0"/>
        <v>8.82</v>
      </c>
      <c r="N45" s="34">
        <v>44501</v>
      </c>
    </row>
    <row r="46" spans="1:14" s="35" customFormat="1" ht="39" hidden="1" customHeight="1" x14ac:dyDescent="0.3">
      <c r="A46" s="26" t="s">
        <v>298</v>
      </c>
      <c r="B46" s="27" t="s">
        <v>18</v>
      </c>
      <c r="C46" s="26" t="s">
        <v>12</v>
      </c>
      <c r="D46" s="37">
        <v>78315</v>
      </c>
      <c r="E46" s="29" t="s">
        <v>257</v>
      </c>
      <c r="F46" s="30">
        <v>18.670000000000002</v>
      </c>
      <c r="G46" s="30">
        <v>60</v>
      </c>
      <c r="H46" s="30">
        <v>4.9800000000000004</v>
      </c>
      <c r="I46" s="31">
        <v>110244</v>
      </c>
      <c r="J46" s="19" t="str">
        <f>VLOOKUP(I46,'[1]November 2021'!A:C,2,FALSE)</f>
        <v>CHEESE MOZ LM PT SKM UNFZ PROC PK(41125)</v>
      </c>
      <c r="K46" s="30">
        <v>5.92</v>
      </c>
      <c r="L46" s="32">
        <f>VLOOKUP(I46,'[1]November 2021'!A:C,3,FALSE)</f>
        <v>1.8369</v>
      </c>
      <c r="M46" s="33">
        <f t="shared" si="0"/>
        <v>10.87</v>
      </c>
      <c r="N46" s="34">
        <v>44501</v>
      </c>
    </row>
    <row r="47" spans="1:14" s="35" customFormat="1" ht="39" hidden="1" customHeight="1" x14ac:dyDescent="0.3">
      <c r="A47" s="26" t="s">
        <v>298</v>
      </c>
      <c r="B47" s="27" t="s">
        <v>18</v>
      </c>
      <c r="C47" s="26" t="s">
        <v>12</v>
      </c>
      <c r="D47" s="28">
        <v>78364</v>
      </c>
      <c r="E47" s="29" t="s">
        <v>258</v>
      </c>
      <c r="F47" s="30">
        <v>20.07</v>
      </c>
      <c r="G47" s="30">
        <v>72</v>
      </c>
      <c r="H47" s="30">
        <v>4.46</v>
      </c>
      <c r="I47" s="31">
        <v>110244</v>
      </c>
      <c r="J47" s="19" t="str">
        <f>VLOOKUP(I47,'[1]November 2021'!A:C,2,FALSE)</f>
        <v>CHEESE MOZ LM PT SKM UNFZ PROC PK(41125)</v>
      </c>
      <c r="K47" s="30">
        <v>7.06</v>
      </c>
      <c r="L47" s="32">
        <f>VLOOKUP(I47,'[1]November 2021'!A:C,3,FALSE)</f>
        <v>1.8369</v>
      </c>
      <c r="M47" s="33">
        <f t="shared" si="0"/>
        <v>12.97</v>
      </c>
      <c r="N47" s="34">
        <v>44501</v>
      </c>
    </row>
    <row r="48" spans="1:14" s="35" customFormat="1" ht="39" hidden="1" customHeight="1" x14ac:dyDescent="0.3">
      <c r="A48" s="26" t="s">
        <v>298</v>
      </c>
      <c r="B48" s="27" t="s">
        <v>18</v>
      </c>
      <c r="C48" s="26" t="s">
        <v>12</v>
      </c>
      <c r="D48" s="28">
        <v>78366</v>
      </c>
      <c r="E48" s="29" t="s">
        <v>259</v>
      </c>
      <c r="F48" s="30">
        <v>20.07</v>
      </c>
      <c r="G48" s="30">
        <v>72</v>
      </c>
      <c r="H48" s="30">
        <v>4.46</v>
      </c>
      <c r="I48" s="31">
        <v>110244</v>
      </c>
      <c r="J48" s="19" t="str">
        <f>VLOOKUP(I48,'[1]November 2021'!A:C,2,FALSE)</f>
        <v>CHEESE MOZ LM PT SKM UNFZ PROC PK(41125)</v>
      </c>
      <c r="K48" s="30">
        <v>7.06</v>
      </c>
      <c r="L48" s="32">
        <f>VLOOKUP(I48,'[1]November 2021'!A:C,3,FALSE)</f>
        <v>1.8369</v>
      </c>
      <c r="M48" s="33">
        <f t="shared" si="0"/>
        <v>12.97</v>
      </c>
      <c r="N48" s="34">
        <v>44501</v>
      </c>
    </row>
    <row r="49" spans="1:14" s="35" customFormat="1" ht="39" hidden="1" customHeight="1" x14ac:dyDescent="0.3">
      <c r="A49" s="26" t="s">
        <v>298</v>
      </c>
      <c r="B49" s="27" t="s">
        <v>18</v>
      </c>
      <c r="C49" s="26" t="s">
        <v>12</v>
      </c>
      <c r="D49" s="28">
        <v>78457</v>
      </c>
      <c r="E49" s="29" t="s">
        <v>260</v>
      </c>
      <c r="F49" s="30">
        <v>20.07</v>
      </c>
      <c r="G49" s="30">
        <v>72</v>
      </c>
      <c r="H49" s="30">
        <v>4.46</v>
      </c>
      <c r="I49" s="31">
        <v>110244</v>
      </c>
      <c r="J49" s="19" t="str">
        <f>VLOOKUP(I49,'[1]November 2021'!A:C,2,FALSE)</f>
        <v>CHEESE MOZ LM PT SKM UNFZ PROC PK(41125)</v>
      </c>
      <c r="K49" s="30">
        <v>7.07</v>
      </c>
      <c r="L49" s="32">
        <f>VLOOKUP(I49,'[1]November 2021'!A:C,3,FALSE)</f>
        <v>1.8369</v>
      </c>
      <c r="M49" s="33">
        <f t="shared" si="0"/>
        <v>12.99</v>
      </c>
      <c r="N49" s="34">
        <v>44501</v>
      </c>
    </row>
    <row r="50" spans="1:14" s="35" customFormat="1" ht="39" hidden="1" customHeight="1" x14ac:dyDescent="0.3">
      <c r="A50" s="26" t="s">
        <v>298</v>
      </c>
      <c r="B50" s="27" t="s">
        <v>18</v>
      </c>
      <c r="C50" s="26" t="s">
        <v>12</v>
      </c>
      <c r="D50" s="28">
        <v>78457</v>
      </c>
      <c r="E50" s="29" t="s">
        <v>260</v>
      </c>
      <c r="F50" s="30">
        <v>20.07</v>
      </c>
      <c r="G50" s="30">
        <v>72</v>
      </c>
      <c r="H50" s="30">
        <v>4.46</v>
      </c>
      <c r="I50" s="31">
        <v>100418</v>
      </c>
      <c r="J50" s="19" t="str">
        <f>VLOOKUP(I50,'[1]November 2021'!A:C,2,FALSE)</f>
        <v>FLOUR BAKER HARD WHT UNBLCH-BULK</v>
      </c>
      <c r="K50" s="30">
        <v>4.8600000000000003</v>
      </c>
      <c r="L50" s="32">
        <f>VLOOKUP(I50,'[1]November 2021'!A:C,3,FALSE)</f>
        <v>0.27210000000000001</v>
      </c>
      <c r="M50" s="33">
        <f t="shared" si="0"/>
        <v>1.32</v>
      </c>
      <c r="N50" s="34">
        <v>44501</v>
      </c>
    </row>
    <row r="51" spans="1:14" s="35" customFormat="1" ht="39" hidden="1" customHeight="1" x14ac:dyDescent="0.3">
      <c r="A51" s="26" t="s">
        <v>298</v>
      </c>
      <c r="B51" s="27" t="s">
        <v>18</v>
      </c>
      <c r="C51" s="26" t="s">
        <v>12</v>
      </c>
      <c r="D51" s="28">
        <v>78457</v>
      </c>
      <c r="E51" s="29" t="s">
        <v>260</v>
      </c>
      <c r="F51" s="30">
        <v>20.07</v>
      </c>
      <c r="G51" s="30">
        <v>72</v>
      </c>
      <c r="H51" s="30">
        <v>4.46</v>
      </c>
      <c r="I51" s="31">
        <v>100332</v>
      </c>
      <c r="J51" s="19" t="str">
        <f>VLOOKUP(I51,'[1]November 2021'!A:C,2,FALSE)</f>
        <v>TOMATO PASTE FOR BULK PROCESSING</v>
      </c>
      <c r="K51" s="30">
        <v>1.17</v>
      </c>
      <c r="L51" s="32">
        <f>VLOOKUP(I51,'[1]November 2021'!A:C,3,FALSE)</f>
        <v>0.59209999999999996</v>
      </c>
      <c r="M51" s="33">
        <f t="shared" si="0"/>
        <v>0.69</v>
      </c>
      <c r="N51" s="34">
        <v>44501</v>
      </c>
    </row>
    <row r="52" spans="1:14" s="35" customFormat="1" ht="39" hidden="1" customHeight="1" x14ac:dyDescent="0.3">
      <c r="A52" s="26" t="s">
        <v>298</v>
      </c>
      <c r="B52" s="27" t="s">
        <v>18</v>
      </c>
      <c r="C52" s="26" t="s">
        <v>12</v>
      </c>
      <c r="D52" s="28">
        <v>78771</v>
      </c>
      <c r="E52" s="29" t="s">
        <v>261</v>
      </c>
      <c r="F52" s="30">
        <v>28.14</v>
      </c>
      <c r="G52" s="30">
        <v>96</v>
      </c>
      <c r="H52" s="30">
        <v>4.6900000000000004</v>
      </c>
      <c r="I52" s="31">
        <v>110244</v>
      </c>
      <c r="J52" s="19" t="str">
        <f>VLOOKUP(I52,'[1]November 2021'!A:C,2,FALSE)</f>
        <v>CHEESE MOZ LM PT SKM UNFZ PROC PK(41125)</v>
      </c>
      <c r="K52" s="30">
        <v>5.7</v>
      </c>
      <c r="L52" s="32">
        <f>VLOOKUP(I52,'[1]November 2021'!A:C,3,FALSE)</f>
        <v>1.8369</v>
      </c>
      <c r="M52" s="33">
        <f t="shared" si="0"/>
        <v>10.47</v>
      </c>
      <c r="N52" s="34">
        <v>44501</v>
      </c>
    </row>
    <row r="53" spans="1:14" s="35" customFormat="1" ht="39" hidden="1" customHeight="1" x14ac:dyDescent="0.3">
      <c r="A53" s="26" t="s">
        <v>298</v>
      </c>
      <c r="B53" s="27" t="s">
        <v>18</v>
      </c>
      <c r="C53" s="26" t="s">
        <v>12</v>
      </c>
      <c r="D53" s="28">
        <v>90128</v>
      </c>
      <c r="E53" s="29" t="s">
        <v>262</v>
      </c>
      <c r="F53" s="30">
        <v>27.68</v>
      </c>
      <c r="G53" s="30">
        <v>108</v>
      </c>
      <c r="H53" s="30">
        <v>4.0999999999999996</v>
      </c>
      <c r="I53" s="31">
        <v>100022</v>
      </c>
      <c r="J53" s="19" t="str">
        <f>VLOOKUP(I53,'[1]November 2021'!A:C,2,FALSE)</f>
        <v>CHEESE MOZ LM PART SKIM FRZ LVS-8/6 LB</v>
      </c>
      <c r="K53" s="30">
        <v>13.5</v>
      </c>
      <c r="L53" s="32">
        <f>VLOOKUP(I53,'[1]November 2021'!A:C,3,FALSE)</f>
        <v>1.8369</v>
      </c>
      <c r="M53" s="33">
        <f t="shared" si="0"/>
        <v>24.8</v>
      </c>
      <c r="N53" s="34">
        <v>44501</v>
      </c>
    </row>
    <row r="54" spans="1:14" s="35" customFormat="1" ht="39" hidden="1" customHeight="1" x14ac:dyDescent="0.3">
      <c r="A54" s="26" t="s">
        <v>298</v>
      </c>
      <c r="B54" s="27" t="s">
        <v>18</v>
      </c>
      <c r="C54" s="26" t="s">
        <v>12</v>
      </c>
      <c r="D54" s="28">
        <v>90128</v>
      </c>
      <c r="E54" s="29" t="s">
        <v>262</v>
      </c>
      <c r="F54" s="30">
        <v>27.68</v>
      </c>
      <c r="G54" s="30">
        <v>108</v>
      </c>
      <c r="H54" s="30">
        <v>4.0999999999999996</v>
      </c>
      <c r="I54" s="31">
        <v>110244</v>
      </c>
      <c r="J54" s="19" t="str">
        <f>VLOOKUP(I54,'[1]November 2021'!A:C,2,FALSE)</f>
        <v>CHEESE MOZ LM PT SKM UNFZ PROC PK(41125)</v>
      </c>
      <c r="K54" s="30">
        <v>13.5</v>
      </c>
      <c r="L54" s="32">
        <f>VLOOKUP(I54,'[1]November 2021'!A:C,3,FALSE)</f>
        <v>1.8369</v>
      </c>
      <c r="M54" s="33">
        <f t="shared" si="0"/>
        <v>24.8</v>
      </c>
      <c r="N54" s="34">
        <v>44501</v>
      </c>
    </row>
    <row r="55" spans="1:14" s="35" customFormat="1" ht="39" hidden="1" customHeight="1" x14ac:dyDescent="0.3">
      <c r="A55" s="26" t="s">
        <v>298</v>
      </c>
      <c r="B55" s="27" t="s">
        <v>18</v>
      </c>
      <c r="C55" s="26" t="s">
        <v>12</v>
      </c>
      <c r="D55" s="28">
        <v>90129</v>
      </c>
      <c r="E55" s="29" t="s">
        <v>263</v>
      </c>
      <c r="F55" s="30">
        <v>27.68</v>
      </c>
      <c r="G55" s="30">
        <v>108</v>
      </c>
      <c r="H55" s="30">
        <v>4.0999999999999996</v>
      </c>
      <c r="I55" s="31">
        <v>100022</v>
      </c>
      <c r="J55" s="19" t="str">
        <f>VLOOKUP(I55,'[1]November 2021'!A:C,2,FALSE)</f>
        <v>CHEESE MOZ LM PART SKIM FRZ LVS-8/6 LB</v>
      </c>
      <c r="K55" s="30">
        <v>13.5</v>
      </c>
      <c r="L55" s="32">
        <f>VLOOKUP(I55,'[1]November 2021'!A:C,3,FALSE)</f>
        <v>1.8369</v>
      </c>
      <c r="M55" s="33">
        <f t="shared" si="0"/>
        <v>24.8</v>
      </c>
      <c r="N55" s="34">
        <v>44501</v>
      </c>
    </row>
    <row r="56" spans="1:14" s="35" customFormat="1" ht="39" hidden="1" customHeight="1" x14ac:dyDescent="0.3">
      <c r="A56" s="26" t="s">
        <v>298</v>
      </c>
      <c r="B56" s="27" t="s">
        <v>18</v>
      </c>
      <c r="C56" s="26" t="s">
        <v>12</v>
      </c>
      <c r="D56" s="28">
        <v>90129</v>
      </c>
      <c r="E56" s="29" t="s">
        <v>263</v>
      </c>
      <c r="F56" s="30">
        <v>27.68</v>
      </c>
      <c r="G56" s="30">
        <v>108</v>
      </c>
      <c r="H56" s="30">
        <v>4.0999999999999996</v>
      </c>
      <c r="I56" s="31">
        <v>110244</v>
      </c>
      <c r="J56" s="19" t="str">
        <f>VLOOKUP(I56,'[1]November 2021'!A:C,2,FALSE)</f>
        <v>CHEESE MOZ LM PT SKM UNFZ PROC PK(41125)</v>
      </c>
      <c r="K56" s="30">
        <v>13.5</v>
      </c>
      <c r="L56" s="32">
        <f>VLOOKUP(I56,'[1]November 2021'!A:C,3,FALSE)</f>
        <v>1.8369</v>
      </c>
      <c r="M56" s="33">
        <f t="shared" si="0"/>
        <v>24.8</v>
      </c>
      <c r="N56" s="34">
        <v>44501</v>
      </c>
    </row>
    <row r="57" spans="1:14" s="35" customFormat="1" ht="39" hidden="1" customHeight="1" x14ac:dyDescent="0.3">
      <c r="A57" s="26" t="s">
        <v>298</v>
      </c>
      <c r="B57" s="27" t="s">
        <v>18</v>
      </c>
      <c r="C57" s="26" t="s">
        <v>12</v>
      </c>
      <c r="D57" s="28">
        <v>90193</v>
      </c>
      <c r="E57" s="29" t="s">
        <v>264</v>
      </c>
      <c r="F57" s="30">
        <v>23.58</v>
      </c>
      <c r="G57" s="30">
        <v>72</v>
      </c>
      <c r="H57" s="30">
        <v>5.24</v>
      </c>
      <c r="I57" s="31">
        <v>110244</v>
      </c>
      <c r="J57" s="19" t="str">
        <f>VLOOKUP(I57,'[1]November 2021'!A:C,2,FALSE)</f>
        <v>CHEESE MOZ LM PT SKM UNFZ PROC PK(41125)</v>
      </c>
      <c r="K57" s="30">
        <v>9</v>
      </c>
      <c r="L57" s="32">
        <f>VLOOKUP(I57,'[1]November 2021'!A:C,3,FALSE)</f>
        <v>1.8369</v>
      </c>
      <c r="M57" s="33">
        <f t="shared" si="0"/>
        <v>16.53</v>
      </c>
      <c r="N57" s="34">
        <v>44501</v>
      </c>
    </row>
    <row r="58" spans="1:14" s="35" customFormat="1" ht="39" hidden="1" customHeight="1" x14ac:dyDescent="0.3">
      <c r="A58" s="26" t="s">
        <v>298</v>
      </c>
      <c r="B58" s="27" t="s">
        <v>18</v>
      </c>
      <c r="C58" s="26" t="s">
        <v>12</v>
      </c>
      <c r="D58" s="28">
        <v>90193</v>
      </c>
      <c r="E58" s="29" t="s">
        <v>264</v>
      </c>
      <c r="F58" s="30">
        <v>23.58</v>
      </c>
      <c r="G58" s="30">
        <v>72</v>
      </c>
      <c r="H58" s="30">
        <v>5.24</v>
      </c>
      <c r="I58" s="31">
        <v>100022</v>
      </c>
      <c r="J58" s="19" t="str">
        <f>VLOOKUP(I58,'[1]November 2021'!A:C,2,FALSE)</f>
        <v>CHEESE MOZ LM PART SKIM FRZ LVS-8/6 LB</v>
      </c>
      <c r="K58" s="30">
        <v>9</v>
      </c>
      <c r="L58" s="32">
        <f>VLOOKUP(I58,'[1]November 2021'!A:C,3,FALSE)</f>
        <v>1.8369</v>
      </c>
      <c r="M58" s="33">
        <f t="shared" si="0"/>
        <v>16.53</v>
      </c>
      <c r="N58" s="34">
        <v>44501</v>
      </c>
    </row>
    <row r="59" spans="1:14" s="35" customFormat="1" ht="39" hidden="1" customHeight="1" x14ac:dyDescent="0.3">
      <c r="A59" s="26" t="s">
        <v>298</v>
      </c>
      <c r="B59" s="27" t="s">
        <v>18</v>
      </c>
      <c r="C59" s="26" t="s">
        <v>12</v>
      </c>
      <c r="D59" s="28">
        <v>90194</v>
      </c>
      <c r="E59" s="29" t="s">
        <v>265</v>
      </c>
      <c r="F59" s="30">
        <v>23.58</v>
      </c>
      <c r="G59" s="30">
        <v>72</v>
      </c>
      <c r="H59" s="30">
        <v>5.24</v>
      </c>
      <c r="I59" s="31">
        <v>110244</v>
      </c>
      <c r="J59" s="19" t="str">
        <f>VLOOKUP(I59,'[1]November 2021'!A:C,2,FALSE)</f>
        <v>CHEESE MOZ LM PT SKM UNFZ PROC PK(41125)</v>
      </c>
      <c r="K59" s="30">
        <v>9</v>
      </c>
      <c r="L59" s="32">
        <f>VLOOKUP(I59,'[1]November 2021'!A:C,3,FALSE)</f>
        <v>1.8369</v>
      </c>
      <c r="M59" s="33">
        <f t="shared" si="0"/>
        <v>16.53</v>
      </c>
      <c r="N59" s="34">
        <v>44501</v>
      </c>
    </row>
    <row r="60" spans="1:14" s="35" customFormat="1" ht="39" hidden="1" customHeight="1" x14ac:dyDescent="0.3">
      <c r="A60" s="26" t="s">
        <v>298</v>
      </c>
      <c r="B60" s="27" t="s">
        <v>18</v>
      </c>
      <c r="C60" s="26" t="s">
        <v>12</v>
      </c>
      <c r="D60" s="28">
        <v>90194</v>
      </c>
      <c r="E60" s="29" t="s">
        <v>265</v>
      </c>
      <c r="F60" s="30">
        <v>23.58</v>
      </c>
      <c r="G60" s="30">
        <v>72</v>
      </c>
      <c r="H60" s="30">
        <v>5.24</v>
      </c>
      <c r="I60" s="31">
        <v>100022</v>
      </c>
      <c r="J60" s="19" t="str">
        <f>VLOOKUP(I60,'[1]November 2021'!A:C,2,FALSE)</f>
        <v>CHEESE MOZ LM PART SKIM FRZ LVS-8/6 LB</v>
      </c>
      <c r="K60" s="30">
        <v>9</v>
      </c>
      <c r="L60" s="32">
        <f>VLOOKUP(I60,'[1]November 2021'!A:C,3,FALSE)</f>
        <v>1.8369</v>
      </c>
      <c r="M60" s="33">
        <f t="shared" si="0"/>
        <v>16.53</v>
      </c>
      <c r="N60" s="34">
        <v>44501</v>
      </c>
    </row>
    <row r="61" spans="1:14" s="35" customFormat="1" ht="39" hidden="1" customHeight="1" x14ac:dyDescent="0.3">
      <c r="A61" s="26" t="s">
        <v>298</v>
      </c>
      <c r="B61" s="27" t="s">
        <v>18</v>
      </c>
      <c r="C61" s="26" t="s">
        <v>12</v>
      </c>
      <c r="D61" s="28">
        <v>97576</v>
      </c>
      <c r="E61" s="29" t="s">
        <v>266</v>
      </c>
      <c r="F61" s="30">
        <v>31.2</v>
      </c>
      <c r="G61" s="30">
        <v>96</v>
      </c>
      <c r="H61" s="30">
        <v>5.2</v>
      </c>
      <c r="I61" s="31">
        <v>110254</v>
      </c>
      <c r="J61" s="19" t="str">
        <f>VLOOKUP(I61,'[1]November 2021'!A:C,2,FALSE)</f>
        <v>CHEESE CHED YEL BLOCK-40 LB (40800)</v>
      </c>
      <c r="K61" s="30">
        <v>3.06</v>
      </c>
      <c r="L61" s="32">
        <f>VLOOKUP(I61,'[1]November 2021'!A:C,3,FALSE)</f>
        <v>1.7375</v>
      </c>
      <c r="M61" s="33">
        <f t="shared" si="0"/>
        <v>5.32</v>
      </c>
      <c r="N61" s="34">
        <v>44501</v>
      </c>
    </row>
    <row r="62" spans="1:14" s="35" customFormat="1" ht="39" hidden="1" customHeight="1" x14ac:dyDescent="0.3">
      <c r="A62" s="26" t="s">
        <v>298</v>
      </c>
      <c r="B62" s="27" t="s">
        <v>18</v>
      </c>
      <c r="C62" s="26" t="s">
        <v>12</v>
      </c>
      <c r="D62" s="28" t="s">
        <v>224</v>
      </c>
      <c r="E62" s="29" t="s">
        <v>225</v>
      </c>
      <c r="F62" s="30">
        <v>25.51</v>
      </c>
      <c r="G62" s="30">
        <v>108</v>
      </c>
      <c r="H62" s="30">
        <v>3.78</v>
      </c>
      <c r="I62" s="31">
        <v>110242</v>
      </c>
      <c r="J62" s="19" t="str">
        <f>VLOOKUP(I62,'[1]November 2021'!A:C,2,FALSE)</f>
        <v>CHEESE NAT AMER FBD BARREL-500 LB(40800)</v>
      </c>
      <c r="K62" s="30">
        <v>4.76</v>
      </c>
      <c r="L62" s="32">
        <f>VLOOKUP(I62,'[1]November 2021'!A:C,3,FALSE)</f>
        <v>1.7375</v>
      </c>
      <c r="M62" s="33">
        <f t="shared" si="0"/>
        <v>8.27</v>
      </c>
      <c r="N62" s="34">
        <v>44501</v>
      </c>
    </row>
    <row r="63" spans="1:14" s="35" customFormat="1" ht="39" hidden="1" customHeight="1" x14ac:dyDescent="0.3">
      <c r="A63" s="26" t="s">
        <v>298</v>
      </c>
      <c r="B63" s="49" t="s">
        <v>18</v>
      </c>
      <c r="C63" s="48" t="s">
        <v>12</v>
      </c>
      <c r="D63" s="50" t="s">
        <v>294</v>
      </c>
      <c r="E63" s="51" t="s">
        <v>295</v>
      </c>
      <c r="F63" s="52">
        <v>25</v>
      </c>
      <c r="G63" s="52">
        <v>80</v>
      </c>
      <c r="H63" s="52">
        <v>5</v>
      </c>
      <c r="I63" s="53">
        <v>100021</v>
      </c>
      <c r="J63" s="19" t="str">
        <f>VLOOKUP(I63,'[1]November 2021'!A:C,2,FALSE)</f>
        <v>CHEESE MOZ LM PART SKM SHRD FRZ BOX-30LB</v>
      </c>
      <c r="K63" s="52">
        <v>8.32</v>
      </c>
      <c r="L63" s="32">
        <f>VLOOKUP(I63,'[1]November 2021'!A:C,3,FALSE)</f>
        <v>1.8369</v>
      </c>
      <c r="M63" s="54">
        <f t="shared" si="0"/>
        <v>15.28</v>
      </c>
      <c r="N63" s="34">
        <v>44501</v>
      </c>
    </row>
    <row r="64" spans="1:14" s="35" customFormat="1" ht="39" hidden="1" customHeight="1" x14ac:dyDescent="0.3">
      <c r="A64" s="26" t="s">
        <v>298</v>
      </c>
      <c r="B64" s="27" t="s">
        <v>18</v>
      </c>
      <c r="C64" s="26" t="s">
        <v>12</v>
      </c>
      <c r="D64" s="28" t="s">
        <v>277</v>
      </c>
      <c r="E64" s="29" t="s">
        <v>280</v>
      </c>
      <c r="F64" s="30">
        <v>27.5</v>
      </c>
      <c r="G64" s="30">
        <v>80</v>
      </c>
      <c r="H64" s="30">
        <v>5.5</v>
      </c>
      <c r="I64" s="31">
        <v>100021</v>
      </c>
      <c r="J64" s="19" t="str">
        <f>VLOOKUP(I64,'[1]November 2021'!A:C,2,FALSE)</f>
        <v>CHEESE MOZ LM PART SKM SHRD FRZ BOX-30LB</v>
      </c>
      <c r="K64" s="30">
        <v>10.55</v>
      </c>
      <c r="L64" s="32">
        <f>VLOOKUP(I64,'[1]November 2021'!A:C,3,FALSE)</f>
        <v>1.8369</v>
      </c>
      <c r="M64" s="33">
        <f t="shared" si="0"/>
        <v>19.38</v>
      </c>
      <c r="N64" s="34">
        <v>44501</v>
      </c>
    </row>
    <row r="65" spans="1:14" s="35" customFormat="1" ht="39" hidden="1" customHeight="1" x14ac:dyDescent="0.3">
      <c r="A65" s="26" t="s">
        <v>298</v>
      </c>
      <c r="B65" s="27" t="s">
        <v>18</v>
      </c>
      <c r="C65" s="26" t="s">
        <v>12</v>
      </c>
      <c r="D65" s="28" t="s">
        <v>267</v>
      </c>
      <c r="E65" s="29" t="s">
        <v>268</v>
      </c>
      <c r="F65" s="30">
        <v>30.25</v>
      </c>
      <c r="G65" s="30">
        <v>80</v>
      </c>
      <c r="H65" s="30">
        <v>6.05</v>
      </c>
      <c r="I65" s="31">
        <v>110254</v>
      </c>
      <c r="J65" s="19" t="str">
        <f>VLOOKUP(I65,'[1]November 2021'!A:C,2,FALSE)</f>
        <v>CHEESE CHED YEL BLOCK-40 LB (40800)</v>
      </c>
      <c r="K65" s="30">
        <v>1.62</v>
      </c>
      <c r="L65" s="32">
        <f>VLOOKUP(I65,'[1]November 2021'!A:C,3,FALSE)</f>
        <v>1.7375</v>
      </c>
      <c r="M65" s="33">
        <f t="shared" si="0"/>
        <v>2.81</v>
      </c>
      <c r="N65" s="34">
        <v>44501</v>
      </c>
    </row>
    <row r="66" spans="1:14" s="35" customFormat="1" ht="39" hidden="1" customHeight="1" x14ac:dyDescent="0.3">
      <c r="A66" s="26" t="s">
        <v>298</v>
      </c>
      <c r="B66" s="27" t="s">
        <v>18</v>
      </c>
      <c r="C66" s="26" t="s">
        <v>12</v>
      </c>
      <c r="D66" s="28" t="s">
        <v>267</v>
      </c>
      <c r="E66" s="29" t="s">
        <v>268</v>
      </c>
      <c r="F66" s="30">
        <v>30.25</v>
      </c>
      <c r="G66" s="30">
        <v>80</v>
      </c>
      <c r="H66" s="30">
        <v>6.05</v>
      </c>
      <c r="I66" s="31">
        <v>100158</v>
      </c>
      <c r="J66" s="19" t="str">
        <f>VLOOKUP(I66,'[1]November 2021'!A:C,2,FALSE)</f>
        <v>BEEF FINE GROUND FRZ CTN-40 LB</v>
      </c>
      <c r="K66" s="30">
        <v>4.74</v>
      </c>
      <c r="L66" s="32">
        <f>VLOOKUP(I66,'[1]November 2021'!A:C,3,FALSE)</f>
        <v>3.1191</v>
      </c>
      <c r="M66" s="33">
        <f t="shared" si="0"/>
        <v>14.78</v>
      </c>
      <c r="N66" s="34">
        <v>44501</v>
      </c>
    </row>
    <row r="67" spans="1:14" s="35" customFormat="1" ht="39" hidden="1" customHeight="1" x14ac:dyDescent="0.3">
      <c r="A67" s="26" t="s">
        <v>298</v>
      </c>
      <c r="B67" s="27" t="s">
        <v>18</v>
      </c>
      <c r="C67" s="26" t="s">
        <v>12</v>
      </c>
      <c r="D67" s="28" t="s">
        <v>269</v>
      </c>
      <c r="E67" s="29" t="s">
        <v>270</v>
      </c>
      <c r="F67" s="30">
        <v>31.2</v>
      </c>
      <c r="G67" s="30">
        <v>96</v>
      </c>
      <c r="H67" s="30">
        <v>5.2</v>
      </c>
      <c r="I67" s="31">
        <v>100158</v>
      </c>
      <c r="J67" s="19" t="str">
        <f>VLOOKUP(I67,'[1]November 2021'!A:C,2,FALSE)</f>
        <v>BEEF FINE GROUND FRZ CTN-40 LB</v>
      </c>
      <c r="K67" s="30">
        <v>4.74</v>
      </c>
      <c r="L67" s="32">
        <f>VLOOKUP(I67,'[1]November 2021'!A:C,3,FALSE)</f>
        <v>3.1191</v>
      </c>
      <c r="M67" s="33">
        <f t="shared" si="0"/>
        <v>14.78</v>
      </c>
      <c r="N67" s="34">
        <v>44501</v>
      </c>
    </row>
    <row r="68" spans="1:14" s="35" customFormat="1" ht="39" hidden="1" customHeight="1" x14ac:dyDescent="0.3">
      <c r="A68" s="26" t="s">
        <v>298</v>
      </c>
      <c r="B68" s="27" t="s">
        <v>18</v>
      </c>
      <c r="C68" s="26" t="s">
        <v>12</v>
      </c>
      <c r="D68" s="28" t="s">
        <v>271</v>
      </c>
      <c r="E68" s="29" t="s">
        <v>272</v>
      </c>
      <c r="F68" s="30">
        <v>28.5</v>
      </c>
      <c r="G68" s="30">
        <v>96</v>
      </c>
      <c r="H68" s="30">
        <v>4.75</v>
      </c>
      <c r="I68" s="31">
        <v>100158</v>
      </c>
      <c r="J68" s="19" t="str">
        <f>VLOOKUP(I68,'[1]November 2021'!A:C,2,FALSE)</f>
        <v>BEEF FINE GROUND FRZ CTN-40 LB</v>
      </c>
      <c r="K68" s="30">
        <v>6.45</v>
      </c>
      <c r="L68" s="32">
        <f>VLOOKUP(I68,'[1]November 2021'!A:C,3,FALSE)</f>
        <v>3.1191</v>
      </c>
      <c r="M68" s="33">
        <f t="shared" si="0"/>
        <v>20.12</v>
      </c>
      <c r="N68" s="34">
        <v>44501</v>
      </c>
    </row>
    <row r="69" spans="1:14" s="35" customFormat="1" ht="39" hidden="1" customHeight="1" x14ac:dyDescent="0.3">
      <c r="A69" s="26" t="s">
        <v>298</v>
      </c>
      <c r="B69" s="27" t="s">
        <v>18</v>
      </c>
      <c r="C69" s="26" t="s">
        <v>12</v>
      </c>
      <c r="D69" s="28" t="s">
        <v>271</v>
      </c>
      <c r="E69" s="29" t="s">
        <v>272</v>
      </c>
      <c r="F69" s="30">
        <v>28.5</v>
      </c>
      <c r="G69" s="30">
        <v>96</v>
      </c>
      <c r="H69" s="30">
        <v>4.75</v>
      </c>
      <c r="I69" s="31">
        <v>110254</v>
      </c>
      <c r="J69" s="19" t="str">
        <f>VLOOKUP(I69,'[1]November 2021'!A:C,2,FALSE)</f>
        <v>CHEESE CHED YEL BLOCK-40 LB (40800)</v>
      </c>
      <c r="K69" s="30">
        <v>2.27</v>
      </c>
      <c r="L69" s="32">
        <f>VLOOKUP(I69,'[1]November 2021'!A:C,3,FALSE)</f>
        <v>1.7375</v>
      </c>
      <c r="M69" s="33">
        <f t="shared" ref="M69:M132" si="2">ROUND(K69*L69,2)</f>
        <v>3.94</v>
      </c>
      <c r="N69" s="34">
        <v>44501</v>
      </c>
    </row>
    <row r="70" spans="1:14" s="35" customFormat="1" ht="39" hidden="1" customHeight="1" x14ac:dyDescent="0.3">
      <c r="A70" s="26" t="s">
        <v>298</v>
      </c>
      <c r="B70" s="27" t="s">
        <v>18</v>
      </c>
      <c r="C70" s="26" t="s">
        <v>12</v>
      </c>
      <c r="D70" s="28" t="s">
        <v>281</v>
      </c>
      <c r="E70" s="29" t="s">
        <v>282</v>
      </c>
      <c r="F70" s="30">
        <v>22.5</v>
      </c>
      <c r="G70" s="30">
        <v>120</v>
      </c>
      <c r="H70" s="30">
        <v>3</v>
      </c>
      <c r="I70" s="31">
        <v>100158</v>
      </c>
      <c r="J70" s="19" t="str">
        <f>VLOOKUP(I70,'[1]November 2021'!A:C,2,FALSE)</f>
        <v>BEEF FINE GROUND FRZ CTN-40 LB</v>
      </c>
      <c r="K70" s="30">
        <v>5.54</v>
      </c>
      <c r="L70" s="32">
        <f>VLOOKUP(I70,'[1]November 2021'!A:C,3,FALSE)</f>
        <v>3.1191</v>
      </c>
      <c r="M70" s="33">
        <f t="shared" si="2"/>
        <v>17.28</v>
      </c>
      <c r="N70" s="34">
        <v>44501</v>
      </c>
    </row>
    <row r="71" spans="1:14" s="35" customFormat="1" ht="39" hidden="1" customHeight="1" x14ac:dyDescent="0.3">
      <c r="A71" s="26" t="s">
        <v>298</v>
      </c>
      <c r="B71" s="27" t="s">
        <v>18</v>
      </c>
      <c r="C71" s="26" t="s">
        <v>12</v>
      </c>
      <c r="D71" s="28" t="s">
        <v>281</v>
      </c>
      <c r="E71" s="29" t="s">
        <v>282</v>
      </c>
      <c r="F71" s="30">
        <v>22.5</v>
      </c>
      <c r="G71" s="30">
        <v>120</v>
      </c>
      <c r="H71" s="30">
        <v>3</v>
      </c>
      <c r="I71" s="31">
        <v>110254</v>
      </c>
      <c r="J71" s="19" t="str">
        <f>VLOOKUP(I71,'[1]November 2021'!A:C,2,FALSE)</f>
        <v>CHEESE CHED YEL BLOCK-40 LB (40800)</v>
      </c>
      <c r="K71" s="30">
        <v>2.4</v>
      </c>
      <c r="L71" s="32">
        <f>VLOOKUP(I71,'[1]November 2021'!A:C,3,FALSE)</f>
        <v>1.7375</v>
      </c>
      <c r="M71" s="33">
        <f t="shared" si="2"/>
        <v>4.17</v>
      </c>
      <c r="N71" s="34">
        <v>44501</v>
      </c>
    </row>
    <row r="72" spans="1:14" s="35" customFormat="1" ht="39" hidden="1" customHeight="1" x14ac:dyDescent="0.3">
      <c r="A72" s="26" t="s">
        <v>298</v>
      </c>
      <c r="B72" s="27" t="s">
        <v>18</v>
      </c>
      <c r="C72" s="26" t="s">
        <v>12</v>
      </c>
      <c r="D72" s="28" t="s">
        <v>201</v>
      </c>
      <c r="E72" s="29" t="s">
        <v>202</v>
      </c>
      <c r="F72" s="30">
        <v>25.16</v>
      </c>
      <c r="G72" s="30">
        <v>80</v>
      </c>
      <c r="H72" s="30">
        <v>5.51</v>
      </c>
      <c r="I72" s="31">
        <v>100012</v>
      </c>
      <c r="J72" s="19" t="str">
        <f>VLOOKUP(I72,'[1]November 2021'!A:C,2,FALSE)</f>
        <v>CHEESE CHED RDU FAT YEL SHRED BAG-6/5 LB</v>
      </c>
      <c r="K72" s="30">
        <v>3.75</v>
      </c>
      <c r="L72" s="32">
        <f>VLOOKUP(I72,'[1]November 2021'!A:C,3,FALSE)</f>
        <v>1.7375</v>
      </c>
      <c r="M72" s="33">
        <f t="shared" si="2"/>
        <v>6.52</v>
      </c>
      <c r="N72" s="34">
        <v>44501</v>
      </c>
    </row>
    <row r="73" spans="1:14" s="35" customFormat="1" ht="39" hidden="1" customHeight="1" x14ac:dyDescent="0.3">
      <c r="A73" s="26" t="s">
        <v>298</v>
      </c>
      <c r="B73" s="27" t="s">
        <v>18</v>
      </c>
      <c r="C73" s="26" t="s">
        <v>12</v>
      </c>
      <c r="D73" s="28" t="s">
        <v>201</v>
      </c>
      <c r="E73" s="29" t="s">
        <v>202</v>
      </c>
      <c r="F73" s="30">
        <v>25.16</v>
      </c>
      <c r="G73" s="30">
        <v>80</v>
      </c>
      <c r="H73" s="30">
        <v>5.51</v>
      </c>
      <c r="I73" s="31">
        <v>110242</v>
      </c>
      <c r="J73" s="19" t="str">
        <f>VLOOKUP(I73,'[1]November 2021'!A:C,2,FALSE)</f>
        <v>CHEESE NAT AMER FBD BARREL-500 LB(40800)</v>
      </c>
      <c r="K73" s="30">
        <v>3.75</v>
      </c>
      <c r="L73" s="32">
        <f>VLOOKUP(I73,'[1]November 2021'!A:C,3,FALSE)</f>
        <v>1.7375</v>
      </c>
      <c r="M73" s="33">
        <f t="shared" si="2"/>
        <v>6.52</v>
      </c>
      <c r="N73" s="34">
        <v>44501</v>
      </c>
    </row>
    <row r="74" spans="1:14" s="35" customFormat="1" ht="39" customHeight="1" x14ac:dyDescent="0.3">
      <c r="A74" s="26" t="s">
        <v>298</v>
      </c>
      <c r="B74" s="27" t="s">
        <v>18</v>
      </c>
      <c r="C74" s="26" t="s">
        <v>12</v>
      </c>
      <c r="D74" s="28" t="s">
        <v>19</v>
      </c>
      <c r="E74" s="29" t="s">
        <v>20</v>
      </c>
      <c r="F74" s="30">
        <v>19.395</v>
      </c>
      <c r="G74" s="30">
        <v>72</v>
      </c>
      <c r="H74" s="30">
        <v>4.3099999999999996</v>
      </c>
      <c r="I74" s="31">
        <v>100036</v>
      </c>
      <c r="J74" s="19" t="str">
        <f>VLOOKUP(I74,'[1]November 2021'!A:C,2,FALSE)</f>
        <v>CHEESE BLEND AMER SKM YEL SLC LVS-6/5 LB</v>
      </c>
      <c r="K74" s="30">
        <v>9</v>
      </c>
      <c r="L74" s="32">
        <f>VLOOKUP(I74,'[1]November 2021'!A:C,3,FALSE)</f>
        <v>1.7375</v>
      </c>
      <c r="M74" s="33">
        <f t="shared" si="2"/>
        <v>15.64</v>
      </c>
      <c r="N74" s="34">
        <v>44501</v>
      </c>
    </row>
    <row r="75" spans="1:14" s="35" customFormat="1" ht="39" customHeight="1" x14ac:dyDescent="0.3">
      <c r="A75" s="26" t="s">
        <v>298</v>
      </c>
      <c r="B75" s="27" t="s">
        <v>18</v>
      </c>
      <c r="C75" s="26" t="s">
        <v>12</v>
      </c>
      <c r="D75" s="28" t="s">
        <v>21</v>
      </c>
      <c r="E75" s="29" t="s">
        <v>22</v>
      </c>
      <c r="F75" s="30">
        <v>19.395</v>
      </c>
      <c r="G75" s="30">
        <v>72</v>
      </c>
      <c r="H75" s="30">
        <v>4.3099999999999996</v>
      </c>
      <c r="I75" s="31">
        <v>100036</v>
      </c>
      <c r="J75" s="19" t="str">
        <f>VLOOKUP(I75,'[1]November 2021'!A:C,2,FALSE)</f>
        <v>CHEESE BLEND AMER SKM YEL SLC LVS-6/5 LB</v>
      </c>
      <c r="K75" s="30">
        <v>8.5500000000000007</v>
      </c>
      <c r="L75" s="32">
        <f>VLOOKUP(I75,'[1]November 2021'!A:C,3,FALSE)</f>
        <v>1.7375</v>
      </c>
      <c r="M75" s="33">
        <f t="shared" si="2"/>
        <v>14.86</v>
      </c>
      <c r="N75" s="34">
        <v>44501</v>
      </c>
    </row>
    <row r="76" spans="1:14" s="35" customFormat="1" ht="39" customHeight="1" x14ac:dyDescent="0.3">
      <c r="A76" s="26" t="s">
        <v>298</v>
      </c>
      <c r="B76" s="27" t="s">
        <v>18</v>
      </c>
      <c r="C76" s="26" t="s">
        <v>12</v>
      </c>
      <c r="D76" s="28" t="s">
        <v>23</v>
      </c>
      <c r="E76" s="29" t="s">
        <v>24</v>
      </c>
      <c r="F76" s="30">
        <v>16.605</v>
      </c>
      <c r="G76" s="30">
        <v>72</v>
      </c>
      <c r="H76" s="30">
        <v>3.69</v>
      </c>
      <c r="I76" s="31">
        <v>100036</v>
      </c>
      <c r="J76" s="19" t="str">
        <f>VLOOKUP(I76,'[1]November 2021'!A:C,2,FALSE)</f>
        <v>CHEESE BLEND AMER SKM YEL SLC LVS-6/5 LB</v>
      </c>
      <c r="K76" s="30">
        <v>6.75</v>
      </c>
      <c r="L76" s="32">
        <f>VLOOKUP(I76,'[1]November 2021'!A:C,3,FALSE)</f>
        <v>1.7375</v>
      </c>
      <c r="M76" s="33">
        <f t="shared" si="2"/>
        <v>11.73</v>
      </c>
      <c r="N76" s="34">
        <v>44501</v>
      </c>
    </row>
    <row r="77" spans="1:14" s="35" customFormat="1" ht="39" customHeight="1" x14ac:dyDescent="0.3">
      <c r="A77" s="26" t="s">
        <v>298</v>
      </c>
      <c r="B77" s="27" t="s">
        <v>18</v>
      </c>
      <c r="C77" s="26" t="s">
        <v>12</v>
      </c>
      <c r="D77" s="28" t="s">
        <v>25</v>
      </c>
      <c r="E77" s="29" t="s">
        <v>26</v>
      </c>
      <c r="F77" s="30">
        <v>18.855</v>
      </c>
      <c r="G77" s="30">
        <v>72</v>
      </c>
      <c r="H77" s="30">
        <v>4.1900000000000004</v>
      </c>
      <c r="I77" s="31">
        <v>100036</v>
      </c>
      <c r="J77" s="19" t="str">
        <f>VLOOKUP(I77,'[1]November 2021'!A:C,2,FALSE)</f>
        <v>CHEESE BLEND AMER SKM YEL SLC LVS-6/5 LB</v>
      </c>
      <c r="K77" s="30">
        <v>9</v>
      </c>
      <c r="L77" s="32">
        <f>VLOOKUP(I77,'[1]November 2021'!A:C,3,FALSE)</f>
        <v>1.7375</v>
      </c>
      <c r="M77" s="33">
        <f t="shared" si="2"/>
        <v>15.64</v>
      </c>
      <c r="N77" s="34">
        <v>44501</v>
      </c>
    </row>
    <row r="78" spans="1:14" s="35" customFormat="1" ht="39" customHeight="1" x14ac:dyDescent="0.3">
      <c r="A78" s="26" t="s">
        <v>298</v>
      </c>
      <c r="B78" s="27" t="s">
        <v>18</v>
      </c>
      <c r="C78" s="26" t="s">
        <v>12</v>
      </c>
      <c r="D78" s="28" t="s">
        <v>27</v>
      </c>
      <c r="E78" s="29" t="s">
        <v>28</v>
      </c>
      <c r="F78" s="30">
        <v>16.605</v>
      </c>
      <c r="G78" s="30">
        <v>72</v>
      </c>
      <c r="H78" s="30">
        <v>3.69</v>
      </c>
      <c r="I78" s="31">
        <v>100036</v>
      </c>
      <c r="J78" s="19" t="str">
        <f>VLOOKUP(I78,'[1]November 2021'!A:C,2,FALSE)</f>
        <v>CHEESE BLEND AMER SKM YEL SLC LVS-6/5 LB</v>
      </c>
      <c r="K78" s="30">
        <v>6.75</v>
      </c>
      <c r="L78" s="32">
        <f>VLOOKUP(I78,'[1]November 2021'!A:C,3,FALSE)</f>
        <v>1.7375</v>
      </c>
      <c r="M78" s="33">
        <f t="shared" si="2"/>
        <v>11.73</v>
      </c>
      <c r="N78" s="34">
        <v>44501</v>
      </c>
    </row>
    <row r="79" spans="1:14" s="35" customFormat="1" ht="39" hidden="1" customHeight="1" x14ac:dyDescent="0.3">
      <c r="A79" s="26" t="s">
        <v>298</v>
      </c>
      <c r="B79" s="27" t="s">
        <v>18</v>
      </c>
      <c r="C79" s="26" t="s">
        <v>12</v>
      </c>
      <c r="D79" s="28" t="s">
        <v>29</v>
      </c>
      <c r="E79" s="29" t="s">
        <v>30</v>
      </c>
      <c r="F79" s="30">
        <v>18.75</v>
      </c>
      <c r="G79" s="30">
        <v>250</v>
      </c>
      <c r="H79" s="30">
        <v>1.2</v>
      </c>
      <c r="I79" s="31">
        <v>100155</v>
      </c>
      <c r="J79" s="19" t="str">
        <f>VLOOKUP(I79,'[1]November 2021'!A:C,2,FALSE)</f>
        <v>BEEF FRESH BNLS BULK COMBO-20/2000 LB</v>
      </c>
      <c r="K79" s="30">
        <v>20.56</v>
      </c>
      <c r="L79" s="32">
        <f>VLOOKUP(I79,'[1]November 2021'!A:C,3,FALSE)</f>
        <v>3.0529999999999999</v>
      </c>
      <c r="M79" s="33">
        <f t="shared" si="2"/>
        <v>62.77</v>
      </c>
      <c r="N79" s="34">
        <v>44501</v>
      </c>
    </row>
    <row r="80" spans="1:14" s="35" customFormat="1" ht="39" customHeight="1" x14ac:dyDescent="0.3">
      <c r="A80" s="26" t="s">
        <v>298</v>
      </c>
      <c r="B80" s="27" t="s">
        <v>18</v>
      </c>
      <c r="C80" s="26" t="s">
        <v>12</v>
      </c>
      <c r="D80" s="28" t="s">
        <v>29</v>
      </c>
      <c r="E80" s="29" t="s">
        <v>31</v>
      </c>
      <c r="F80" s="30">
        <v>18.75</v>
      </c>
      <c r="G80" s="30">
        <v>250</v>
      </c>
      <c r="H80" s="30">
        <v>1.2</v>
      </c>
      <c r="I80" s="31">
        <v>100154</v>
      </c>
      <c r="J80" s="19" t="str">
        <f>VLOOKUP(I80,'[1]November 2021'!A:C,2,FALSE)</f>
        <v>BEEF COARSE GROUND FRZ CTN-60 LB</v>
      </c>
      <c r="K80" s="30">
        <v>20.56</v>
      </c>
      <c r="L80" s="32">
        <f>VLOOKUP(I80,'[1]November 2021'!A:C,3,FALSE)</f>
        <v>2.8369</v>
      </c>
      <c r="M80" s="33">
        <f t="shared" si="2"/>
        <v>58.33</v>
      </c>
      <c r="N80" s="34">
        <v>44501</v>
      </c>
    </row>
    <row r="81" spans="1:14" s="35" customFormat="1" ht="39" hidden="1" customHeight="1" x14ac:dyDescent="0.3">
      <c r="A81" s="26" t="s">
        <v>298</v>
      </c>
      <c r="B81" s="27" t="s">
        <v>18</v>
      </c>
      <c r="C81" s="26" t="s">
        <v>12</v>
      </c>
      <c r="D81" s="28" t="s">
        <v>32</v>
      </c>
      <c r="E81" s="29" t="s">
        <v>279</v>
      </c>
      <c r="F81" s="30">
        <v>40.049999999999997</v>
      </c>
      <c r="G81" s="30">
        <v>534</v>
      </c>
      <c r="H81" s="30">
        <v>1.2</v>
      </c>
      <c r="I81" s="31">
        <v>100155</v>
      </c>
      <c r="J81" s="19" t="str">
        <f>VLOOKUP(I81,'[1]November 2021'!A:C,2,FALSE)</f>
        <v>BEEF FRESH BNLS BULK COMBO-20/2000 LB</v>
      </c>
      <c r="K81" s="30">
        <v>43.94</v>
      </c>
      <c r="L81" s="32">
        <f>VLOOKUP(I81,'[1]November 2021'!A:C,3,FALSE)</f>
        <v>3.0529999999999999</v>
      </c>
      <c r="M81" s="33">
        <f t="shared" si="2"/>
        <v>134.15</v>
      </c>
      <c r="N81" s="34">
        <v>44501</v>
      </c>
    </row>
    <row r="82" spans="1:14" s="35" customFormat="1" ht="39" customHeight="1" x14ac:dyDescent="0.3">
      <c r="A82" s="26" t="s">
        <v>298</v>
      </c>
      <c r="B82" s="27" t="s">
        <v>18</v>
      </c>
      <c r="C82" s="26" t="s">
        <v>12</v>
      </c>
      <c r="D82" s="28" t="s">
        <v>32</v>
      </c>
      <c r="E82" s="29" t="s">
        <v>278</v>
      </c>
      <c r="F82" s="30">
        <v>40.049999999999997</v>
      </c>
      <c r="G82" s="30">
        <v>534</v>
      </c>
      <c r="H82" s="30">
        <v>1.2</v>
      </c>
      <c r="I82" s="31">
        <v>100154</v>
      </c>
      <c r="J82" s="19" t="str">
        <f>VLOOKUP(I82,'[1]November 2021'!A:C,2,FALSE)</f>
        <v>BEEF COARSE GROUND FRZ CTN-60 LB</v>
      </c>
      <c r="K82" s="30">
        <v>43.94</v>
      </c>
      <c r="L82" s="32">
        <f>VLOOKUP(I82,'[1]November 2021'!A:C,3,FALSE)</f>
        <v>2.8369</v>
      </c>
      <c r="M82" s="33">
        <f t="shared" si="2"/>
        <v>124.65</v>
      </c>
      <c r="N82" s="34">
        <v>44501</v>
      </c>
    </row>
    <row r="83" spans="1:14" s="35" customFormat="1" ht="39" hidden="1" customHeight="1" x14ac:dyDescent="0.3">
      <c r="A83" s="26" t="s">
        <v>298</v>
      </c>
      <c r="B83" s="27" t="s">
        <v>18</v>
      </c>
      <c r="C83" s="26" t="s">
        <v>12</v>
      </c>
      <c r="D83" s="28" t="s">
        <v>33</v>
      </c>
      <c r="E83" s="29" t="s">
        <v>34</v>
      </c>
      <c r="F83" s="30">
        <v>40</v>
      </c>
      <c r="G83" s="30">
        <v>320</v>
      </c>
      <c r="H83" s="30">
        <v>2</v>
      </c>
      <c r="I83" s="31">
        <v>100155</v>
      </c>
      <c r="J83" s="19" t="str">
        <f>VLOOKUP(I83,'[1]November 2021'!A:C,2,FALSE)</f>
        <v>BEEF FRESH BNLS BULK COMBO-20/2000 LB</v>
      </c>
      <c r="K83" s="30">
        <v>43.85</v>
      </c>
      <c r="L83" s="32">
        <f>VLOOKUP(I83,'[1]November 2021'!A:C,3,FALSE)</f>
        <v>3.0529999999999999</v>
      </c>
      <c r="M83" s="33">
        <f t="shared" si="2"/>
        <v>133.87</v>
      </c>
      <c r="N83" s="34">
        <v>44501</v>
      </c>
    </row>
    <row r="84" spans="1:14" s="35" customFormat="1" ht="39" customHeight="1" x14ac:dyDescent="0.3">
      <c r="A84" s="26" t="s">
        <v>298</v>
      </c>
      <c r="B84" s="27" t="s">
        <v>18</v>
      </c>
      <c r="C84" s="26" t="s">
        <v>12</v>
      </c>
      <c r="D84" s="28" t="s">
        <v>33</v>
      </c>
      <c r="E84" s="29" t="s">
        <v>34</v>
      </c>
      <c r="F84" s="30">
        <v>40</v>
      </c>
      <c r="G84" s="30">
        <v>320</v>
      </c>
      <c r="H84" s="30">
        <v>2</v>
      </c>
      <c r="I84" s="31">
        <v>100154</v>
      </c>
      <c r="J84" s="19" t="str">
        <f>VLOOKUP(I84,'[1]November 2021'!A:C,2,FALSE)</f>
        <v>BEEF COARSE GROUND FRZ CTN-60 LB</v>
      </c>
      <c r="K84" s="30">
        <v>43.85</v>
      </c>
      <c r="L84" s="32">
        <f>VLOOKUP(I84,'[1]November 2021'!A:C,3,FALSE)</f>
        <v>2.8369</v>
      </c>
      <c r="M84" s="33">
        <f t="shared" si="2"/>
        <v>124.4</v>
      </c>
      <c r="N84" s="34">
        <v>44501</v>
      </c>
    </row>
    <row r="85" spans="1:14" s="35" customFormat="1" ht="39" customHeight="1" x14ac:dyDescent="0.3">
      <c r="A85" s="26" t="s">
        <v>298</v>
      </c>
      <c r="B85" s="27" t="s">
        <v>18</v>
      </c>
      <c r="C85" s="26" t="s">
        <v>12</v>
      </c>
      <c r="D85" s="28" t="s">
        <v>35</v>
      </c>
      <c r="E85" s="29" t="s">
        <v>36</v>
      </c>
      <c r="F85" s="30">
        <v>19.6875</v>
      </c>
      <c r="G85" s="30">
        <v>140</v>
      </c>
      <c r="H85" s="30">
        <v>2.25</v>
      </c>
      <c r="I85" s="31">
        <v>100154</v>
      </c>
      <c r="J85" s="19" t="str">
        <f>VLOOKUP(I85,'[1]November 2021'!A:C,2,FALSE)</f>
        <v>BEEF COARSE GROUND FRZ CTN-60 LB</v>
      </c>
      <c r="K85" s="30">
        <v>21.58</v>
      </c>
      <c r="L85" s="32">
        <f>VLOOKUP(I85,'[1]November 2021'!A:C,3,FALSE)</f>
        <v>2.8369</v>
      </c>
      <c r="M85" s="33">
        <f t="shared" si="2"/>
        <v>61.22</v>
      </c>
      <c r="N85" s="34">
        <v>44501</v>
      </c>
    </row>
    <row r="86" spans="1:14" s="35" customFormat="1" ht="39" customHeight="1" x14ac:dyDescent="0.3">
      <c r="A86" s="26" t="s">
        <v>298</v>
      </c>
      <c r="B86" s="27" t="s">
        <v>18</v>
      </c>
      <c r="C86" s="26" t="s">
        <v>12</v>
      </c>
      <c r="D86" s="28" t="s">
        <v>37</v>
      </c>
      <c r="E86" s="29" t="s">
        <v>38</v>
      </c>
      <c r="F86" s="30">
        <v>14.765625</v>
      </c>
      <c r="G86" s="30">
        <v>105</v>
      </c>
      <c r="H86" s="30">
        <v>2.25</v>
      </c>
      <c r="I86" s="31">
        <v>100154</v>
      </c>
      <c r="J86" s="19" t="str">
        <f>VLOOKUP(I86,'[1]November 2021'!A:C,2,FALSE)</f>
        <v>BEEF COARSE GROUND FRZ CTN-60 LB</v>
      </c>
      <c r="K86" s="30">
        <v>16.190000000000001</v>
      </c>
      <c r="L86" s="32">
        <f>VLOOKUP(I86,'[1]November 2021'!A:C,3,FALSE)</f>
        <v>2.8369</v>
      </c>
      <c r="M86" s="33">
        <f t="shared" si="2"/>
        <v>45.93</v>
      </c>
      <c r="N86" s="34">
        <v>44501</v>
      </c>
    </row>
    <row r="87" spans="1:14" s="35" customFormat="1" ht="39" hidden="1" customHeight="1" x14ac:dyDescent="0.3">
      <c r="A87" s="26" t="s">
        <v>298</v>
      </c>
      <c r="B87" s="27" t="s">
        <v>18</v>
      </c>
      <c r="C87" s="26" t="s">
        <v>12</v>
      </c>
      <c r="D87" s="28" t="s">
        <v>39</v>
      </c>
      <c r="E87" s="29" t="s">
        <v>36</v>
      </c>
      <c r="F87" s="30">
        <v>40.078125</v>
      </c>
      <c r="G87" s="30">
        <v>285</v>
      </c>
      <c r="H87" s="30">
        <v>2.25</v>
      </c>
      <c r="I87" s="31">
        <v>100155</v>
      </c>
      <c r="J87" s="19" t="str">
        <f>VLOOKUP(I87,'[1]November 2021'!A:C,2,FALSE)</f>
        <v>BEEF FRESH BNLS BULK COMBO-20/2000 LB</v>
      </c>
      <c r="K87" s="30">
        <v>43.94</v>
      </c>
      <c r="L87" s="32">
        <f>VLOOKUP(I87,'[1]November 2021'!A:C,3,FALSE)</f>
        <v>3.0529999999999999</v>
      </c>
      <c r="M87" s="33">
        <f t="shared" si="2"/>
        <v>134.15</v>
      </c>
      <c r="N87" s="34">
        <v>44501</v>
      </c>
    </row>
    <row r="88" spans="1:14" s="35" customFormat="1" ht="39" customHeight="1" x14ac:dyDescent="0.3">
      <c r="A88" s="26" t="s">
        <v>298</v>
      </c>
      <c r="B88" s="27" t="s">
        <v>18</v>
      </c>
      <c r="C88" s="26" t="s">
        <v>12</v>
      </c>
      <c r="D88" s="28" t="s">
        <v>39</v>
      </c>
      <c r="E88" s="29" t="s">
        <v>36</v>
      </c>
      <c r="F88" s="30">
        <v>40.078125</v>
      </c>
      <c r="G88" s="30">
        <v>285</v>
      </c>
      <c r="H88" s="30">
        <v>2.25</v>
      </c>
      <c r="I88" s="31">
        <v>100154</v>
      </c>
      <c r="J88" s="19" t="str">
        <f>VLOOKUP(I88,'[1]November 2021'!A:C,2,FALSE)</f>
        <v>BEEF COARSE GROUND FRZ CTN-60 LB</v>
      </c>
      <c r="K88" s="30">
        <v>43.94</v>
      </c>
      <c r="L88" s="32">
        <f>VLOOKUP(I88,'[1]November 2021'!A:C,3,FALSE)</f>
        <v>2.8369</v>
      </c>
      <c r="M88" s="33">
        <f t="shared" si="2"/>
        <v>124.65</v>
      </c>
      <c r="N88" s="34">
        <v>44501</v>
      </c>
    </row>
    <row r="89" spans="1:14" s="35" customFormat="1" ht="39" customHeight="1" x14ac:dyDescent="0.3">
      <c r="A89" s="26" t="s">
        <v>298</v>
      </c>
      <c r="B89" s="27" t="s">
        <v>18</v>
      </c>
      <c r="C89" s="26" t="s">
        <v>12</v>
      </c>
      <c r="D89" s="28" t="s">
        <v>40</v>
      </c>
      <c r="E89" s="29" t="s">
        <v>41</v>
      </c>
      <c r="F89" s="30">
        <v>19.8</v>
      </c>
      <c r="G89" s="30">
        <v>132</v>
      </c>
      <c r="H89" s="30">
        <v>2.4</v>
      </c>
      <c r="I89" s="31">
        <v>100154</v>
      </c>
      <c r="J89" s="19" t="str">
        <f>VLOOKUP(I89,'[1]November 2021'!A:C,2,FALSE)</f>
        <v>BEEF COARSE GROUND FRZ CTN-60 LB</v>
      </c>
      <c r="K89" s="30">
        <v>21.71</v>
      </c>
      <c r="L89" s="32">
        <f>VLOOKUP(I89,'[1]November 2021'!A:C,3,FALSE)</f>
        <v>2.8369</v>
      </c>
      <c r="M89" s="33">
        <f t="shared" si="2"/>
        <v>61.59</v>
      </c>
      <c r="N89" s="34">
        <v>44501</v>
      </c>
    </row>
    <row r="90" spans="1:14" s="35" customFormat="1" ht="39" customHeight="1" x14ac:dyDescent="0.3">
      <c r="A90" s="26" t="s">
        <v>298</v>
      </c>
      <c r="B90" s="27" t="s">
        <v>18</v>
      </c>
      <c r="C90" s="26" t="s">
        <v>12</v>
      </c>
      <c r="D90" s="28" t="s">
        <v>42</v>
      </c>
      <c r="E90" s="29" t="s">
        <v>43</v>
      </c>
      <c r="F90" s="30">
        <v>15.75</v>
      </c>
      <c r="G90" s="30">
        <v>105</v>
      </c>
      <c r="H90" s="30">
        <v>2.4</v>
      </c>
      <c r="I90" s="31">
        <v>100154</v>
      </c>
      <c r="J90" s="19" t="str">
        <f>VLOOKUP(I90,'[1]November 2021'!A:C,2,FALSE)</f>
        <v>BEEF COARSE GROUND FRZ CTN-60 LB</v>
      </c>
      <c r="K90" s="30">
        <v>17.27</v>
      </c>
      <c r="L90" s="32">
        <f>VLOOKUP(I90,'[1]November 2021'!A:C,3,FALSE)</f>
        <v>2.8369</v>
      </c>
      <c r="M90" s="33">
        <f t="shared" si="2"/>
        <v>48.99</v>
      </c>
      <c r="N90" s="34">
        <v>44501</v>
      </c>
    </row>
    <row r="91" spans="1:14" s="35" customFormat="1" ht="39" customHeight="1" x14ac:dyDescent="0.3">
      <c r="A91" s="26" t="s">
        <v>298</v>
      </c>
      <c r="B91" s="27" t="s">
        <v>18</v>
      </c>
      <c r="C91" s="26" t="s">
        <v>12</v>
      </c>
      <c r="D91" s="28" t="s">
        <v>44</v>
      </c>
      <c r="E91" s="29" t="s">
        <v>45</v>
      </c>
      <c r="F91" s="30">
        <v>19.38</v>
      </c>
      <c r="G91" s="30">
        <v>100</v>
      </c>
      <c r="H91" s="30">
        <v>3.1</v>
      </c>
      <c r="I91" s="31">
        <v>100036</v>
      </c>
      <c r="J91" s="19" t="str">
        <f>VLOOKUP(I91,'[1]November 2021'!A:C,2,FALSE)</f>
        <v>CHEESE BLEND AMER SKM YEL SLC LVS-6/5 LB</v>
      </c>
      <c r="K91" s="30">
        <v>2.5</v>
      </c>
      <c r="L91" s="32">
        <f>VLOOKUP(I91,'[1]November 2021'!A:C,3,FALSE)</f>
        <v>1.7375</v>
      </c>
      <c r="M91" s="33">
        <f t="shared" si="2"/>
        <v>4.34</v>
      </c>
      <c r="N91" s="34">
        <v>44501</v>
      </c>
    </row>
    <row r="92" spans="1:14" s="35" customFormat="1" ht="39" customHeight="1" x14ac:dyDescent="0.3">
      <c r="A92" s="26" t="s">
        <v>298</v>
      </c>
      <c r="B92" s="27" t="s">
        <v>18</v>
      </c>
      <c r="C92" s="26" t="s">
        <v>12</v>
      </c>
      <c r="D92" s="28" t="s">
        <v>46</v>
      </c>
      <c r="E92" s="29" t="s">
        <v>47</v>
      </c>
      <c r="F92" s="30">
        <v>19.38</v>
      </c>
      <c r="G92" s="30">
        <v>100</v>
      </c>
      <c r="H92" s="30">
        <v>7.33</v>
      </c>
      <c r="I92" s="31">
        <v>100036</v>
      </c>
      <c r="J92" s="19" t="str">
        <f>VLOOKUP(I92,'[1]November 2021'!A:C,2,FALSE)</f>
        <v>CHEESE BLEND AMER SKM YEL SLC LVS-6/5 LB</v>
      </c>
      <c r="K92" s="30">
        <v>1.05</v>
      </c>
      <c r="L92" s="32">
        <f>VLOOKUP(I92,'[1]November 2021'!A:C,3,FALSE)</f>
        <v>1.7375</v>
      </c>
      <c r="M92" s="33">
        <f t="shared" si="2"/>
        <v>1.82</v>
      </c>
      <c r="N92" s="34">
        <v>44501</v>
      </c>
    </row>
    <row r="93" spans="1:14" s="35" customFormat="1" ht="39" customHeight="1" x14ac:dyDescent="0.3">
      <c r="A93" s="26" t="s">
        <v>298</v>
      </c>
      <c r="B93" s="27" t="s">
        <v>18</v>
      </c>
      <c r="C93" s="26" t="s">
        <v>12</v>
      </c>
      <c r="D93" s="28" t="s">
        <v>48</v>
      </c>
      <c r="E93" s="29" t="s">
        <v>49</v>
      </c>
      <c r="F93" s="30">
        <v>14.355</v>
      </c>
      <c r="G93" s="30">
        <v>72</v>
      </c>
      <c r="H93" s="30">
        <v>3.19</v>
      </c>
      <c r="I93" s="31">
        <v>100036</v>
      </c>
      <c r="J93" s="19" t="str">
        <f>VLOOKUP(I93,'[1]November 2021'!A:C,2,FALSE)</f>
        <v>CHEESE BLEND AMER SKM YEL SLC LVS-6/5 LB</v>
      </c>
      <c r="K93" s="30">
        <v>4.5</v>
      </c>
      <c r="L93" s="32">
        <f>VLOOKUP(I93,'[1]November 2021'!A:C,3,FALSE)</f>
        <v>1.7375</v>
      </c>
      <c r="M93" s="33">
        <f t="shared" si="2"/>
        <v>7.82</v>
      </c>
      <c r="N93" s="34">
        <v>44501</v>
      </c>
    </row>
    <row r="94" spans="1:14" s="35" customFormat="1" ht="39" customHeight="1" x14ac:dyDescent="0.3">
      <c r="A94" s="26" t="s">
        <v>298</v>
      </c>
      <c r="B94" s="27" t="s">
        <v>18</v>
      </c>
      <c r="C94" s="26" t="s">
        <v>12</v>
      </c>
      <c r="D94" s="28" t="s">
        <v>50</v>
      </c>
      <c r="E94" s="29" t="s">
        <v>51</v>
      </c>
      <c r="F94" s="30">
        <v>18.855</v>
      </c>
      <c r="G94" s="30">
        <v>72</v>
      </c>
      <c r="H94" s="30">
        <v>4.1900000000000004</v>
      </c>
      <c r="I94" s="31">
        <v>100036</v>
      </c>
      <c r="J94" s="19" t="str">
        <f>VLOOKUP(I94,'[1]November 2021'!A:C,2,FALSE)</f>
        <v>CHEESE BLEND AMER SKM YEL SLC LVS-6/5 LB</v>
      </c>
      <c r="K94" s="30">
        <v>9</v>
      </c>
      <c r="L94" s="32">
        <f>VLOOKUP(I94,'[1]November 2021'!A:C,3,FALSE)</f>
        <v>1.7375</v>
      </c>
      <c r="M94" s="33">
        <f t="shared" si="2"/>
        <v>15.64</v>
      </c>
      <c r="N94" s="34">
        <v>44501</v>
      </c>
    </row>
    <row r="95" spans="1:14" s="35" customFormat="1" ht="39" customHeight="1" x14ac:dyDescent="0.3">
      <c r="A95" s="26" t="s">
        <v>298</v>
      </c>
      <c r="B95" s="27" t="s">
        <v>18</v>
      </c>
      <c r="C95" s="26" t="s">
        <v>12</v>
      </c>
      <c r="D95" s="28" t="s">
        <v>52</v>
      </c>
      <c r="E95" s="29" t="s">
        <v>53</v>
      </c>
      <c r="F95" s="30">
        <v>14.445</v>
      </c>
      <c r="G95" s="30">
        <v>72</v>
      </c>
      <c r="H95" s="30">
        <v>3.21</v>
      </c>
      <c r="I95" s="31">
        <v>100036</v>
      </c>
      <c r="J95" s="19" t="str">
        <f>VLOOKUP(I95,'[1]November 2021'!A:C,2,FALSE)</f>
        <v>CHEESE BLEND AMER SKM YEL SLC LVS-6/5 LB</v>
      </c>
      <c r="K95" s="30">
        <v>6.75</v>
      </c>
      <c r="L95" s="32">
        <f>VLOOKUP(I95,'[1]November 2021'!A:C,3,FALSE)</f>
        <v>1.7375</v>
      </c>
      <c r="M95" s="33">
        <f t="shared" si="2"/>
        <v>11.73</v>
      </c>
      <c r="N95" s="34">
        <v>44501</v>
      </c>
    </row>
    <row r="96" spans="1:14" s="35" customFormat="1" ht="39" hidden="1" customHeight="1" x14ac:dyDescent="0.3">
      <c r="A96" s="26" t="s">
        <v>298</v>
      </c>
      <c r="B96" s="27" t="s">
        <v>18</v>
      </c>
      <c r="C96" s="26" t="s">
        <v>12</v>
      </c>
      <c r="D96" s="28" t="s">
        <v>54</v>
      </c>
      <c r="E96" s="29" t="s">
        <v>55</v>
      </c>
      <c r="F96" s="30">
        <v>21.875</v>
      </c>
      <c r="G96" s="30">
        <v>140</v>
      </c>
      <c r="H96" s="30">
        <v>2.5</v>
      </c>
      <c r="I96" s="31">
        <v>100155</v>
      </c>
      <c r="J96" s="19" t="str">
        <f>VLOOKUP(I96,'[1]November 2021'!A:C,2,FALSE)</f>
        <v>BEEF FRESH BNLS BULK COMBO-20/2000 LB</v>
      </c>
      <c r="K96" s="30">
        <v>21.88</v>
      </c>
      <c r="L96" s="32">
        <f>VLOOKUP(I96,'[1]November 2021'!A:C,3,FALSE)</f>
        <v>3.0529999999999999</v>
      </c>
      <c r="M96" s="33">
        <f t="shared" si="2"/>
        <v>66.8</v>
      </c>
      <c r="N96" s="34">
        <v>44501</v>
      </c>
    </row>
    <row r="97" spans="1:14" s="35" customFormat="1" ht="39" customHeight="1" x14ac:dyDescent="0.3">
      <c r="A97" s="26" t="s">
        <v>298</v>
      </c>
      <c r="B97" s="27" t="s">
        <v>18</v>
      </c>
      <c r="C97" s="26" t="s">
        <v>12</v>
      </c>
      <c r="D97" s="28" t="s">
        <v>54</v>
      </c>
      <c r="E97" s="29" t="s">
        <v>55</v>
      </c>
      <c r="F97" s="30">
        <v>21.875</v>
      </c>
      <c r="G97" s="30">
        <v>140</v>
      </c>
      <c r="H97" s="30">
        <v>2.5</v>
      </c>
      <c r="I97" s="31">
        <v>100154</v>
      </c>
      <c r="J97" s="19" t="str">
        <f>VLOOKUP(I97,'[1]November 2021'!A:C,2,FALSE)</f>
        <v>BEEF COARSE GROUND FRZ CTN-60 LB</v>
      </c>
      <c r="K97" s="30">
        <v>21.88</v>
      </c>
      <c r="L97" s="32">
        <f>VLOOKUP(I97,'[1]November 2021'!A:C,3,FALSE)</f>
        <v>2.8369</v>
      </c>
      <c r="M97" s="33">
        <f t="shared" si="2"/>
        <v>62.07</v>
      </c>
      <c r="N97" s="34">
        <v>44501</v>
      </c>
    </row>
    <row r="98" spans="1:14" s="35" customFormat="1" ht="39" hidden="1" customHeight="1" x14ac:dyDescent="0.3">
      <c r="A98" s="26" t="s">
        <v>298</v>
      </c>
      <c r="B98" s="27" t="s">
        <v>18</v>
      </c>
      <c r="C98" s="26" t="s">
        <v>12</v>
      </c>
      <c r="D98" s="28" t="s">
        <v>56</v>
      </c>
      <c r="E98" s="29" t="s">
        <v>57</v>
      </c>
      <c r="F98" s="30">
        <v>21.9375</v>
      </c>
      <c r="G98" s="30">
        <v>135</v>
      </c>
      <c r="H98" s="30">
        <v>2.6</v>
      </c>
      <c r="I98" s="31">
        <v>100155</v>
      </c>
      <c r="J98" s="19" t="str">
        <f>VLOOKUP(I98,'[1]November 2021'!A:C,2,FALSE)</f>
        <v>BEEF FRESH BNLS BULK COMBO-20/2000 LB</v>
      </c>
      <c r="K98" s="30">
        <v>23.52</v>
      </c>
      <c r="L98" s="32">
        <f>VLOOKUP(I98,'[1]November 2021'!A:C,3,FALSE)</f>
        <v>3.0529999999999999</v>
      </c>
      <c r="M98" s="33">
        <f t="shared" si="2"/>
        <v>71.81</v>
      </c>
      <c r="N98" s="34">
        <v>44501</v>
      </c>
    </row>
    <row r="99" spans="1:14" s="35" customFormat="1" ht="39" customHeight="1" x14ac:dyDescent="0.3">
      <c r="A99" s="26" t="s">
        <v>298</v>
      </c>
      <c r="B99" s="27" t="s">
        <v>18</v>
      </c>
      <c r="C99" s="26" t="s">
        <v>12</v>
      </c>
      <c r="D99" s="28" t="s">
        <v>56</v>
      </c>
      <c r="E99" s="29" t="s">
        <v>57</v>
      </c>
      <c r="F99" s="30">
        <v>21.9375</v>
      </c>
      <c r="G99" s="30">
        <v>135</v>
      </c>
      <c r="H99" s="30">
        <v>2.6</v>
      </c>
      <c r="I99" s="31">
        <v>100154</v>
      </c>
      <c r="J99" s="19" t="str">
        <f>VLOOKUP(I99,'[1]November 2021'!A:C,2,FALSE)</f>
        <v>BEEF COARSE GROUND FRZ CTN-60 LB</v>
      </c>
      <c r="K99" s="30">
        <v>23.52</v>
      </c>
      <c r="L99" s="32">
        <f>VLOOKUP(I99,'[1]November 2021'!A:C,3,FALSE)</f>
        <v>2.8369</v>
      </c>
      <c r="M99" s="33">
        <f t="shared" si="2"/>
        <v>66.72</v>
      </c>
      <c r="N99" s="34">
        <v>44501</v>
      </c>
    </row>
    <row r="100" spans="1:14" s="35" customFormat="1" ht="39" hidden="1" customHeight="1" x14ac:dyDescent="0.3">
      <c r="A100" s="26" t="s">
        <v>298</v>
      </c>
      <c r="B100" s="27" t="s">
        <v>18</v>
      </c>
      <c r="C100" s="26" t="s">
        <v>12</v>
      </c>
      <c r="D100" s="28" t="s">
        <v>58</v>
      </c>
      <c r="E100" s="29" t="s">
        <v>59</v>
      </c>
      <c r="F100" s="30">
        <v>21.000374999999998</v>
      </c>
      <c r="G100" s="30">
        <v>101.82</v>
      </c>
      <c r="H100" s="30">
        <v>3.3</v>
      </c>
      <c r="I100" s="31">
        <v>100155</v>
      </c>
      <c r="J100" s="19" t="str">
        <f>VLOOKUP(I100,'[1]November 2021'!A:C,2,FALSE)</f>
        <v>BEEF FRESH BNLS BULK COMBO-20/2000 LB</v>
      </c>
      <c r="K100" s="30">
        <v>17.579999999999998</v>
      </c>
      <c r="L100" s="32">
        <f>VLOOKUP(I100,'[1]November 2021'!A:C,3,FALSE)</f>
        <v>3.0529999999999999</v>
      </c>
      <c r="M100" s="33">
        <f t="shared" si="2"/>
        <v>53.67</v>
      </c>
      <c r="N100" s="34">
        <v>44501</v>
      </c>
    </row>
    <row r="101" spans="1:14" s="35" customFormat="1" ht="39" customHeight="1" x14ac:dyDescent="0.3">
      <c r="A101" s="26" t="s">
        <v>298</v>
      </c>
      <c r="B101" s="27" t="s">
        <v>18</v>
      </c>
      <c r="C101" s="26" t="s">
        <v>12</v>
      </c>
      <c r="D101" s="28" t="s">
        <v>58</v>
      </c>
      <c r="E101" s="29" t="s">
        <v>59</v>
      </c>
      <c r="F101" s="30">
        <v>21.000374999999998</v>
      </c>
      <c r="G101" s="30">
        <v>101.82</v>
      </c>
      <c r="H101" s="30">
        <v>3.3</v>
      </c>
      <c r="I101" s="31">
        <v>100154</v>
      </c>
      <c r="J101" s="19" t="str">
        <f>VLOOKUP(I101,'[1]November 2021'!A:C,2,FALSE)</f>
        <v>BEEF COARSE GROUND FRZ CTN-60 LB</v>
      </c>
      <c r="K101" s="30">
        <v>17.579999999999998</v>
      </c>
      <c r="L101" s="32">
        <f>VLOOKUP(I101,'[1]November 2021'!A:C,3,FALSE)</f>
        <v>2.8369</v>
      </c>
      <c r="M101" s="33">
        <f t="shared" si="2"/>
        <v>49.87</v>
      </c>
      <c r="N101" s="34">
        <v>44501</v>
      </c>
    </row>
    <row r="102" spans="1:14" s="35" customFormat="1" ht="39" customHeight="1" x14ac:dyDescent="0.3">
      <c r="A102" s="26" t="s">
        <v>298</v>
      </c>
      <c r="B102" s="27" t="s">
        <v>18</v>
      </c>
      <c r="C102" s="26" t="s">
        <v>12</v>
      </c>
      <c r="D102" s="28" t="s">
        <v>60</v>
      </c>
      <c r="E102" s="29" t="s">
        <v>287</v>
      </c>
      <c r="F102" s="30">
        <v>15</v>
      </c>
      <c r="G102" s="30">
        <v>100</v>
      </c>
      <c r="H102" s="30">
        <v>2.4</v>
      </c>
      <c r="I102" s="31">
        <v>100154</v>
      </c>
      <c r="J102" s="19" t="str">
        <f>VLOOKUP(I102,'[1]November 2021'!A:C,2,FALSE)</f>
        <v>BEEF COARSE GROUND FRZ CTN-60 LB</v>
      </c>
      <c r="K102" s="30">
        <v>6.8</v>
      </c>
      <c r="L102" s="32">
        <f>VLOOKUP(I102,'[1]November 2021'!A:C,3,FALSE)</f>
        <v>2.8369</v>
      </c>
      <c r="M102" s="33">
        <f t="shared" si="2"/>
        <v>19.29</v>
      </c>
      <c r="N102" s="34">
        <v>44501</v>
      </c>
    </row>
    <row r="103" spans="1:14" s="35" customFormat="1" ht="39" customHeight="1" x14ac:dyDescent="0.3">
      <c r="A103" s="26" t="s">
        <v>298</v>
      </c>
      <c r="B103" s="27" t="s">
        <v>18</v>
      </c>
      <c r="C103" s="26" t="s">
        <v>12</v>
      </c>
      <c r="D103" s="28" t="s">
        <v>60</v>
      </c>
      <c r="E103" s="29" t="s">
        <v>287</v>
      </c>
      <c r="F103" s="30">
        <v>15</v>
      </c>
      <c r="G103" s="30">
        <v>100</v>
      </c>
      <c r="H103" s="30">
        <v>2.4</v>
      </c>
      <c r="I103" s="31">
        <v>100036</v>
      </c>
      <c r="J103" s="19" t="str">
        <f>VLOOKUP(I103,'[1]November 2021'!A:C,2,FALSE)</f>
        <v>CHEESE BLEND AMER SKM YEL SLC LVS-6/5 LB</v>
      </c>
      <c r="K103" s="30">
        <v>3.13</v>
      </c>
      <c r="L103" s="32">
        <f>VLOOKUP(I103,'[1]November 2021'!A:C,3,FALSE)</f>
        <v>1.7375</v>
      </c>
      <c r="M103" s="33">
        <f t="shared" si="2"/>
        <v>5.44</v>
      </c>
      <c r="N103" s="34">
        <v>44501</v>
      </c>
    </row>
    <row r="104" spans="1:14" s="35" customFormat="1" ht="39" hidden="1" customHeight="1" x14ac:dyDescent="0.3">
      <c r="A104" s="26" t="s">
        <v>298</v>
      </c>
      <c r="B104" s="27" t="s">
        <v>18</v>
      </c>
      <c r="C104" s="26" t="s">
        <v>12</v>
      </c>
      <c r="D104" s="28" t="s">
        <v>61</v>
      </c>
      <c r="E104" s="29" t="s">
        <v>62</v>
      </c>
      <c r="F104" s="30">
        <v>17.399999999999999</v>
      </c>
      <c r="G104" s="30">
        <v>42</v>
      </c>
      <c r="H104" s="30">
        <v>6.63</v>
      </c>
      <c r="I104" s="31">
        <v>100022</v>
      </c>
      <c r="J104" s="19" t="str">
        <f>VLOOKUP(I104,'[1]November 2021'!A:C,2,FALSE)</f>
        <v>CHEESE MOZ LM PART SKIM FRZ LVS-8/6 LB</v>
      </c>
      <c r="K104" s="30">
        <v>1.31</v>
      </c>
      <c r="L104" s="32">
        <f>VLOOKUP(I104,'[1]November 2021'!A:C,3,FALSE)</f>
        <v>1.8369</v>
      </c>
      <c r="M104" s="33">
        <f t="shared" si="2"/>
        <v>2.41</v>
      </c>
      <c r="N104" s="34">
        <v>44501</v>
      </c>
    </row>
    <row r="105" spans="1:14" s="35" customFormat="1" ht="39" customHeight="1" x14ac:dyDescent="0.3">
      <c r="A105" s="26" t="s">
        <v>298</v>
      </c>
      <c r="B105" s="27" t="s">
        <v>18</v>
      </c>
      <c r="C105" s="26" t="s">
        <v>12</v>
      </c>
      <c r="D105" s="28" t="s">
        <v>61</v>
      </c>
      <c r="E105" s="29" t="s">
        <v>62</v>
      </c>
      <c r="F105" s="30">
        <v>17.399999999999999</v>
      </c>
      <c r="G105" s="30">
        <v>42</v>
      </c>
      <c r="H105" s="30">
        <v>6.63</v>
      </c>
      <c r="I105" s="31">
        <v>100154</v>
      </c>
      <c r="J105" s="19" t="str">
        <f>VLOOKUP(I105,'[1]November 2021'!A:C,2,FALSE)</f>
        <v>BEEF COARSE GROUND FRZ CTN-60 LB</v>
      </c>
      <c r="K105" s="30">
        <v>2.86</v>
      </c>
      <c r="L105" s="32">
        <f>VLOOKUP(I105,'[1]November 2021'!A:C,3,FALSE)</f>
        <v>2.8369</v>
      </c>
      <c r="M105" s="33">
        <f t="shared" si="2"/>
        <v>8.11</v>
      </c>
      <c r="N105" s="34">
        <v>44501</v>
      </c>
    </row>
    <row r="106" spans="1:14" s="35" customFormat="1" ht="39" hidden="1" customHeight="1" x14ac:dyDescent="0.3">
      <c r="A106" s="26" t="s">
        <v>298</v>
      </c>
      <c r="B106" s="27" t="s">
        <v>18</v>
      </c>
      <c r="C106" s="26" t="s">
        <v>12</v>
      </c>
      <c r="D106" s="28" t="s">
        <v>63</v>
      </c>
      <c r="E106" s="29" t="s">
        <v>64</v>
      </c>
      <c r="F106" s="30">
        <v>40</v>
      </c>
      <c r="G106" s="30">
        <v>318.41000000000003</v>
      </c>
      <c r="H106" s="30">
        <v>2.0099999999999998</v>
      </c>
      <c r="I106" s="31">
        <v>100155</v>
      </c>
      <c r="J106" s="19" t="str">
        <f>VLOOKUP(I106,'[1]November 2021'!A:C,2,FALSE)</f>
        <v>BEEF FRESH BNLS BULK COMBO-20/2000 LB</v>
      </c>
      <c r="K106" s="30">
        <v>51.43</v>
      </c>
      <c r="L106" s="32">
        <f>VLOOKUP(I106,'[1]November 2021'!A:C,3,FALSE)</f>
        <v>3.0529999999999999</v>
      </c>
      <c r="M106" s="33">
        <f t="shared" si="2"/>
        <v>157.02000000000001</v>
      </c>
      <c r="N106" s="34">
        <v>44501</v>
      </c>
    </row>
    <row r="107" spans="1:14" s="35" customFormat="1" ht="39" customHeight="1" x14ac:dyDescent="0.3">
      <c r="A107" s="26" t="s">
        <v>298</v>
      </c>
      <c r="B107" s="27" t="s">
        <v>18</v>
      </c>
      <c r="C107" s="26" t="s">
        <v>12</v>
      </c>
      <c r="D107" s="28" t="s">
        <v>63</v>
      </c>
      <c r="E107" s="29" t="s">
        <v>64</v>
      </c>
      <c r="F107" s="30">
        <v>40</v>
      </c>
      <c r="G107" s="30">
        <v>318.41000000000003</v>
      </c>
      <c r="H107" s="30">
        <v>2.0099999999999998</v>
      </c>
      <c r="I107" s="31">
        <v>100154</v>
      </c>
      <c r="J107" s="19" t="str">
        <f>VLOOKUP(I107,'[1]November 2021'!A:C,2,FALSE)</f>
        <v>BEEF COARSE GROUND FRZ CTN-60 LB</v>
      </c>
      <c r="K107" s="30">
        <v>51.43</v>
      </c>
      <c r="L107" s="32">
        <f>VLOOKUP(I107,'[1]November 2021'!A:C,3,FALSE)</f>
        <v>2.8369</v>
      </c>
      <c r="M107" s="33">
        <f t="shared" si="2"/>
        <v>145.9</v>
      </c>
      <c r="N107" s="34">
        <v>44501</v>
      </c>
    </row>
    <row r="108" spans="1:14" s="35" customFormat="1" ht="39" hidden="1" customHeight="1" x14ac:dyDescent="0.3">
      <c r="A108" s="26" t="s">
        <v>298</v>
      </c>
      <c r="B108" s="27" t="s">
        <v>18</v>
      </c>
      <c r="C108" s="26" t="s">
        <v>12</v>
      </c>
      <c r="D108" s="28" t="s">
        <v>65</v>
      </c>
      <c r="E108" s="29" t="s">
        <v>66</v>
      </c>
      <c r="F108" s="30">
        <v>40</v>
      </c>
      <c r="G108" s="30">
        <v>256</v>
      </c>
      <c r="H108" s="30">
        <v>2.5</v>
      </c>
      <c r="I108" s="31">
        <v>100155</v>
      </c>
      <c r="J108" s="19" t="str">
        <f>VLOOKUP(I108,'[1]November 2021'!A:C,2,FALSE)</f>
        <v>BEEF FRESH BNLS BULK COMBO-20/2000 LB</v>
      </c>
      <c r="K108" s="30">
        <v>34.340000000000003</v>
      </c>
      <c r="L108" s="32">
        <f>VLOOKUP(I108,'[1]November 2021'!A:C,3,FALSE)</f>
        <v>3.0529999999999999</v>
      </c>
      <c r="M108" s="33">
        <f t="shared" si="2"/>
        <v>104.84</v>
      </c>
      <c r="N108" s="34">
        <v>44501</v>
      </c>
    </row>
    <row r="109" spans="1:14" s="35" customFormat="1" ht="39" customHeight="1" x14ac:dyDescent="0.3">
      <c r="A109" s="26" t="s">
        <v>298</v>
      </c>
      <c r="B109" s="27" t="s">
        <v>18</v>
      </c>
      <c r="C109" s="26" t="s">
        <v>12</v>
      </c>
      <c r="D109" s="28" t="s">
        <v>65</v>
      </c>
      <c r="E109" s="29" t="s">
        <v>66</v>
      </c>
      <c r="F109" s="30">
        <v>40</v>
      </c>
      <c r="G109" s="30">
        <v>256</v>
      </c>
      <c r="H109" s="30">
        <v>2.5</v>
      </c>
      <c r="I109" s="31">
        <v>100154</v>
      </c>
      <c r="J109" s="19" t="str">
        <f>VLOOKUP(I109,'[1]November 2021'!A:C,2,FALSE)</f>
        <v>BEEF COARSE GROUND FRZ CTN-60 LB</v>
      </c>
      <c r="K109" s="30">
        <v>34.340000000000003</v>
      </c>
      <c r="L109" s="32">
        <f>VLOOKUP(I109,'[1]November 2021'!A:C,3,FALSE)</f>
        <v>2.8369</v>
      </c>
      <c r="M109" s="33">
        <f t="shared" si="2"/>
        <v>97.42</v>
      </c>
      <c r="N109" s="34">
        <v>44501</v>
      </c>
    </row>
    <row r="110" spans="1:14" s="35" customFormat="1" ht="39" customHeight="1" x14ac:dyDescent="0.3">
      <c r="A110" s="26" t="s">
        <v>298</v>
      </c>
      <c r="B110" s="27" t="s">
        <v>18</v>
      </c>
      <c r="C110" s="26" t="s">
        <v>12</v>
      </c>
      <c r="D110" s="28" t="s">
        <v>67</v>
      </c>
      <c r="E110" s="29" t="s">
        <v>68</v>
      </c>
      <c r="F110" s="30">
        <v>21.9375</v>
      </c>
      <c r="G110" s="30">
        <v>135</v>
      </c>
      <c r="H110" s="30">
        <v>2.6</v>
      </c>
      <c r="I110" s="31">
        <v>100154</v>
      </c>
      <c r="J110" s="19" t="str">
        <f>VLOOKUP(I110,'[1]November 2021'!A:C,2,FALSE)</f>
        <v>BEEF COARSE GROUND FRZ CTN-60 LB</v>
      </c>
      <c r="K110" s="30">
        <v>18.7</v>
      </c>
      <c r="L110" s="32">
        <f>VLOOKUP(I110,'[1]November 2021'!A:C,3,FALSE)</f>
        <v>2.8369</v>
      </c>
      <c r="M110" s="33">
        <f t="shared" si="2"/>
        <v>53.05</v>
      </c>
      <c r="N110" s="34">
        <v>44501</v>
      </c>
    </row>
    <row r="111" spans="1:14" s="35" customFormat="1" ht="39" customHeight="1" x14ac:dyDescent="0.3">
      <c r="A111" s="26" t="s">
        <v>298</v>
      </c>
      <c r="B111" s="27" t="s">
        <v>18</v>
      </c>
      <c r="C111" s="26" t="s">
        <v>12</v>
      </c>
      <c r="D111" s="28" t="s">
        <v>69</v>
      </c>
      <c r="E111" s="29" t="s">
        <v>70</v>
      </c>
      <c r="F111" s="30">
        <v>20.962499999999999</v>
      </c>
      <c r="G111" s="30">
        <v>156</v>
      </c>
      <c r="H111" s="30">
        <v>2.15</v>
      </c>
      <c r="I111" s="31">
        <v>100154</v>
      </c>
      <c r="J111" s="19" t="str">
        <f>VLOOKUP(I111,'[1]November 2021'!A:C,2,FALSE)</f>
        <v>BEEF COARSE GROUND FRZ CTN-60 LB</v>
      </c>
      <c r="K111" s="30">
        <v>20.2</v>
      </c>
      <c r="L111" s="32">
        <f>VLOOKUP(I111,'[1]November 2021'!A:C,3,FALSE)</f>
        <v>2.8369</v>
      </c>
      <c r="M111" s="33">
        <f t="shared" si="2"/>
        <v>57.31</v>
      </c>
      <c r="N111" s="34">
        <v>44501</v>
      </c>
    </row>
    <row r="112" spans="1:14" s="35" customFormat="1" ht="39" hidden="1" customHeight="1" x14ac:dyDescent="0.3">
      <c r="A112" s="26" t="s">
        <v>298</v>
      </c>
      <c r="B112" s="27" t="s">
        <v>18</v>
      </c>
      <c r="C112" s="26" t="s">
        <v>12</v>
      </c>
      <c r="D112" s="28" t="s">
        <v>71</v>
      </c>
      <c r="E112" s="29" t="s">
        <v>72</v>
      </c>
      <c r="F112" s="30">
        <v>39.999375000000001</v>
      </c>
      <c r="G112" s="30">
        <v>316.83</v>
      </c>
      <c r="H112" s="30">
        <v>2.02</v>
      </c>
      <c r="I112" s="31">
        <v>100155</v>
      </c>
      <c r="J112" s="19" t="str">
        <f>VLOOKUP(I112,'[1]November 2021'!A:C,2,FALSE)</f>
        <v>BEEF FRESH BNLS BULK COMBO-20/2000 LB</v>
      </c>
      <c r="K112" s="30">
        <v>53.19</v>
      </c>
      <c r="L112" s="32">
        <f>VLOOKUP(I112,'[1]November 2021'!A:C,3,FALSE)</f>
        <v>3.0529999999999999</v>
      </c>
      <c r="M112" s="33">
        <f t="shared" si="2"/>
        <v>162.38999999999999</v>
      </c>
      <c r="N112" s="34">
        <v>44501</v>
      </c>
    </row>
    <row r="113" spans="1:14" s="35" customFormat="1" ht="39" customHeight="1" x14ac:dyDescent="0.3">
      <c r="A113" s="26" t="s">
        <v>298</v>
      </c>
      <c r="B113" s="27" t="s">
        <v>18</v>
      </c>
      <c r="C113" s="26" t="s">
        <v>12</v>
      </c>
      <c r="D113" s="28" t="s">
        <v>71</v>
      </c>
      <c r="E113" s="29" t="s">
        <v>72</v>
      </c>
      <c r="F113" s="30">
        <v>39.999375000000001</v>
      </c>
      <c r="G113" s="30">
        <v>316.83</v>
      </c>
      <c r="H113" s="30">
        <v>2.02</v>
      </c>
      <c r="I113" s="31">
        <v>100154</v>
      </c>
      <c r="J113" s="19" t="str">
        <f>VLOOKUP(I113,'[1]November 2021'!A:C,2,FALSE)</f>
        <v>BEEF COARSE GROUND FRZ CTN-60 LB</v>
      </c>
      <c r="K113" s="30">
        <v>53.19</v>
      </c>
      <c r="L113" s="32">
        <f>VLOOKUP(I113,'[1]November 2021'!A:C,3,FALSE)</f>
        <v>2.8369</v>
      </c>
      <c r="M113" s="33">
        <f t="shared" si="2"/>
        <v>150.88999999999999</v>
      </c>
      <c r="N113" s="34">
        <v>44501</v>
      </c>
    </row>
    <row r="114" spans="1:14" s="35" customFormat="1" ht="39" hidden="1" customHeight="1" x14ac:dyDescent="0.3">
      <c r="A114" s="26" t="s">
        <v>298</v>
      </c>
      <c r="B114" s="27" t="s">
        <v>18</v>
      </c>
      <c r="C114" s="26" t="s">
        <v>12</v>
      </c>
      <c r="D114" s="28" t="s">
        <v>73</v>
      </c>
      <c r="E114" s="29" t="s">
        <v>74</v>
      </c>
      <c r="F114" s="30">
        <v>18.75</v>
      </c>
      <c r="G114" s="30">
        <v>250</v>
      </c>
      <c r="H114" s="30">
        <v>1.2</v>
      </c>
      <c r="I114" s="31">
        <v>100155</v>
      </c>
      <c r="J114" s="19" t="str">
        <f>VLOOKUP(I114,'[1]November 2021'!A:C,2,FALSE)</f>
        <v>BEEF FRESH BNLS BULK COMBO-20/2000 LB</v>
      </c>
      <c r="K114" s="30">
        <v>26.75</v>
      </c>
      <c r="L114" s="32">
        <f>VLOOKUP(I114,'[1]November 2021'!A:C,3,FALSE)</f>
        <v>3.0529999999999999</v>
      </c>
      <c r="M114" s="33">
        <f t="shared" si="2"/>
        <v>81.67</v>
      </c>
      <c r="N114" s="34">
        <v>44501</v>
      </c>
    </row>
    <row r="115" spans="1:14" s="35" customFormat="1" ht="39" customHeight="1" x14ac:dyDescent="0.3">
      <c r="A115" s="26" t="s">
        <v>298</v>
      </c>
      <c r="B115" s="27" t="s">
        <v>18</v>
      </c>
      <c r="C115" s="26" t="s">
        <v>12</v>
      </c>
      <c r="D115" s="28" t="s">
        <v>73</v>
      </c>
      <c r="E115" s="29" t="s">
        <v>74</v>
      </c>
      <c r="F115" s="30">
        <v>18.75</v>
      </c>
      <c r="G115" s="30">
        <v>250</v>
      </c>
      <c r="H115" s="30">
        <v>1.2</v>
      </c>
      <c r="I115" s="31">
        <v>100154</v>
      </c>
      <c r="J115" s="19" t="str">
        <f>VLOOKUP(I115,'[1]November 2021'!A:C,2,FALSE)</f>
        <v>BEEF COARSE GROUND FRZ CTN-60 LB</v>
      </c>
      <c r="K115" s="30">
        <v>26.75</v>
      </c>
      <c r="L115" s="32">
        <f>VLOOKUP(I115,'[1]November 2021'!A:C,3,FALSE)</f>
        <v>2.8369</v>
      </c>
      <c r="M115" s="33">
        <f t="shared" si="2"/>
        <v>75.89</v>
      </c>
      <c r="N115" s="34">
        <v>44501</v>
      </c>
    </row>
    <row r="116" spans="1:14" s="35" customFormat="1" ht="39" customHeight="1" x14ac:dyDescent="0.3">
      <c r="A116" s="26" t="s">
        <v>298</v>
      </c>
      <c r="B116" s="27" t="s">
        <v>18</v>
      </c>
      <c r="C116" s="26" t="s">
        <v>12</v>
      </c>
      <c r="D116" s="28" t="s">
        <v>75</v>
      </c>
      <c r="E116" s="29" t="s">
        <v>74</v>
      </c>
      <c r="F116" s="30">
        <v>40.049999999999997</v>
      </c>
      <c r="G116" s="30">
        <v>534</v>
      </c>
      <c r="H116" s="30">
        <v>1.2</v>
      </c>
      <c r="I116" s="31">
        <v>100154</v>
      </c>
      <c r="J116" s="19" t="str">
        <f>VLOOKUP(I116,'[1]November 2021'!A:C,2,FALSE)</f>
        <v>BEEF COARSE GROUND FRZ CTN-60 LB</v>
      </c>
      <c r="K116" s="30">
        <v>57.13</v>
      </c>
      <c r="L116" s="32">
        <f>VLOOKUP(I116,'[1]November 2021'!A:C,3,FALSE)</f>
        <v>2.8369</v>
      </c>
      <c r="M116" s="33">
        <f t="shared" si="2"/>
        <v>162.07</v>
      </c>
      <c r="N116" s="34">
        <v>44501</v>
      </c>
    </row>
    <row r="117" spans="1:14" s="35" customFormat="1" ht="39" customHeight="1" x14ac:dyDescent="0.3">
      <c r="A117" s="26" t="s">
        <v>298</v>
      </c>
      <c r="B117" s="27" t="s">
        <v>18</v>
      </c>
      <c r="C117" s="26" t="s">
        <v>12</v>
      </c>
      <c r="D117" s="28" t="s">
        <v>76</v>
      </c>
      <c r="E117" s="29" t="s">
        <v>77</v>
      </c>
      <c r="F117" s="30">
        <v>19.6875</v>
      </c>
      <c r="G117" s="30">
        <v>140</v>
      </c>
      <c r="H117" s="30">
        <v>2.25</v>
      </c>
      <c r="I117" s="31">
        <v>100154</v>
      </c>
      <c r="J117" s="19" t="str">
        <f>VLOOKUP(I117,'[1]November 2021'!A:C,2,FALSE)</f>
        <v>BEEF COARSE GROUND FRZ CTN-60 LB</v>
      </c>
      <c r="K117" s="30">
        <v>26.34</v>
      </c>
      <c r="L117" s="32">
        <f>VLOOKUP(I117,'[1]November 2021'!A:C,3,FALSE)</f>
        <v>2.8369</v>
      </c>
      <c r="M117" s="33">
        <f t="shared" si="2"/>
        <v>74.72</v>
      </c>
      <c r="N117" s="34">
        <v>44501</v>
      </c>
    </row>
    <row r="118" spans="1:14" s="35" customFormat="1" ht="39" hidden="1" customHeight="1" x14ac:dyDescent="0.3">
      <c r="A118" s="26" t="s">
        <v>298</v>
      </c>
      <c r="B118" s="27" t="s">
        <v>18</v>
      </c>
      <c r="C118" s="26" t="s">
        <v>12</v>
      </c>
      <c r="D118" s="28" t="s">
        <v>78</v>
      </c>
      <c r="E118" s="29" t="s">
        <v>79</v>
      </c>
      <c r="F118" s="30">
        <v>14.765625</v>
      </c>
      <c r="G118" s="30">
        <v>105</v>
      </c>
      <c r="H118" s="30">
        <v>2.25</v>
      </c>
      <c r="I118" s="31">
        <v>100155</v>
      </c>
      <c r="J118" s="19" t="str">
        <f>VLOOKUP(I118,'[1]November 2021'!A:C,2,FALSE)</f>
        <v>BEEF FRESH BNLS BULK COMBO-20/2000 LB</v>
      </c>
      <c r="K118" s="30">
        <v>19.760000000000002</v>
      </c>
      <c r="L118" s="32">
        <f>VLOOKUP(I118,'[1]November 2021'!A:C,3,FALSE)</f>
        <v>3.0529999999999999</v>
      </c>
      <c r="M118" s="33">
        <f t="shared" si="2"/>
        <v>60.33</v>
      </c>
      <c r="N118" s="34">
        <v>44501</v>
      </c>
    </row>
    <row r="119" spans="1:14" s="35" customFormat="1" ht="39" customHeight="1" x14ac:dyDescent="0.3">
      <c r="A119" s="26" t="s">
        <v>298</v>
      </c>
      <c r="B119" s="27" t="s">
        <v>18</v>
      </c>
      <c r="C119" s="26" t="s">
        <v>12</v>
      </c>
      <c r="D119" s="28" t="s">
        <v>78</v>
      </c>
      <c r="E119" s="29" t="s">
        <v>79</v>
      </c>
      <c r="F119" s="30">
        <v>14.765625</v>
      </c>
      <c r="G119" s="30">
        <v>105</v>
      </c>
      <c r="H119" s="30">
        <v>2.25</v>
      </c>
      <c r="I119" s="31">
        <v>100154</v>
      </c>
      <c r="J119" s="19" t="str">
        <f>VLOOKUP(I119,'[1]November 2021'!A:C,2,FALSE)</f>
        <v>BEEF COARSE GROUND FRZ CTN-60 LB</v>
      </c>
      <c r="K119" s="30">
        <v>19.760000000000002</v>
      </c>
      <c r="L119" s="32">
        <f>VLOOKUP(I119,'[1]November 2021'!A:C,3,FALSE)</f>
        <v>2.8369</v>
      </c>
      <c r="M119" s="33">
        <f t="shared" si="2"/>
        <v>56.06</v>
      </c>
      <c r="N119" s="34">
        <v>44501</v>
      </c>
    </row>
    <row r="120" spans="1:14" s="35" customFormat="1" ht="39" hidden="1" customHeight="1" x14ac:dyDescent="0.3">
      <c r="A120" s="26" t="s">
        <v>298</v>
      </c>
      <c r="B120" s="27" t="s">
        <v>18</v>
      </c>
      <c r="C120" s="26" t="s">
        <v>12</v>
      </c>
      <c r="D120" s="28" t="s">
        <v>80</v>
      </c>
      <c r="E120" s="29" t="s">
        <v>81</v>
      </c>
      <c r="F120" s="30">
        <v>22.5</v>
      </c>
      <c r="G120" s="30">
        <v>150</v>
      </c>
      <c r="H120" s="30">
        <v>2.4</v>
      </c>
      <c r="I120" s="31">
        <v>100155</v>
      </c>
      <c r="J120" s="19" t="str">
        <f>VLOOKUP(I120,'[1]November 2021'!A:C,2,FALSE)</f>
        <v>BEEF FRESH BNLS BULK COMBO-20/2000 LB</v>
      </c>
      <c r="K120" s="30">
        <v>30.11</v>
      </c>
      <c r="L120" s="32">
        <f>VLOOKUP(I120,'[1]November 2021'!A:C,3,FALSE)</f>
        <v>3.0529999999999999</v>
      </c>
      <c r="M120" s="33">
        <f t="shared" si="2"/>
        <v>91.93</v>
      </c>
      <c r="N120" s="34">
        <v>44501</v>
      </c>
    </row>
    <row r="121" spans="1:14" s="35" customFormat="1" ht="39" customHeight="1" x14ac:dyDescent="0.3">
      <c r="A121" s="26" t="s">
        <v>298</v>
      </c>
      <c r="B121" s="27" t="s">
        <v>18</v>
      </c>
      <c r="C121" s="26" t="s">
        <v>12</v>
      </c>
      <c r="D121" s="28" t="s">
        <v>80</v>
      </c>
      <c r="E121" s="29" t="s">
        <v>81</v>
      </c>
      <c r="F121" s="30">
        <v>22.5</v>
      </c>
      <c r="G121" s="30">
        <v>150</v>
      </c>
      <c r="H121" s="30">
        <v>2.4</v>
      </c>
      <c r="I121" s="31">
        <v>100154</v>
      </c>
      <c r="J121" s="19" t="str">
        <f>VLOOKUP(I121,'[1]November 2021'!A:C,2,FALSE)</f>
        <v>BEEF COARSE GROUND FRZ CTN-60 LB</v>
      </c>
      <c r="K121" s="30">
        <v>30.11</v>
      </c>
      <c r="L121" s="32">
        <f>VLOOKUP(I121,'[1]November 2021'!A:C,3,FALSE)</f>
        <v>2.8369</v>
      </c>
      <c r="M121" s="33">
        <f t="shared" si="2"/>
        <v>85.42</v>
      </c>
      <c r="N121" s="34">
        <v>44501</v>
      </c>
    </row>
    <row r="122" spans="1:14" s="35" customFormat="1" ht="39" hidden="1" customHeight="1" x14ac:dyDescent="0.3">
      <c r="A122" s="26" t="s">
        <v>298</v>
      </c>
      <c r="B122" s="27" t="s">
        <v>18</v>
      </c>
      <c r="C122" s="26" t="s">
        <v>12</v>
      </c>
      <c r="D122" s="28" t="s">
        <v>82</v>
      </c>
      <c r="E122" s="29" t="s">
        <v>83</v>
      </c>
      <c r="F122" s="30">
        <v>22.5</v>
      </c>
      <c r="G122" s="30">
        <v>150</v>
      </c>
      <c r="H122" s="30">
        <v>2.4</v>
      </c>
      <c r="I122" s="31">
        <v>100155</v>
      </c>
      <c r="J122" s="19" t="str">
        <f>VLOOKUP(I122,'[1]November 2021'!A:C,2,FALSE)</f>
        <v>BEEF FRESH BNLS BULK COMBO-20/2000 LB</v>
      </c>
      <c r="K122" s="30">
        <v>30.11</v>
      </c>
      <c r="L122" s="32">
        <f>VLOOKUP(I122,'[1]November 2021'!A:C,3,FALSE)</f>
        <v>3.0529999999999999</v>
      </c>
      <c r="M122" s="33">
        <f t="shared" si="2"/>
        <v>91.93</v>
      </c>
      <c r="N122" s="34">
        <v>44501</v>
      </c>
    </row>
    <row r="123" spans="1:14" s="35" customFormat="1" ht="39" customHeight="1" x14ac:dyDescent="0.3">
      <c r="A123" s="26" t="s">
        <v>298</v>
      </c>
      <c r="B123" s="27" t="s">
        <v>18</v>
      </c>
      <c r="C123" s="26" t="s">
        <v>12</v>
      </c>
      <c r="D123" s="28" t="s">
        <v>82</v>
      </c>
      <c r="E123" s="29" t="s">
        <v>83</v>
      </c>
      <c r="F123" s="30">
        <v>22.5</v>
      </c>
      <c r="G123" s="30">
        <v>150</v>
      </c>
      <c r="H123" s="30">
        <v>2.4</v>
      </c>
      <c r="I123" s="31">
        <v>100154</v>
      </c>
      <c r="J123" s="19" t="str">
        <f>VLOOKUP(I123,'[1]November 2021'!A:C,2,FALSE)</f>
        <v>BEEF COARSE GROUND FRZ CTN-60 LB</v>
      </c>
      <c r="K123" s="30">
        <v>30.11</v>
      </c>
      <c r="L123" s="32">
        <f>VLOOKUP(I123,'[1]November 2021'!A:C,3,FALSE)</f>
        <v>2.8369</v>
      </c>
      <c r="M123" s="33">
        <f t="shared" si="2"/>
        <v>85.42</v>
      </c>
      <c r="N123" s="34">
        <v>44501</v>
      </c>
    </row>
    <row r="124" spans="1:14" s="35" customFormat="1" ht="39" hidden="1" customHeight="1" x14ac:dyDescent="0.3">
      <c r="A124" s="26" t="s">
        <v>298</v>
      </c>
      <c r="B124" s="27" t="s">
        <v>18</v>
      </c>
      <c r="C124" s="26" t="s">
        <v>12</v>
      </c>
      <c r="D124" s="28" t="s">
        <v>84</v>
      </c>
      <c r="E124" s="29" t="s">
        <v>85</v>
      </c>
      <c r="F124" s="30">
        <v>16.875</v>
      </c>
      <c r="G124" s="30">
        <v>90</v>
      </c>
      <c r="H124" s="30">
        <v>3</v>
      </c>
      <c r="I124" s="31">
        <v>100155</v>
      </c>
      <c r="J124" s="19" t="str">
        <f>VLOOKUP(I124,'[1]November 2021'!A:C,2,FALSE)</f>
        <v>BEEF FRESH BNLS BULK COMBO-20/2000 LB</v>
      </c>
      <c r="K124" s="30">
        <v>22.58</v>
      </c>
      <c r="L124" s="32">
        <f>VLOOKUP(I124,'[1]November 2021'!A:C,3,FALSE)</f>
        <v>3.0529999999999999</v>
      </c>
      <c r="M124" s="33">
        <f t="shared" si="2"/>
        <v>68.94</v>
      </c>
      <c r="N124" s="34">
        <v>44501</v>
      </c>
    </row>
    <row r="125" spans="1:14" s="35" customFormat="1" ht="39" customHeight="1" x14ac:dyDescent="0.3">
      <c r="A125" s="26" t="s">
        <v>298</v>
      </c>
      <c r="B125" s="27" t="s">
        <v>18</v>
      </c>
      <c r="C125" s="26" t="s">
        <v>12</v>
      </c>
      <c r="D125" s="28" t="s">
        <v>84</v>
      </c>
      <c r="E125" s="29" t="s">
        <v>85</v>
      </c>
      <c r="F125" s="30">
        <v>16.875</v>
      </c>
      <c r="G125" s="30">
        <v>90</v>
      </c>
      <c r="H125" s="30">
        <v>3</v>
      </c>
      <c r="I125" s="31">
        <v>100154</v>
      </c>
      <c r="J125" s="19" t="str">
        <f>VLOOKUP(I125,'[1]November 2021'!A:C,2,FALSE)</f>
        <v>BEEF COARSE GROUND FRZ CTN-60 LB</v>
      </c>
      <c r="K125" s="30">
        <v>22.58</v>
      </c>
      <c r="L125" s="32">
        <f>VLOOKUP(I125,'[1]November 2021'!A:C,3,FALSE)</f>
        <v>2.8369</v>
      </c>
      <c r="M125" s="33">
        <f t="shared" si="2"/>
        <v>64.06</v>
      </c>
      <c r="N125" s="34">
        <v>44501</v>
      </c>
    </row>
    <row r="126" spans="1:14" s="35" customFormat="1" ht="39" hidden="1" customHeight="1" x14ac:dyDescent="0.3">
      <c r="A126" s="26" t="s">
        <v>298</v>
      </c>
      <c r="B126" s="27" t="s">
        <v>18</v>
      </c>
      <c r="C126" s="26" t="s">
        <v>12</v>
      </c>
      <c r="D126" s="28" t="s">
        <v>86</v>
      </c>
      <c r="E126" s="29" t="s">
        <v>87</v>
      </c>
      <c r="F126" s="30">
        <v>16.875</v>
      </c>
      <c r="G126" s="30">
        <v>90</v>
      </c>
      <c r="H126" s="30">
        <v>3</v>
      </c>
      <c r="I126" s="31">
        <v>100155</v>
      </c>
      <c r="J126" s="19" t="str">
        <f>VLOOKUP(I126,'[1]November 2021'!A:C,2,FALSE)</f>
        <v>BEEF FRESH BNLS BULK COMBO-20/2000 LB</v>
      </c>
      <c r="K126" s="30">
        <v>22.58</v>
      </c>
      <c r="L126" s="32">
        <f>VLOOKUP(I126,'[1]November 2021'!A:C,3,FALSE)</f>
        <v>3.0529999999999999</v>
      </c>
      <c r="M126" s="33">
        <f t="shared" si="2"/>
        <v>68.94</v>
      </c>
      <c r="N126" s="34">
        <v>44501</v>
      </c>
    </row>
    <row r="127" spans="1:14" s="35" customFormat="1" ht="39" customHeight="1" x14ac:dyDescent="0.3">
      <c r="A127" s="26" t="s">
        <v>298</v>
      </c>
      <c r="B127" s="27" t="s">
        <v>18</v>
      </c>
      <c r="C127" s="26" t="s">
        <v>12</v>
      </c>
      <c r="D127" s="28" t="s">
        <v>86</v>
      </c>
      <c r="E127" s="29" t="s">
        <v>87</v>
      </c>
      <c r="F127" s="30">
        <v>16.875</v>
      </c>
      <c r="G127" s="30">
        <v>90</v>
      </c>
      <c r="H127" s="30">
        <v>3</v>
      </c>
      <c r="I127" s="31">
        <v>100154</v>
      </c>
      <c r="J127" s="19" t="str">
        <f>VLOOKUP(I127,'[1]November 2021'!A:C,2,FALSE)</f>
        <v>BEEF COARSE GROUND FRZ CTN-60 LB</v>
      </c>
      <c r="K127" s="30">
        <v>22.58</v>
      </c>
      <c r="L127" s="32">
        <f>VLOOKUP(I127,'[1]November 2021'!A:C,3,FALSE)</f>
        <v>2.8369</v>
      </c>
      <c r="M127" s="33">
        <f t="shared" si="2"/>
        <v>64.06</v>
      </c>
      <c r="N127" s="34">
        <v>44501</v>
      </c>
    </row>
    <row r="128" spans="1:14" s="35" customFormat="1" ht="39" customHeight="1" x14ac:dyDescent="0.3">
      <c r="A128" s="26" t="s">
        <v>298</v>
      </c>
      <c r="B128" s="27" t="s">
        <v>18</v>
      </c>
      <c r="C128" s="26" t="s">
        <v>12</v>
      </c>
      <c r="D128" s="28" t="s">
        <v>88</v>
      </c>
      <c r="E128" s="29" t="s">
        <v>89</v>
      </c>
      <c r="F128" s="30">
        <v>22.5</v>
      </c>
      <c r="G128" s="30">
        <v>90</v>
      </c>
      <c r="H128" s="30">
        <v>4</v>
      </c>
      <c r="I128" s="31">
        <v>100154</v>
      </c>
      <c r="J128" s="19" t="str">
        <f>VLOOKUP(I128,'[1]November 2021'!A:C,2,FALSE)</f>
        <v>BEEF COARSE GROUND FRZ CTN-60 LB</v>
      </c>
      <c r="K128" s="30">
        <v>30.11</v>
      </c>
      <c r="L128" s="32">
        <f>VLOOKUP(I128,'[1]November 2021'!A:C,3,FALSE)</f>
        <v>2.8369</v>
      </c>
      <c r="M128" s="33">
        <f t="shared" si="2"/>
        <v>85.42</v>
      </c>
      <c r="N128" s="34">
        <v>44501</v>
      </c>
    </row>
    <row r="129" spans="1:14" s="35" customFormat="1" ht="39" hidden="1" customHeight="1" x14ac:dyDescent="0.3">
      <c r="A129" s="26" t="s">
        <v>298</v>
      </c>
      <c r="B129" s="27" t="s">
        <v>18</v>
      </c>
      <c r="C129" s="26" t="s">
        <v>12</v>
      </c>
      <c r="D129" s="28" t="s">
        <v>88</v>
      </c>
      <c r="E129" s="29" t="s">
        <v>89</v>
      </c>
      <c r="F129" s="30">
        <v>22.5</v>
      </c>
      <c r="G129" s="30">
        <v>90</v>
      </c>
      <c r="H129" s="30">
        <v>4</v>
      </c>
      <c r="I129" s="31">
        <v>100155</v>
      </c>
      <c r="J129" s="19" t="str">
        <f>VLOOKUP(I129,'[1]November 2021'!A:C,2,FALSE)</f>
        <v>BEEF FRESH BNLS BULK COMBO-20/2000 LB</v>
      </c>
      <c r="K129" s="30">
        <v>30.11</v>
      </c>
      <c r="L129" s="32">
        <f>VLOOKUP(I129,'[1]November 2021'!A:C,3,FALSE)</f>
        <v>3.0529999999999999</v>
      </c>
      <c r="M129" s="33">
        <f t="shared" si="2"/>
        <v>91.93</v>
      </c>
      <c r="N129" s="34">
        <v>44501</v>
      </c>
    </row>
    <row r="130" spans="1:14" s="35" customFormat="1" ht="39" customHeight="1" x14ac:dyDescent="0.3">
      <c r="A130" s="26" t="s">
        <v>298</v>
      </c>
      <c r="B130" s="27" t="s">
        <v>18</v>
      </c>
      <c r="C130" s="26" t="s">
        <v>12</v>
      </c>
      <c r="D130" s="28" t="s">
        <v>90</v>
      </c>
      <c r="E130" s="29" t="s">
        <v>91</v>
      </c>
      <c r="F130" s="30">
        <v>20.81</v>
      </c>
      <c r="G130" s="30">
        <v>148</v>
      </c>
      <c r="H130" s="30">
        <v>2.25</v>
      </c>
      <c r="I130" s="31">
        <v>100154</v>
      </c>
      <c r="J130" s="19" t="str">
        <f>VLOOKUP(I130,'[1]November 2021'!A:C,2,FALSE)</f>
        <v>BEEF COARSE GROUND FRZ CTN-60 LB</v>
      </c>
      <c r="K130" s="30">
        <v>21.65</v>
      </c>
      <c r="L130" s="32">
        <f>VLOOKUP(I130,'[1]November 2021'!A:C,3,FALSE)</f>
        <v>2.8369</v>
      </c>
      <c r="M130" s="33">
        <f t="shared" si="2"/>
        <v>61.42</v>
      </c>
      <c r="N130" s="34">
        <v>44501</v>
      </c>
    </row>
    <row r="131" spans="1:14" s="35" customFormat="1" ht="39" hidden="1" customHeight="1" x14ac:dyDescent="0.3">
      <c r="A131" s="26" t="s">
        <v>298</v>
      </c>
      <c r="B131" s="27" t="s">
        <v>18</v>
      </c>
      <c r="C131" s="26" t="s">
        <v>12</v>
      </c>
      <c r="D131" s="28" t="s">
        <v>90</v>
      </c>
      <c r="E131" s="29" t="s">
        <v>91</v>
      </c>
      <c r="F131" s="30">
        <v>20.81</v>
      </c>
      <c r="G131" s="30">
        <v>148</v>
      </c>
      <c r="H131" s="30">
        <v>2.25</v>
      </c>
      <c r="I131" s="31">
        <v>100155</v>
      </c>
      <c r="J131" s="19" t="str">
        <f>VLOOKUP(I131,'[1]November 2021'!A:C,2,FALSE)</f>
        <v>BEEF FRESH BNLS BULK COMBO-20/2000 LB</v>
      </c>
      <c r="K131" s="30">
        <v>21.65</v>
      </c>
      <c r="L131" s="32">
        <f>VLOOKUP(I131,'[1]November 2021'!A:C,3,FALSE)</f>
        <v>3.0529999999999999</v>
      </c>
      <c r="M131" s="33">
        <f t="shared" si="2"/>
        <v>66.099999999999994</v>
      </c>
      <c r="N131" s="34">
        <v>44501</v>
      </c>
    </row>
    <row r="132" spans="1:14" s="35" customFormat="1" ht="39" customHeight="1" x14ac:dyDescent="0.3">
      <c r="A132" s="26" t="s">
        <v>298</v>
      </c>
      <c r="B132" s="27" t="s">
        <v>18</v>
      </c>
      <c r="C132" s="26" t="s">
        <v>12</v>
      </c>
      <c r="D132" s="28" t="s">
        <v>92</v>
      </c>
      <c r="E132" s="29" t="s">
        <v>93</v>
      </c>
      <c r="F132" s="30">
        <v>25.81</v>
      </c>
      <c r="G132" s="30">
        <v>148</v>
      </c>
      <c r="H132" s="30">
        <v>2.79</v>
      </c>
      <c r="I132" s="31">
        <v>100154</v>
      </c>
      <c r="J132" s="19" t="str">
        <f>VLOOKUP(I132,'[1]November 2021'!A:C,2,FALSE)</f>
        <v>BEEF COARSE GROUND FRZ CTN-60 LB</v>
      </c>
      <c r="K132" s="30">
        <v>21.65</v>
      </c>
      <c r="L132" s="32">
        <f>VLOOKUP(I132,'[1]November 2021'!A:C,3,FALSE)</f>
        <v>2.8369</v>
      </c>
      <c r="M132" s="33">
        <f t="shared" si="2"/>
        <v>61.42</v>
      </c>
      <c r="N132" s="34">
        <v>44501</v>
      </c>
    </row>
    <row r="133" spans="1:14" s="35" customFormat="1" ht="39" hidden="1" customHeight="1" x14ac:dyDescent="0.3">
      <c r="A133" s="26" t="s">
        <v>298</v>
      </c>
      <c r="B133" s="27" t="s">
        <v>18</v>
      </c>
      <c r="C133" s="26" t="s">
        <v>12</v>
      </c>
      <c r="D133" s="28" t="s">
        <v>92</v>
      </c>
      <c r="E133" s="29" t="s">
        <v>93</v>
      </c>
      <c r="F133" s="30">
        <v>25.81</v>
      </c>
      <c r="G133" s="30">
        <v>148</v>
      </c>
      <c r="H133" s="30">
        <v>2.79</v>
      </c>
      <c r="I133" s="31">
        <v>100155</v>
      </c>
      <c r="J133" s="19" t="str">
        <f>VLOOKUP(I133,'[1]November 2021'!A:C,2,FALSE)</f>
        <v>BEEF FRESH BNLS BULK COMBO-20/2000 LB</v>
      </c>
      <c r="K133" s="30">
        <v>21.65</v>
      </c>
      <c r="L133" s="32">
        <f>VLOOKUP(I133,'[1]November 2021'!A:C,3,FALSE)</f>
        <v>3.0529999999999999</v>
      </c>
      <c r="M133" s="33">
        <f t="shared" ref="M133:M196" si="3">ROUND(K133*L133,2)</f>
        <v>66.099999999999994</v>
      </c>
      <c r="N133" s="34">
        <v>44501</v>
      </c>
    </row>
    <row r="134" spans="1:14" s="35" customFormat="1" ht="39" customHeight="1" x14ac:dyDescent="0.3">
      <c r="A134" s="26" t="s">
        <v>298</v>
      </c>
      <c r="B134" s="27" t="s">
        <v>18</v>
      </c>
      <c r="C134" s="26" t="s">
        <v>12</v>
      </c>
      <c r="D134" s="28" t="s">
        <v>94</v>
      </c>
      <c r="E134" s="29" t="s">
        <v>95</v>
      </c>
      <c r="F134" s="30">
        <v>39.979999999999997</v>
      </c>
      <c r="G134" s="30">
        <v>284</v>
      </c>
      <c r="H134" s="30">
        <v>2.25</v>
      </c>
      <c r="I134" s="31">
        <v>100154</v>
      </c>
      <c r="J134" s="19" t="str">
        <f>VLOOKUP(I134,'[1]November 2021'!A:C,2,FALSE)</f>
        <v>BEEF COARSE GROUND FRZ CTN-60 LB</v>
      </c>
      <c r="K134" s="30">
        <v>41.54</v>
      </c>
      <c r="L134" s="32">
        <f>VLOOKUP(I134,'[1]November 2021'!A:C,3,FALSE)</f>
        <v>2.8369</v>
      </c>
      <c r="M134" s="33">
        <f t="shared" si="3"/>
        <v>117.84</v>
      </c>
      <c r="N134" s="34">
        <v>44501</v>
      </c>
    </row>
    <row r="135" spans="1:14" s="35" customFormat="1" ht="39" hidden="1" customHeight="1" x14ac:dyDescent="0.3">
      <c r="A135" s="26" t="s">
        <v>298</v>
      </c>
      <c r="B135" s="27" t="s">
        <v>18</v>
      </c>
      <c r="C135" s="26" t="s">
        <v>12</v>
      </c>
      <c r="D135" s="28" t="s">
        <v>94</v>
      </c>
      <c r="E135" s="29" t="s">
        <v>95</v>
      </c>
      <c r="F135" s="30">
        <v>39.979999999999997</v>
      </c>
      <c r="G135" s="30">
        <v>284</v>
      </c>
      <c r="H135" s="30">
        <v>2.25</v>
      </c>
      <c r="I135" s="31">
        <v>100155</v>
      </c>
      <c r="J135" s="19" t="str">
        <f>VLOOKUP(I135,'[1]November 2021'!A:C,2,FALSE)</f>
        <v>BEEF FRESH BNLS BULK COMBO-20/2000 LB</v>
      </c>
      <c r="K135" s="30">
        <v>41.54</v>
      </c>
      <c r="L135" s="32">
        <f>VLOOKUP(I135,'[1]November 2021'!A:C,3,FALSE)</f>
        <v>3.0529999999999999</v>
      </c>
      <c r="M135" s="33">
        <f t="shared" si="3"/>
        <v>126.82</v>
      </c>
      <c r="N135" s="34">
        <v>44501</v>
      </c>
    </row>
    <row r="136" spans="1:14" s="35" customFormat="1" ht="39" hidden="1" customHeight="1" x14ac:dyDescent="0.3">
      <c r="A136" s="26" t="s">
        <v>298</v>
      </c>
      <c r="B136" s="27" t="s">
        <v>18</v>
      </c>
      <c r="C136" s="26" t="s">
        <v>12</v>
      </c>
      <c r="D136" s="28" t="s">
        <v>96</v>
      </c>
      <c r="E136" s="29" t="s">
        <v>97</v>
      </c>
      <c r="F136" s="30">
        <v>19.690000000000001</v>
      </c>
      <c r="G136" s="30">
        <v>140</v>
      </c>
      <c r="H136" s="30">
        <v>2.25</v>
      </c>
      <c r="I136" s="31">
        <v>100155</v>
      </c>
      <c r="J136" s="19" t="str">
        <f>VLOOKUP(I136,'[1]November 2021'!A:C,2,FALSE)</f>
        <v>BEEF FRESH BNLS BULK COMBO-20/2000 LB</v>
      </c>
      <c r="K136" s="30">
        <v>26.77</v>
      </c>
      <c r="L136" s="32">
        <f>VLOOKUP(I136,'[1]November 2021'!A:C,3,FALSE)</f>
        <v>3.0529999999999999</v>
      </c>
      <c r="M136" s="33">
        <f t="shared" si="3"/>
        <v>81.73</v>
      </c>
      <c r="N136" s="34">
        <v>44501</v>
      </c>
    </row>
    <row r="137" spans="1:14" s="35" customFormat="1" ht="39" customHeight="1" x14ac:dyDescent="0.3">
      <c r="A137" s="26" t="s">
        <v>298</v>
      </c>
      <c r="B137" s="27" t="s">
        <v>18</v>
      </c>
      <c r="C137" s="26" t="s">
        <v>12</v>
      </c>
      <c r="D137" s="28" t="s">
        <v>96</v>
      </c>
      <c r="E137" s="29" t="s">
        <v>97</v>
      </c>
      <c r="F137" s="30">
        <v>19.690000000000001</v>
      </c>
      <c r="G137" s="30">
        <v>140</v>
      </c>
      <c r="H137" s="30">
        <v>2.25</v>
      </c>
      <c r="I137" s="31">
        <v>100154</v>
      </c>
      <c r="J137" s="19" t="str">
        <f>VLOOKUP(I137,'[1]November 2021'!A:C,2,FALSE)</f>
        <v>BEEF COARSE GROUND FRZ CTN-60 LB</v>
      </c>
      <c r="K137" s="30">
        <v>26.77</v>
      </c>
      <c r="L137" s="32">
        <f>VLOOKUP(I137,'[1]November 2021'!A:C,3,FALSE)</f>
        <v>2.8369</v>
      </c>
      <c r="M137" s="33">
        <f t="shared" si="3"/>
        <v>75.94</v>
      </c>
      <c r="N137" s="34">
        <v>44501</v>
      </c>
    </row>
    <row r="138" spans="1:14" s="35" customFormat="1" ht="39" customHeight="1" x14ac:dyDescent="0.3">
      <c r="A138" s="26" t="s">
        <v>298</v>
      </c>
      <c r="B138" s="27" t="s">
        <v>18</v>
      </c>
      <c r="C138" s="26" t="s">
        <v>12</v>
      </c>
      <c r="D138" s="28" t="s">
        <v>98</v>
      </c>
      <c r="E138" s="29" t="s">
        <v>99</v>
      </c>
      <c r="F138" s="30">
        <v>25.63</v>
      </c>
      <c r="G138" s="30">
        <v>100</v>
      </c>
      <c r="H138" s="30">
        <v>4.0999999999999996</v>
      </c>
      <c r="I138" s="31">
        <v>100036</v>
      </c>
      <c r="J138" s="19" t="str">
        <f>VLOOKUP(I138,'[1]November 2021'!A:C,2,FALSE)</f>
        <v>CHEESE BLEND AMER SKM YEL SLC LVS-6/5 LB</v>
      </c>
      <c r="K138" s="30">
        <v>12.5</v>
      </c>
      <c r="L138" s="32">
        <f>VLOOKUP(I138,'[1]November 2021'!A:C,3,FALSE)</f>
        <v>1.7375</v>
      </c>
      <c r="M138" s="33">
        <f t="shared" si="3"/>
        <v>21.72</v>
      </c>
      <c r="N138" s="34">
        <v>44501</v>
      </c>
    </row>
    <row r="139" spans="1:14" s="35" customFormat="1" ht="39" customHeight="1" x14ac:dyDescent="0.3">
      <c r="A139" s="26" t="s">
        <v>298</v>
      </c>
      <c r="B139" s="27" t="s">
        <v>18</v>
      </c>
      <c r="C139" s="26" t="s">
        <v>12</v>
      </c>
      <c r="D139" s="28" t="s">
        <v>100</v>
      </c>
      <c r="E139" s="29" t="s">
        <v>101</v>
      </c>
      <c r="F139" s="30">
        <v>25.63</v>
      </c>
      <c r="G139" s="30">
        <v>100</v>
      </c>
      <c r="H139" s="30">
        <v>4.0999999999999996</v>
      </c>
      <c r="I139" s="31">
        <v>100036</v>
      </c>
      <c r="J139" s="19" t="str">
        <f>VLOOKUP(I139,'[1]November 2021'!A:C,2,FALSE)</f>
        <v>CHEESE BLEND AMER SKM YEL SLC LVS-6/5 LB</v>
      </c>
      <c r="K139" s="30">
        <v>12.5</v>
      </c>
      <c r="L139" s="32">
        <f>VLOOKUP(I139,'[1]November 2021'!A:C,3,FALSE)</f>
        <v>1.7375</v>
      </c>
      <c r="M139" s="33">
        <f t="shared" si="3"/>
        <v>21.72</v>
      </c>
      <c r="N139" s="34">
        <v>44501</v>
      </c>
    </row>
    <row r="140" spans="1:14" s="35" customFormat="1" ht="39" hidden="1" customHeight="1" x14ac:dyDescent="0.3">
      <c r="A140" s="26" t="s">
        <v>298</v>
      </c>
      <c r="B140" s="27" t="s">
        <v>18</v>
      </c>
      <c r="C140" s="26" t="s">
        <v>12</v>
      </c>
      <c r="D140" s="28" t="s">
        <v>102</v>
      </c>
      <c r="E140" s="29" t="s">
        <v>103</v>
      </c>
      <c r="F140" s="30">
        <v>19.690000000000001</v>
      </c>
      <c r="G140" s="30">
        <v>140</v>
      </c>
      <c r="H140" s="30">
        <v>2.25</v>
      </c>
      <c r="I140" s="31">
        <v>100155</v>
      </c>
      <c r="J140" s="19" t="str">
        <f>VLOOKUP(I140,'[1]November 2021'!A:C,2,FALSE)</f>
        <v>BEEF FRESH BNLS BULK COMBO-20/2000 LB</v>
      </c>
      <c r="K140" s="30">
        <v>26.74</v>
      </c>
      <c r="L140" s="32">
        <f>VLOOKUP(I140,'[1]November 2021'!A:C,3,FALSE)</f>
        <v>3.0529999999999999</v>
      </c>
      <c r="M140" s="33">
        <f t="shared" si="3"/>
        <v>81.64</v>
      </c>
      <c r="N140" s="34">
        <v>44501</v>
      </c>
    </row>
    <row r="141" spans="1:14" s="35" customFormat="1" ht="39" customHeight="1" x14ac:dyDescent="0.3">
      <c r="A141" s="26" t="s">
        <v>298</v>
      </c>
      <c r="B141" s="27" t="s">
        <v>18</v>
      </c>
      <c r="C141" s="26" t="s">
        <v>12</v>
      </c>
      <c r="D141" s="28" t="s">
        <v>102</v>
      </c>
      <c r="E141" s="29" t="s">
        <v>103</v>
      </c>
      <c r="F141" s="30">
        <v>19.690000000000001</v>
      </c>
      <c r="G141" s="30">
        <v>140</v>
      </c>
      <c r="H141" s="30">
        <v>2.25</v>
      </c>
      <c r="I141" s="31">
        <v>100154</v>
      </c>
      <c r="J141" s="19" t="str">
        <f>VLOOKUP(I141,'[1]November 2021'!A:C,2,FALSE)</f>
        <v>BEEF COARSE GROUND FRZ CTN-60 LB</v>
      </c>
      <c r="K141" s="30">
        <v>26.74</v>
      </c>
      <c r="L141" s="32">
        <f>VLOOKUP(I141,'[1]November 2021'!A:C,3,FALSE)</f>
        <v>2.8369</v>
      </c>
      <c r="M141" s="33">
        <f t="shared" si="3"/>
        <v>75.86</v>
      </c>
      <c r="N141" s="34">
        <v>44501</v>
      </c>
    </row>
    <row r="142" spans="1:14" s="35" customFormat="1" ht="39" customHeight="1" x14ac:dyDescent="0.3">
      <c r="A142" s="26" t="s">
        <v>298</v>
      </c>
      <c r="B142" s="27" t="s">
        <v>18</v>
      </c>
      <c r="C142" s="26" t="s">
        <v>12</v>
      </c>
      <c r="D142" s="28" t="s">
        <v>104</v>
      </c>
      <c r="E142" s="29" t="s">
        <v>105</v>
      </c>
      <c r="F142" s="30">
        <v>13.75</v>
      </c>
      <c r="G142" s="30">
        <v>100</v>
      </c>
      <c r="H142" s="30">
        <v>2.2000000000000002</v>
      </c>
      <c r="I142" s="31">
        <v>100036</v>
      </c>
      <c r="J142" s="19" t="str">
        <f>VLOOKUP(I142,'[1]November 2021'!A:C,2,FALSE)</f>
        <v>CHEESE BLEND AMER SKM YEL SLC LVS-6/5 LB</v>
      </c>
      <c r="K142" s="30">
        <v>6.25</v>
      </c>
      <c r="L142" s="32">
        <f>VLOOKUP(I142,'[1]November 2021'!A:C,3,FALSE)</f>
        <v>1.7375</v>
      </c>
      <c r="M142" s="33">
        <f t="shared" si="3"/>
        <v>10.86</v>
      </c>
      <c r="N142" s="34">
        <v>44501</v>
      </c>
    </row>
    <row r="143" spans="1:14" s="35" customFormat="1" ht="39" customHeight="1" x14ac:dyDescent="0.3">
      <c r="A143" s="26" t="s">
        <v>298</v>
      </c>
      <c r="B143" s="27" t="s">
        <v>18</v>
      </c>
      <c r="C143" s="26" t="s">
        <v>12</v>
      </c>
      <c r="D143" s="28" t="s">
        <v>106</v>
      </c>
      <c r="E143" s="29" t="s">
        <v>107</v>
      </c>
      <c r="F143" s="30">
        <v>13.75</v>
      </c>
      <c r="G143" s="30">
        <v>100</v>
      </c>
      <c r="H143" s="30">
        <v>2.2000000000000002</v>
      </c>
      <c r="I143" s="31">
        <v>100036</v>
      </c>
      <c r="J143" s="19" t="str">
        <f>VLOOKUP(I143,'[1]November 2021'!A:C,2,FALSE)</f>
        <v>CHEESE BLEND AMER SKM YEL SLC LVS-6/5 LB</v>
      </c>
      <c r="K143" s="30">
        <v>6.25</v>
      </c>
      <c r="L143" s="32">
        <f>VLOOKUP(I143,'[1]November 2021'!A:C,3,FALSE)</f>
        <v>1.7375</v>
      </c>
      <c r="M143" s="33">
        <f t="shared" si="3"/>
        <v>10.86</v>
      </c>
      <c r="N143" s="34">
        <v>44501</v>
      </c>
    </row>
    <row r="144" spans="1:14" s="35" customFormat="1" ht="39" hidden="1" customHeight="1" x14ac:dyDescent="0.3">
      <c r="A144" s="26" t="s">
        <v>298</v>
      </c>
      <c r="B144" s="27" t="s">
        <v>18</v>
      </c>
      <c r="C144" s="26" t="s">
        <v>12</v>
      </c>
      <c r="D144" s="28" t="s">
        <v>108</v>
      </c>
      <c r="E144" s="29" t="s">
        <v>109</v>
      </c>
      <c r="F144" s="30">
        <v>19.690000000000001</v>
      </c>
      <c r="G144" s="30">
        <v>140</v>
      </c>
      <c r="H144" s="30">
        <v>2.25</v>
      </c>
      <c r="I144" s="31">
        <v>100155</v>
      </c>
      <c r="J144" s="19" t="str">
        <f>VLOOKUP(I144,'[1]November 2021'!A:C,2,FALSE)</f>
        <v>BEEF FRESH BNLS BULK COMBO-20/2000 LB</v>
      </c>
      <c r="K144" s="30">
        <v>26.79</v>
      </c>
      <c r="L144" s="32">
        <f>VLOOKUP(I144,'[1]November 2021'!A:C,3,FALSE)</f>
        <v>3.0529999999999999</v>
      </c>
      <c r="M144" s="33">
        <f t="shared" si="3"/>
        <v>81.790000000000006</v>
      </c>
      <c r="N144" s="34">
        <v>44501</v>
      </c>
    </row>
    <row r="145" spans="1:14" s="35" customFormat="1" ht="39" customHeight="1" x14ac:dyDescent="0.3">
      <c r="A145" s="26" t="s">
        <v>298</v>
      </c>
      <c r="B145" s="27" t="s">
        <v>18</v>
      </c>
      <c r="C145" s="26" t="s">
        <v>12</v>
      </c>
      <c r="D145" s="28" t="s">
        <v>108</v>
      </c>
      <c r="E145" s="29" t="s">
        <v>109</v>
      </c>
      <c r="F145" s="30">
        <v>19.690000000000001</v>
      </c>
      <c r="G145" s="30">
        <v>140</v>
      </c>
      <c r="H145" s="30">
        <v>2.25</v>
      </c>
      <c r="I145" s="31">
        <v>100154</v>
      </c>
      <c r="J145" s="19" t="str">
        <f>VLOOKUP(I145,'[1]November 2021'!A:C,2,FALSE)</f>
        <v>BEEF COARSE GROUND FRZ CTN-60 LB</v>
      </c>
      <c r="K145" s="30">
        <v>26.79</v>
      </c>
      <c r="L145" s="32">
        <f>VLOOKUP(I145,'[1]November 2021'!A:C,3,FALSE)</f>
        <v>2.8369</v>
      </c>
      <c r="M145" s="33">
        <f t="shared" si="3"/>
        <v>76</v>
      </c>
      <c r="N145" s="34">
        <v>44501</v>
      </c>
    </row>
    <row r="146" spans="1:14" s="35" customFormat="1" ht="39" hidden="1" customHeight="1" x14ac:dyDescent="0.3">
      <c r="A146" s="26" t="s">
        <v>298</v>
      </c>
      <c r="B146" s="27" t="s">
        <v>18</v>
      </c>
      <c r="C146" s="26" t="s">
        <v>12</v>
      </c>
      <c r="D146" s="28" t="s">
        <v>110</v>
      </c>
      <c r="E146" s="29" t="s">
        <v>111</v>
      </c>
      <c r="F146" s="30">
        <v>40</v>
      </c>
      <c r="G146" s="30">
        <v>284.44</v>
      </c>
      <c r="H146" s="30">
        <v>2.25</v>
      </c>
      <c r="I146" s="31">
        <v>100155</v>
      </c>
      <c r="J146" s="19" t="str">
        <f>VLOOKUP(I146,'[1]November 2021'!A:C,2,FALSE)</f>
        <v>BEEF FRESH BNLS BULK COMBO-20/2000 LB</v>
      </c>
      <c r="K146" s="30">
        <v>54.38</v>
      </c>
      <c r="L146" s="32">
        <f>VLOOKUP(I146,'[1]November 2021'!A:C,3,FALSE)</f>
        <v>3.0529999999999999</v>
      </c>
      <c r="M146" s="33">
        <f t="shared" si="3"/>
        <v>166.02</v>
      </c>
      <c r="N146" s="34">
        <v>44501</v>
      </c>
    </row>
    <row r="147" spans="1:14" s="35" customFormat="1" ht="39" customHeight="1" x14ac:dyDescent="0.3">
      <c r="A147" s="26" t="s">
        <v>298</v>
      </c>
      <c r="B147" s="27" t="s">
        <v>18</v>
      </c>
      <c r="C147" s="26" t="s">
        <v>12</v>
      </c>
      <c r="D147" s="28" t="s">
        <v>110</v>
      </c>
      <c r="E147" s="29" t="s">
        <v>111</v>
      </c>
      <c r="F147" s="30">
        <v>40</v>
      </c>
      <c r="G147" s="30">
        <v>284.44</v>
      </c>
      <c r="H147" s="30">
        <v>2.25</v>
      </c>
      <c r="I147" s="31">
        <v>100154</v>
      </c>
      <c r="J147" s="19" t="str">
        <f>VLOOKUP(I147,'[1]November 2021'!A:C,2,FALSE)</f>
        <v>BEEF COARSE GROUND FRZ CTN-60 LB</v>
      </c>
      <c r="K147" s="30">
        <v>54.38</v>
      </c>
      <c r="L147" s="32">
        <f>VLOOKUP(I147,'[1]November 2021'!A:C,3,FALSE)</f>
        <v>2.8369</v>
      </c>
      <c r="M147" s="33">
        <f t="shared" si="3"/>
        <v>154.27000000000001</v>
      </c>
      <c r="N147" s="34">
        <v>44501</v>
      </c>
    </row>
    <row r="148" spans="1:14" s="35" customFormat="1" ht="39" hidden="1" customHeight="1" x14ac:dyDescent="0.3">
      <c r="A148" s="26" t="s">
        <v>298</v>
      </c>
      <c r="B148" s="27" t="s">
        <v>18</v>
      </c>
      <c r="C148" s="26" t="s">
        <v>12</v>
      </c>
      <c r="D148" s="28" t="s">
        <v>112</v>
      </c>
      <c r="E148" s="29" t="s">
        <v>113</v>
      </c>
      <c r="F148" s="30">
        <v>40</v>
      </c>
      <c r="G148" s="30">
        <v>284.44</v>
      </c>
      <c r="H148" s="30">
        <v>2.25</v>
      </c>
      <c r="I148" s="31">
        <v>100155</v>
      </c>
      <c r="J148" s="19" t="str">
        <f>VLOOKUP(I148,'[1]November 2021'!A:C,2,FALSE)</f>
        <v>BEEF FRESH BNLS BULK COMBO-20/2000 LB</v>
      </c>
      <c r="K148" s="30">
        <v>54.38</v>
      </c>
      <c r="L148" s="32">
        <f>VLOOKUP(I148,'[1]November 2021'!A:C,3,FALSE)</f>
        <v>3.0529999999999999</v>
      </c>
      <c r="M148" s="33">
        <f t="shared" si="3"/>
        <v>166.02</v>
      </c>
      <c r="N148" s="34">
        <v>44501</v>
      </c>
    </row>
    <row r="149" spans="1:14" s="35" customFormat="1" ht="39" customHeight="1" x14ac:dyDescent="0.3">
      <c r="A149" s="26" t="s">
        <v>298</v>
      </c>
      <c r="B149" s="27" t="s">
        <v>18</v>
      </c>
      <c r="C149" s="26" t="s">
        <v>12</v>
      </c>
      <c r="D149" s="28" t="s">
        <v>112</v>
      </c>
      <c r="E149" s="29" t="s">
        <v>113</v>
      </c>
      <c r="F149" s="30">
        <v>40</v>
      </c>
      <c r="G149" s="30">
        <v>284.44</v>
      </c>
      <c r="H149" s="30">
        <v>2.25</v>
      </c>
      <c r="I149" s="31">
        <v>100154</v>
      </c>
      <c r="J149" s="19" t="str">
        <f>VLOOKUP(I149,'[1]November 2021'!A:C,2,FALSE)</f>
        <v>BEEF COARSE GROUND FRZ CTN-60 LB</v>
      </c>
      <c r="K149" s="30">
        <v>54.38</v>
      </c>
      <c r="L149" s="32">
        <f>VLOOKUP(I149,'[1]November 2021'!A:C,3,FALSE)</f>
        <v>2.8369</v>
      </c>
      <c r="M149" s="33">
        <f t="shared" si="3"/>
        <v>154.27000000000001</v>
      </c>
      <c r="N149" s="34">
        <v>44501</v>
      </c>
    </row>
    <row r="150" spans="1:14" s="35" customFormat="1" ht="39" hidden="1" customHeight="1" x14ac:dyDescent="0.3">
      <c r="A150" s="26" t="s">
        <v>298</v>
      </c>
      <c r="B150" s="27" t="s">
        <v>18</v>
      </c>
      <c r="C150" s="26" t="s">
        <v>12</v>
      </c>
      <c r="D150" s="28" t="s">
        <v>114</v>
      </c>
      <c r="E150" s="29" t="s">
        <v>115</v>
      </c>
      <c r="F150" s="30">
        <v>18.75</v>
      </c>
      <c r="G150" s="30">
        <v>250</v>
      </c>
      <c r="H150" s="30">
        <v>1.2</v>
      </c>
      <c r="I150" s="31">
        <v>100155</v>
      </c>
      <c r="J150" s="19" t="str">
        <f>VLOOKUP(I150,'[1]November 2021'!A:C,2,FALSE)</f>
        <v>BEEF FRESH BNLS BULK COMBO-20/2000 LB</v>
      </c>
      <c r="K150" s="30">
        <v>25.49</v>
      </c>
      <c r="L150" s="32">
        <f>VLOOKUP(I150,'[1]November 2021'!A:C,3,FALSE)</f>
        <v>3.0529999999999999</v>
      </c>
      <c r="M150" s="33">
        <f t="shared" si="3"/>
        <v>77.819999999999993</v>
      </c>
      <c r="N150" s="34">
        <v>44501</v>
      </c>
    </row>
    <row r="151" spans="1:14" s="35" customFormat="1" ht="39" customHeight="1" x14ac:dyDescent="0.3">
      <c r="A151" s="26" t="s">
        <v>298</v>
      </c>
      <c r="B151" s="27" t="s">
        <v>18</v>
      </c>
      <c r="C151" s="26" t="s">
        <v>12</v>
      </c>
      <c r="D151" s="28" t="s">
        <v>114</v>
      </c>
      <c r="E151" s="29" t="s">
        <v>115</v>
      </c>
      <c r="F151" s="30">
        <v>18.75</v>
      </c>
      <c r="G151" s="30">
        <v>250</v>
      </c>
      <c r="H151" s="30">
        <v>1.2</v>
      </c>
      <c r="I151" s="31">
        <v>100154</v>
      </c>
      <c r="J151" s="19" t="str">
        <f>VLOOKUP(I151,'[1]November 2021'!A:C,2,FALSE)</f>
        <v>BEEF COARSE GROUND FRZ CTN-60 LB</v>
      </c>
      <c r="K151" s="30">
        <v>25.49</v>
      </c>
      <c r="L151" s="32">
        <f>VLOOKUP(I151,'[1]November 2021'!A:C,3,FALSE)</f>
        <v>2.8369</v>
      </c>
      <c r="M151" s="33">
        <f t="shared" si="3"/>
        <v>72.31</v>
      </c>
      <c r="N151" s="34">
        <v>44501</v>
      </c>
    </row>
    <row r="152" spans="1:14" s="35" customFormat="1" ht="39" hidden="1" customHeight="1" x14ac:dyDescent="0.3">
      <c r="A152" s="26" t="s">
        <v>298</v>
      </c>
      <c r="B152" s="27" t="s">
        <v>18</v>
      </c>
      <c r="C152" s="26" t="s">
        <v>12</v>
      </c>
      <c r="D152" s="28" t="s">
        <v>116</v>
      </c>
      <c r="E152" s="29" t="s">
        <v>117</v>
      </c>
      <c r="F152" s="30">
        <v>18.75</v>
      </c>
      <c r="G152" s="30">
        <v>250</v>
      </c>
      <c r="H152" s="30">
        <v>1.2</v>
      </c>
      <c r="I152" s="31">
        <v>100155</v>
      </c>
      <c r="J152" s="19" t="str">
        <f>VLOOKUP(I152,'[1]November 2021'!A:C,2,FALSE)</f>
        <v>BEEF FRESH BNLS BULK COMBO-20/2000 LB</v>
      </c>
      <c r="K152" s="30">
        <v>24.82</v>
      </c>
      <c r="L152" s="32">
        <f>VLOOKUP(I152,'[1]November 2021'!A:C,3,FALSE)</f>
        <v>3.0529999999999999</v>
      </c>
      <c r="M152" s="33">
        <f t="shared" si="3"/>
        <v>75.78</v>
      </c>
      <c r="N152" s="34">
        <v>44501</v>
      </c>
    </row>
    <row r="153" spans="1:14" s="35" customFormat="1" ht="39" customHeight="1" x14ac:dyDescent="0.3">
      <c r="A153" s="26" t="s">
        <v>298</v>
      </c>
      <c r="B153" s="27" t="s">
        <v>18</v>
      </c>
      <c r="C153" s="26" t="s">
        <v>12</v>
      </c>
      <c r="D153" s="28" t="s">
        <v>116</v>
      </c>
      <c r="E153" s="29" t="s">
        <v>117</v>
      </c>
      <c r="F153" s="30">
        <v>18.75</v>
      </c>
      <c r="G153" s="30">
        <v>250</v>
      </c>
      <c r="H153" s="30">
        <v>1.2</v>
      </c>
      <c r="I153" s="31">
        <v>100154</v>
      </c>
      <c r="J153" s="19" t="str">
        <f>VLOOKUP(I153,'[1]November 2021'!A:C,2,FALSE)</f>
        <v>BEEF COARSE GROUND FRZ CTN-60 LB</v>
      </c>
      <c r="K153" s="30">
        <v>24.82</v>
      </c>
      <c r="L153" s="32">
        <f>VLOOKUP(I153,'[1]November 2021'!A:C,3,FALSE)</f>
        <v>2.8369</v>
      </c>
      <c r="M153" s="33">
        <f t="shared" si="3"/>
        <v>70.41</v>
      </c>
      <c r="N153" s="34">
        <v>44501</v>
      </c>
    </row>
    <row r="154" spans="1:14" s="35" customFormat="1" ht="39" customHeight="1" x14ac:dyDescent="0.3">
      <c r="A154" s="26" t="s">
        <v>298</v>
      </c>
      <c r="B154" s="27" t="s">
        <v>18</v>
      </c>
      <c r="C154" s="26" t="s">
        <v>12</v>
      </c>
      <c r="D154" s="28" t="s">
        <v>118</v>
      </c>
      <c r="E154" s="29" t="s">
        <v>117</v>
      </c>
      <c r="F154" s="30">
        <v>40.049999999999997</v>
      </c>
      <c r="G154" s="30">
        <v>534</v>
      </c>
      <c r="H154" s="30">
        <v>1.2</v>
      </c>
      <c r="I154" s="31">
        <v>100154</v>
      </c>
      <c r="J154" s="19" t="str">
        <f>VLOOKUP(I154,'[1]November 2021'!A:C,2,FALSE)</f>
        <v>BEEF COARSE GROUND FRZ CTN-60 LB</v>
      </c>
      <c r="K154" s="30">
        <v>36.049999999999997</v>
      </c>
      <c r="L154" s="32">
        <f>VLOOKUP(I154,'[1]November 2021'!A:C,3,FALSE)</f>
        <v>2.8369</v>
      </c>
      <c r="M154" s="33">
        <f t="shared" si="3"/>
        <v>102.27</v>
      </c>
      <c r="N154" s="34">
        <v>44501</v>
      </c>
    </row>
    <row r="155" spans="1:14" s="35" customFormat="1" ht="39" hidden="1" customHeight="1" x14ac:dyDescent="0.3">
      <c r="A155" s="26" t="s">
        <v>298</v>
      </c>
      <c r="B155" s="27" t="s">
        <v>18</v>
      </c>
      <c r="C155" s="26" t="s">
        <v>12</v>
      </c>
      <c r="D155" s="28" t="s">
        <v>118</v>
      </c>
      <c r="E155" s="29" t="s">
        <v>117</v>
      </c>
      <c r="F155" s="30">
        <v>40.049999999999997</v>
      </c>
      <c r="G155" s="30">
        <v>534</v>
      </c>
      <c r="H155" s="30">
        <v>1.2</v>
      </c>
      <c r="I155" s="31">
        <v>100155</v>
      </c>
      <c r="J155" s="19" t="str">
        <f>VLOOKUP(I155,'[1]November 2021'!A:C,2,FALSE)</f>
        <v>BEEF FRESH BNLS BULK COMBO-20/2000 LB</v>
      </c>
      <c r="K155" s="30">
        <v>36.049999999999997</v>
      </c>
      <c r="L155" s="32">
        <f>VLOOKUP(I155,'[1]November 2021'!A:C,3,FALSE)</f>
        <v>3.0529999999999999</v>
      </c>
      <c r="M155" s="33">
        <f t="shared" si="3"/>
        <v>110.06</v>
      </c>
      <c r="N155" s="34">
        <v>44501</v>
      </c>
    </row>
    <row r="156" spans="1:14" s="35" customFormat="1" ht="39" customHeight="1" x14ac:dyDescent="0.3">
      <c r="A156" s="26" t="s">
        <v>298</v>
      </c>
      <c r="B156" s="27" t="s">
        <v>18</v>
      </c>
      <c r="C156" s="26" t="s">
        <v>12</v>
      </c>
      <c r="D156" s="28" t="s">
        <v>119</v>
      </c>
      <c r="E156" s="29" t="s">
        <v>288</v>
      </c>
      <c r="F156" s="30">
        <v>14.38</v>
      </c>
      <c r="G156" s="30">
        <v>50</v>
      </c>
      <c r="H156" s="30">
        <v>4.5999999999999996</v>
      </c>
      <c r="I156" s="31">
        <v>100154</v>
      </c>
      <c r="J156" s="19" t="str">
        <f>VLOOKUP(I156,'[1]November 2021'!A:C,2,FALSE)</f>
        <v>BEEF COARSE GROUND FRZ CTN-60 LB</v>
      </c>
      <c r="K156" s="30">
        <v>3.71</v>
      </c>
      <c r="L156" s="32">
        <f>VLOOKUP(I156,'[1]November 2021'!A:C,3,FALSE)</f>
        <v>2.8369</v>
      </c>
      <c r="M156" s="33">
        <f t="shared" si="3"/>
        <v>10.52</v>
      </c>
      <c r="N156" s="34">
        <v>44501</v>
      </c>
    </row>
    <row r="157" spans="1:14" s="35" customFormat="1" ht="39" customHeight="1" x14ac:dyDescent="0.3">
      <c r="A157" s="26" t="s">
        <v>298</v>
      </c>
      <c r="B157" s="27" t="s">
        <v>18</v>
      </c>
      <c r="C157" s="26" t="s">
        <v>12</v>
      </c>
      <c r="D157" s="28" t="s">
        <v>119</v>
      </c>
      <c r="E157" s="29" t="s">
        <v>288</v>
      </c>
      <c r="F157" s="30">
        <v>14.38</v>
      </c>
      <c r="G157" s="30">
        <v>50</v>
      </c>
      <c r="H157" s="30">
        <v>4.5999999999999996</v>
      </c>
      <c r="I157" s="31">
        <v>100036</v>
      </c>
      <c r="J157" s="19" t="str">
        <f>VLOOKUP(I157,'[1]November 2021'!A:C,2,FALSE)</f>
        <v>CHEESE BLEND AMER SKM YEL SLC LVS-6/5 LB</v>
      </c>
      <c r="K157" s="30">
        <v>3.12</v>
      </c>
      <c r="L157" s="32">
        <f>VLOOKUP(I157,'[1]November 2021'!A:C,3,FALSE)</f>
        <v>1.7375</v>
      </c>
      <c r="M157" s="33">
        <f t="shared" si="3"/>
        <v>5.42</v>
      </c>
      <c r="N157" s="34">
        <v>44501</v>
      </c>
    </row>
    <row r="158" spans="1:14" s="35" customFormat="1" ht="39" customHeight="1" x14ac:dyDescent="0.3">
      <c r="A158" s="26" t="s">
        <v>298</v>
      </c>
      <c r="B158" s="27" t="s">
        <v>18</v>
      </c>
      <c r="C158" s="26" t="s">
        <v>12</v>
      </c>
      <c r="D158" s="28" t="s">
        <v>273</v>
      </c>
      <c r="E158" s="29" t="s">
        <v>274</v>
      </c>
      <c r="F158" s="30">
        <v>22.749999999999996</v>
      </c>
      <c r="G158" s="30">
        <v>70</v>
      </c>
      <c r="H158" s="30">
        <v>5.2</v>
      </c>
      <c r="I158" s="31">
        <v>100154</v>
      </c>
      <c r="J158" s="19" t="str">
        <f>VLOOKUP(I158,'[1]November 2021'!A:C,2,FALSE)</f>
        <v>BEEF COARSE GROUND FRZ CTN-60 LB</v>
      </c>
      <c r="K158" s="30">
        <v>5.25</v>
      </c>
      <c r="L158" s="32">
        <f>VLOOKUP(I158,'[1]November 2021'!A:C,3,FALSE)</f>
        <v>2.8369</v>
      </c>
      <c r="M158" s="33">
        <f t="shared" si="3"/>
        <v>14.89</v>
      </c>
      <c r="N158" s="34">
        <v>44501</v>
      </c>
    </row>
    <row r="159" spans="1:14" s="35" customFormat="1" ht="39" customHeight="1" x14ac:dyDescent="0.3">
      <c r="A159" s="26" t="s">
        <v>298</v>
      </c>
      <c r="B159" s="27" t="s">
        <v>18</v>
      </c>
      <c r="C159" s="26" t="s">
        <v>12</v>
      </c>
      <c r="D159" s="28" t="s">
        <v>273</v>
      </c>
      <c r="E159" s="29" t="s">
        <v>274</v>
      </c>
      <c r="F159" s="30">
        <v>22.749999999999996</v>
      </c>
      <c r="G159" s="30">
        <v>70</v>
      </c>
      <c r="H159" s="30">
        <v>5.2</v>
      </c>
      <c r="I159" s="31">
        <v>100036</v>
      </c>
      <c r="J159" s="19" t="str">
        <f>VLOOKUP(I159,'[1]November 2021'!A:C,2,FALSE)</f>
        <v>CHEESE BLEND AMER SKM YEL SLC LVS-6/5 LB</v>
      </c>
      <c r="K159" s="30">
        <v>5.25</v>
      </c>
      <c r="L159" s="32">
        <f>VLOOKUP(I159,'[1]November 2021'!A:C,3,FALSE)</f>
        <v>1.7375</v>
      </c>
      <c r="M159" s="33">
        <f t="shared" si="3"/>
        <v>9.1199999999999992</v>
      </c>
      <c r="N159" s="34">
        <v>44501</v>
      </c>
    </row>
    <row r="160" spans="1:14" s="35" customFormat="1" ht="39" customHeight="1" x14ac:dyDescent="0.3">
      <c r="A160" s="26" t="s">
        <v>298</v>
      </c>
      <c r="B160" s="27" t="s">
        <v>18</v>
      </c>
      <c r="C160" s="26" t="s">
        <v>12</v>
      </c>
      <c r="D160" s="28" t="s">
        <v>120</v>
      </c>
      <c r="E160" s="29" t="s">
        <v>289</v>
      </c>
      <c r="F160" s="30">
        <v>14.38</v>
      </c>
      <c r="G160" s="30">
        <v>50</v>
      </c>
      <c r="H160" s="30">
        <v>4.5999999999999996</v>
      </c>
      <c r="I160" s="31">
        <v>100154</v>
      </c>
      <c r="J160" s="19" t="str">
        <f>VLOOKUP(I160,'[1]November 2021'!A:C,2,FALSE)</f>
        <v>BEEF COARSE GROUND FRZ CTN-60 LB</v>
      </c>
      <c r="K160" s="30">
        <v>3.71</v>
      </c>
      <c r="L160" s="32">
        <f>VLOOKUP(I160,'[1]November 2021'!A:C,3,FALSE)</f>
        <v>2.8369</v>
      </c>
      <c r="M160" s="33">
        <f t="shared" si="3"/>
        <v>10.52</v>
      </c>
      <c r="N160" s="34">
        <v>44501</v>
      </c>
    </row>
    <row r="161" spans="1:14" s="35" customFormat="1" ht="39" customHeight="1" x14ac:dyDescent="0.3">
      <c r="A161" s="26" t="s">
        <v>298</v>
      </c>
      <c r="B161" s="27" t="s">
        <v>18</v>
      </c>
      <c r="C161" s="26" t="s">
        <v>12</v>
      </c>
      <c r="D161" s="28" t="s">
        <v>120</v>
      </c>
      <c r="E161" s="29" t="s">
        <v>289</v>
      </c>
      <c r="F161" s="30">
        <v>14.38</v>
      </c>
      <c r="G161" s="30">
        <v>50</v>
      </c>
      <c r="H161" s="30">
        <v>4.5999999999999996</v>
      </c>
      <c r="I161" s="31">
        <v>100036</v>
      </c>
      <c r="J161" s="19" t="str">
        <f>VLOOKUP(I161,'[1]November 2021'!A:C,2,FALSE)</f>
        <v>CHEESE BLEND AMER SKM YEL SLC LVS-6/5 LB</v>
      </c>
      <c r="K161" s="30">
        <v>3.12</v>
      </c>
      <c r="L161" s="32">
        <f>VLOOKUP(I161,'[1]November 2021'!A:C,3,FALSE)</f>
        <v>1.7375</v>
      </c>
      <c r="M161" s="33">
        <f t="shared" si="3"/>
        <v>5.42</v>
      </c>
      <c r="N161" s="34">
        <v>44501</v>
      </c>
    </row>
    <row r="162" spans="1:14" s="35" customFormat="1" ht="39" hidden="1" customHeight="1" x14ac:dyDescent="0.3">
      <c r="A162" s="26" t="s">
        <v>298</v>
      </c>
      <c r="B162" s="27" t="s">
        <v>18</v>
      </c>
      <c r="C162" s="26" t="s">
        <v>12</v>
      </c>
      <c r="D162" s="28" t="s">
        <v>121</v>
      </c>
      <c r="E162" s="29" t="s">
        <v>122</v>
      </c>
      <c r="F162" s="30">
        <v>14.374999999999998</v>
      </c>
      <c r="G162" s="30">
        <v>50</v>
      </c>
      <c r="H162" s="30">
        <v>4.5999999999999996</v>
      </c>
      <c r="I162" s="31">
        <v>100022</v>
      </c>
      <c r="J162" s="19" t="str">
        <f>VLOOKUP(I162,'[1]November 2021'!A:C,2,FALSE)</f>
        <v>CHEESE MOZ LM PART SKIM FRZ LVS-8/6 LB</v>
      </c>
      <c r="K162" s="30">
        <v>3.12</v>
      </c>
      <c r="L162" s="32">
        <f>VLOOKUP(I162,'[1]November 2021'!A:C,3,FALSE)</f>
        <v>1.8369</v>
      </c>
      <c r="M162" s="33">
        <f t="shared" si="3"/>
        <v>5.73</v>
      </c>
      <c r="N162" s="34">
        <v>44501</v>
      </c>
    </row>
    <row r="163" spans="1:14" s="35" customFormat="1" ht="39" customHeight="1" x14ac:dyDescent="0.3">
      <c r="A163" s="26" t="s">
        <v>298</v>
      </c>
      <c r="B163" s="27" t="s">
        <v>18</v>
      </c>
      <c r="C163" s="26" t="s">
        <v>12</v>
      </c>
      <c r="D163" s="28" t="s">
        <v>123</v>
      </c>
      <c r="E163" s="29" t="s">
        <v>124</v>
      </c>
      <c r="F163" s="30">
        <v>20.440000000000001</v>
      </c>
      <c r="G163" s="30">
        <v>75</v>
      </c>
      <c r="H163" s="30">
        <v>4.3600000000000003</v>
      </c>
      <c r="I163" s="31">
        <v>100154</v>
      </c>
      <c r="J163" s="19" t="str">
        <f>VLOOKUP(I163,'[1]November 2021'!A:C,2,FALSE)</f>
        <v>BEEF COARSE GROUND FRZ CTN-60 LB</v>
      </c>
      <c r="K163" s="30">
        <v>10.97</v>
      </c>
      <c r="L163" s="32">
        <f>VLOOKUP(I163,'[1]November 2021'!A:C,3,FALSE)</f>
        <v>2.8369</v>
      </c>
      <c r="M163" s="33">
        <f t="shared" si="3"/>
        <v>31.12</v>
      </c>
      <c r="N163" s="34">
        <v>44501</v>
      </c>
    </row>
    <row r="164" spans="1:14" s="35" customFormat="1" ht="39" customHeight="1" x14ac:dyDescent="0.3">
      <c r="A164" s="26" t="s">
        <v>298</v>
      </c>
      <c r="B164" s="27" t="s">
        <v>18</v>
      </c>
      <c r="C164" s="26" t="s">
        <v>12</v>
      </c>
      <c r="D164" s="28" t="s">
        <v>125</v>
      </c>
      <c r="E164" s="29" t="s">
        <v>126</v>
      </c>
      <c r="F164" s="30">
        <v>13.28125</v>
      </c>
      <c r="G164" s="30">
        <v>50</v>
      </c>
      <c r="H164" s="30">
        <v>4.25</v>
      </c>
      <c r="I164" s="31">
        <v>100154</v>
      </c>
      <c r="J164" s="19" t="str">
        <f>VLOOKUP(I164,'[1]November 2021'!A:C,2,FALSE)</f>
        <v>BEEF COARSE GROUND FRZ CTN-60 LB</v>
      </c>
      <c r="K164" s="30">
        <v>7.71</v>
      </c>
      <c r="L164" s="32">
        <f>VLOOKUP(I164,'[1]November 2021'!A:C,3,FALSE)</f>
        <v>2.8369</v>
      </c>
      <c r="M164" s="33">
        <f t="shared" si="3"/>
        <v>21.87</v>
      </c>
      <c r="N164" s="34">
        <v>44501</v>
      </c>
    </row>
    <row r="165" spans="1:14" s="35" customFormat="1" ht="39" customHeight="1" x14ac:dyDescent="0.3">
      <c r="A165" s="26" t="s">
        <v>298</v>
      </c>
      <c r="B165" s="27" t="s">
        <v>18</v>
      </c>
      <c r="C165" s="26" t="s">
        <v>12</v>
      </c>
      <c r="D165" s="28" t="s">
        <v>127</v>
      </c>
      <c r="E165" s="29" t="s">
        <v>128</v>
      </c>
      <c r="F165" s="30">
        <v>14.374999999999998</v>
      </c>
      <c r="G165" s="30">
        <v>50</v>
      </c>
      <c r="H165" s="30">
        <v>4.5999999999999996</v>
      </c>
      <c r="I165" s="31">
        <v>100154</v>
      </c>
      <c r="J165" s="19" t="str">
        <f>VLOOKUP(I165,'[1]November 2021'!A:C,2,FALSE)</f>
        <v>BEEF COARSE GROUND FRZ CTN-60 LB</v>
      </c>
      <c r="K165" s="30">
        <v>7.71</v>
      </c>
      <c r="L165" s="32">
        <f>VLOOKUP(I165,'[1]November 2021'!A:C,3,FALSE)</f>
        <v>2.8369</v>
      </c>
      <c r="M165" s="33">
        <f t="shared" si="3"/>
        <v>21.87</v>
      </c>
      <c r="N165" s="34">
        <v>44501</v>
      </c>
    </row>
    <row r="166" spans="1:14" s="35" customFormat="1" ht="39" customHeight="1" x14ac:dyDescent="0.3">
      <c r="A166" s="26" t="s">
        <v>298</v>
      </c>
      <c r="B166" s="27" t="s">
        <v>18</v>
      </c>
      <c r="C166" s="26" t="s">
        <v>12</v>
      </c>
      <c r="D166" s="28" t="s">
        <v>127</v>
      </c>
      <c r="E166" s="29" t="s">
        <v>128</v>
      </c>
      <c r="F166" s="30">
        <v>14.374999999999998</v>
      </c>
      <c r="G166" s="30">
        <v>50</v>
      </c>
      <c r="H166" s="30">
        <v>4.5999999999999996</v>
      </c>
      <c r="I166" s="31">
        <v>100036</v>
      </c>
      <c r="J166" s="19" t="str">
        <f>VLOOKUP(I166,'[1]November 2021'!A:C,2,FALSE)</f>
        <v>CHEESE BLEND AMER SKM YEL SLC LVS-6/5 LB</v>
      </c>
      <c r="K166" s="30">
        <v>1.0900000000000001</v>
      </c>
      <c r="L166" s="32">
        <f>VLOOKUP(I166,'[1]November 2021'!A:C,3,FALSE)</f>
        <v>1.7375</v>
      </c>
      <c r="M166" s="33">
        <f t="shared" si="3"/>
        <v>1.89</v>
      </c>
      <c r="N166" s="34">
        <v>44501</v>
      </c>
    </row>
    <row r="167" spans="1:14" s="35" customFormat="1" ht="39" customHeight="1" x14ac:dyDescent="0.3">
      <c r="A167" s="26" t="s">
        <v>298</v>
      </c>
      <c r="B167" s="27" t="s">
        <v>18</v>
      </c>
      <c r="C167" s="26" t="s">
        <v>12</v>
      </c>
      <c r="D167" s="28" t="s">
        <v>129</v>
      </c>
      <c r="E167" s="29" t="s">
        <v>130</v>
      </c>
      <c r="F167" s="30">
        <v>20.390625</v>
      </c>
      <c r="G167" s="30">
        <v>75</v>
      </c>
      <c r="H167" s="30">
        <v>4.3499999999999996</v>
      </c>
      <c r="I167" s="31">
        <v>100154</v>
      </c>
      <c r="J167" s="19" t="str">
        <f>VLOOKUP(I167,'[1]November 2021'!A:C,2,FALSE)</f>
        <v>BEEF COARSE GROUND FRZ CTN-60 LB</v>
      </c>
      <c r="K167" s="30">
        <v>10.28</v>
      </c>
      <c r="L167" s="32">
        <f>VLOOKUP(I167,'[1]November 2021'!A:C,3,FALSE)</f>
        <v>2.8369</v>
      </c>
      <c r="M167" s="33">
        <f t="shared" si="3"/>
        <v>29.16</v>
      </c>
      <c r="N167" s="34">
        <v>44501</v>
      </c>
    </row>
    <row r="168" spans="1:14" s="35" customFormat="1" ht="39" customHeight="1" x14ac:dyDescent="0.3">
      <c r="A168" s="26" t="s">
        <v>298</v>
      </c>
      <c r="B168" s="27" t="s">
        <v>18</v>
      </c>
      <c r="C168" s="26" t="s">
        <v>12</v>
      </c>
      <c r="D168" s="28" t="s">
        <v>129</v>
      </c>
      <c r="E168" s="29" t="s">
        <v>130</v>
      </c>
      <c r="F168" s="30">
        <v>20.390625</v>
      </c>
      <c r="G168" s="30">
        <v>75</v>
      </c>
      <c r="H168" s="30">
        <v>4.3499999999999996</v>
      </c>
      <c r="I168" s="31">
        <v>100036</v>
      </c>
      <c r="J168" s="19" t="str">
        <f>VLOOKUP(I168,'[1]November 2021'!A:C,2,FALSE)</f>
        <v>CHEESE BLEND AMER SKM YEL SLC LVS-6/5 LB</v>
      </c>
      <c r="K168" s="30">
        <v>1.17</v>
      </c>
      <c r="L168" s="32">
        <f>VLOOKUP(I168,'[1]November 2021'!A:C,3,FALSE)</f>
        <v>1.7375</v>
      </c>
      <c r="M168" s="33">
        <f t="shared" si="3"/>
        <v>2.0299999999999998</v>
      </c>
      <c r="N168" s="34">
        <v>44501</v>
      </c>
    </row>
    <row r="169" spans="1:14" s="35" customFormat="1" ht="39" customHeight="1" x14ac:dyDescent="0.3">
      <c r="A169" s="26" t="s">
        <v>298</v>
      </c>
      <c r="B169" s="27" t="s">
        <v>18</v>
      </c>
      <c r="C169" s="26" t="s">
        <v>12</v>
      </c>
      <c r="D169" s="28" t="s">
        <v>131</v>
      </c>
      <c r="E169" s="29" t="s">
        <v>132</v>
      </c>
      <c r="F169" s="30">
        <v>20.39</v>
      </c>
      <c r="G169" s="30">
        <v>75</v>
      </c>
      <c r="H169" s="30">
        <v>4.3499999999999996</v>
      </c>
      <c r="I169" s="31">
        <v>100036</v>
      </c>
      <c r="J169" s="19" t="str">
        <f>VLOOKUP(I169,'[1]November 2021'!A:C,2,FALSE)</f>
        <v>CHEESE BLEND AMER SKM YEL SLC LVS-6/5 LB</v>
      </c>
      <c r="K169" s="30">
        <v>1.17</v>
      </c>
      <c r="L169" s="32">
        <f>VLOOKUP(I169,'[1]November 2021'!A:C,3,FALSE)</f>
        <v>1.7375</v>
      </c>
      <c r="M169" s="33">
        <f t="shared" si="3"/>
        <v>2.0299999999999998</v>
      </c>
      <c r="N169" s="34">
        <v>44501</v>
      </c>
    </row>
    <row r="170" spans="1:14" s="35" customFormat="1" ht="39" customHeight="1" x14ac:dyDescent="0.3">
      <c r="A170" s="26" t="s">
        <v>298</v>
      </c>
      <c r="B170" s="27" t="s">
        <v>18</v>
      </c>
      <c r="C170" s="26" t="s">
        <v>12</v>
      </c>
      <c r="D170" s="28" t="s">
        <v>133</v>
      </c>
      <c r="E170" s="29" t="s">
        <v>134</v>
      </c>
      <c r="F170" s="30">
        <v>18.855</v>
      </c>
      <c r="G170" s="30">
        <v>72</v>
      </c>
      <c r="H170" s="30">
        <v>4.1900000000000004</v>
      </c>
      <c r="I170" s="31">
        <v>100036</v>
      </c>
      <c r="J170" s="19" t="str">
        <f>VLOOKUP(I170,'[1]November 2021'!A:C,2,FALSE)</f>
        <v>CHEESE BLEND AMER SKM YEL SLC LVS-6/5 LB</v>
      </c>
      <c r="K170" s="30">
        <v>9</v>
      </c>
      <c r="L170" s="32">
        <f>VLOOKUP(I170,'[1]November 2021'!A:C,3,FALSE)</f>
        <v>1.7375</v>
      </c>
      <c r="M170" s="33">
        <f t="shared" si="3"/>
        <v>15.64</v>
      </c>
      <c r="N170" s="34">
        <v>44501</v>
      </c>
    </row>
    <row r="171" spans="1:14" s="35" customFormat="1" ht="39" customHeight="1" x14ac:dyDescent="0.3">
      <c r="A171" s="26" t="s">
        <v>298</v>
      </c>
      <c r="B171" s="27" t="s">
        <v>18</v>
      </c>
      <c r="C171" s="26" t="s">
        <v>12</v>
      </c>
      <c r="D171" s="28" t="s">
        <v>135</v>
      </c>
      <c r="E171" s="29" t="s">
        <v>136</v>
      </c>
      <c r="F171" s="30">
        <v>19.305</v>
      </c>
      <c r="G171" s="30">
        <v>72</v>
      </c>
      <c r="H171" s="30">
        <v>4.29</v>
      </c>
      <c r="I171" s="31">
        <v>100036</v>
      </c>
      <c r="J171" s="19" t="str">
        <f>VLOOKUP(I171,'[1]November 2021'!A:C,2,FALSE)</f>
        <v>CHEESE BLEND AMER SKM YEL SLC LVS-6/5 LB</v>
      </c>
      <c r="K171" s="30">
        <v>9.23</v>
      </c>
      <c r="L171" s="32">
        <f>VLOOKUP(I171,'[1]November 2021'!A:C,3,FALSE)</f>
        <v>1.7375</v>
      </c>
      <c r="M171" s="33">
        <f t="shared" si="3"/>
        <v>16.04</v>
      </c>
      <c r="N171" s="34">
        <v>44501</v>
      </c>
    </row>
    <row r="172" spans="1:14" s="35" customFormat="1" ht="39" customHeight="1" x14ac:dyDescent="0.3">
      <c r="A172" s="26" t="s">
        <v>298</v>
      </c>
      <c r="B172" s="27" t="s">
        <v>18</v>
      </c>
      <c r="C172" s="26" t="s">
        <v>12</v>
      </c>
      <c r="D172" s="28" t="s">
        <v>137</v>
      </c>
      <c r="E172" s="29" t="s">
        <v>138</v>
      </c>
      <c r="F172" s="30">
        <v>20.39</v>
      </c>
      <c r="G172" s="30">
        <v>72</v>
      </c>
      <c r="H172" s="30">
        <v>4.53</v>
      </c>
      <c r="I172" s="31">
        <v>100036</v>
      </c>
      <c r="J172" s="19" t="str">
        <f>VLOOKUP(I172,'[1]November 2021'!A:C,2,FALSE)</f>
        <v>CHEESE BLEND AMER SKM YEL SLC LVS-6/5 LB</v>
      </c>
      <c r="K172" s="30">
        <v>9</v>
      </c>
      <c r="L172" s="32">
        <f>VLOOKUP(I172,'[1]November 2021'!A:C,3,FALSE)</f>
        <v>1.7375</v>
      </c>
      <c r="M172" s="33">
        <f t="shared" si="3"/>
        <v>15.64</v>
      </c>
      <c r="N172" s="34">
        <v>44501</v>
      </c>
    </row>
    <row r="173" spans="1:14" s="35" customFormat="1" ht="39" customHeight="1" x14ac:dyDescent="0.3">
      <c r="A173" s="26" t="s">
        <v>298</v>
      </c>
      <c r="B173" s="27" t="s">
        <v>18</v>
      </c>
      <c r="C173" s="26" t="s">
        <v>12</v>
      </c>
      <c r="D173" s="28" t="s">
        <v>139</v>
      </c>
      <c r="E173" s="29" t="s">
        <v>140</v>
      </c>
      <c r="F173" s="30">
        <v>39.999375000000001</v>
      </c>
      <c r="G173" s="30">
        <v>213.33</v>
      </c>
      <c r="H173" s="30">
        <v>3</v>
      </c>
      <c r="I173" s="31">
        <v>100154</v>
      </c>
      <c r="J173" s="19" t="str">
        <f>VLOOKUP(I173,'[1]November 2021'!A:C,2,FALSE)</f>
        <v>BEEF COARSE GROUND FRZ CTN-60 LB</v>
      </c>
      <c r="K173" s="30">
        <v>31.64</v>
      </c>
      <c r="L173" s="32">
        <f>VLOOKUP(I173,'[1]November 2021'!A:C,3,FALSE)</f>
        <v>2.8369</v>
      </c>
      <c r="M173" s="33">
        <f t="shared" si="3"/>
        <v>89.76</v>
      </c>
      <c r="N173" s="34">
        <v>44501</v>
      </c>
    </row>
    <row r="174" spans="1:14" s="35" customFormat="1" ht="39" customHeight="1" x14ac:dyDescent="0.3">
      <c r="A174" s="26" t="s">
        <v>298</v>
      </c>
      <c r="B174" s="27" t="s">
        <v>18</v>
      </c>
      <c r="C174" s="26" t="s">
        <v>12</v>
      </c>
      <c r="D174" s="28" t="s">
        <v>141</v>
      </c>
      <c r="E174" s="29" t="s">
        <v>142</v>
      </c>
      <c r="F174" s="30">
        <v>39.999375000000001</v>
      </c>
      <c r="G174" s="30">
        <v>470.59</v>
      </c>
      <c r="H174" s="30">
        <v>1.36</v>
      </c>
      <c r="I174" s="31">
        <v>100154</v>
      </c>
      <c r="J174" s="19" t="str">
        <f>VLOOKUP(I174,'[1]November 2021'!A:C,2,FALSE)</f>
        <v>BEEF COARSE GROUND FRZ CTN-60 LB</v>
      </c>
      <c r="K174" s="30">
        <v>31.62</v>
      </c>
      <c r="L174" s="32">
        <f>VLOOKUP(I174,'[1]November 2021'!A:C,3,FALSE)</f>
        <v>2.8369</v>
      </c>
      <c r="M174" s="33">
        <f t="shared" si="3"/>
        <v>89.7</v>
      </c>
      <c r="N174" s="34">
        <v>44501</v>
      </c>
    </row>
    <row r="175" spans="1:14" s="35" customFormat="1" ht="39" hidden="1" customHeight="1" x14ac:dyDescent="0.3">
      <c r="A175" s="26" t="s">
        <v>298</v>
      </c>
      <c r="B175" s="27" t="s">
        <v>18</v>
      </c>
      <c r="C175" s="26" t="s">
        <v>12</v>
      </c>
      <c r="D175" s="28" t="s">
        <v>141</v>
      </c>
      <c r="E175" s="29" t="s">
        <v>142</v>
      </c>
      <c r="F175" s="30">
        <v>39.999375000000001</v>
      </c>
      <c r="G175" s="30">
        <v>470.59</v>
      </c>
      <c r="H175" s="30">
        <v>1.36</v>
      </c>
      <c r="I175" s="31">
        <v>100155</v>
      </c>
      <c r="J175" s="19" t="str">
        <f>VLOOKUP(I175,'[1]November 2021'!A:C,2,FALSE)</f>
        <v>BEEF FRESH BNLS BULK COMBO-20/2000 LB</v>
      </c>
      <c r="K175" s="30">
        <v>31.62</v>
      </c>
      <c r="L175" s="32">
        <f>VLOOKUP(I175,'[1]November 2021'!A:C,3,FALSE)</f>
        <v>3.0529999999999999</v>
      </c>
      <c r="M175" s="33">
        <f t="shared" si="3"/>
        <v>96.54</v>
      </c>
      <c r="N175" s="34">
        <v>44501</v>
      </c>
    </row>
    <row r="176" spans="1:14" s="35" customFormat="1" ht="39" customHeight="1" x14ac:dyDescent="0.3">
      <c r="A176" s="26" t="s">
        <v>298</v>
      </c>
      <c r="B176" s="27" t="s">
        <v>18</v>
      </c>
      <c r="C176" s="26" t="s">
        <v>12</v>
      </c>
      <c r="D176" s="28" t="s">
        <v>143</v>
      </c>
      <c r="E176" s="29" t="s">
        <v>144</v>
      </c>
      <c r="F176" s="30">
        <v>39.999375000000001</v>
      </c>
      <c r="G176" s="30">
        <v>470.59</v>
      </c>
      <c r="H176" s="30">
        <v>1.36</v>
      </c>
      <c r="I176" s="31">
        <v>100154</v>
      </c>
      <c r="J176" s="19" t="str">
        <f>VLOOKUP(I176,'[1]November 2021'!A:C,2,FALSE)</f>
        <v>BEEF COARSE GROUND FRZ CTN-60 LB</v>
      </c>
      <c r="K176" s="30">
        <v>31.62</v>
      </c>
      <c r="L176" s="32">
        <f>VLOOKUP(I176,'[1]November 2021'!A:C,3,FALSE)</f>
        <v>2.8369</v>
      </c>
      <c r="M176" s="33">
        <f t="shared" si="3"/>
        <v>89.7</v>
      </c>
      <c r="N176" s="34">
        <v>44501</v>
      </c>
    </row>
    <row r="177" spans="1:14" s="35" customFormat="1" ht="39" hidden="1" customHeight="1" x14ac:dyDescent="0.3">
      <c r="A177" s="26" t="s">
        <v>298</v>
      </c>
      <c r="B177" s="27" t="s">
        <v>18</v>
      </c>
      <c r="C177" s="26" t="s">
        <v>12</v>
      </c>
      <c r="D177" s="28" t="s">
        <v>143</v>
      </c>
      <c r="E177" s="29" t="s">
        <v>144</v>
      </c>
      <c r="F177" s="30">
        <v>39.999375000000001</v>
      </c>
      <c r="G177" s="30">
        <v>470.59</v>
      </c>
      <c r="H177" s="30">
        <v>1.36</v>
      </c>
      <c r="I177" s="31">
        <v>100155</v>
      </c>
      <c r="J177" s="19" t="str">
        <f>VLOOKUP(I177,'[1]November 2021'!A:C,2,FALSE)</f>
        <v>BEEF FRESH BNLS BULK COMBO-20/2000 LB</v>
      </c>
      <c r="K177" s="30">
        <v>31.62</v>
      </c>
      <c r="L177" s="32">
        <f>VLOOKUP(I177,'[1]November 2021'!A:C,3,FALSE)</f>
        <v>3.0529999999999999</v>
      </c>
      <c r="M177" s="33">
        <f t="shared" si="3"/>
        <v>96.54</v>
      </c>
      <c r="N177" s="34">
        <v>44501</v>
      </c>
    </row>
    <row r="178" spans="1:14" s="35" customFormat="1" ht="39" customHeight="1" x14ac:dyDescent="0.3">
      <c r="A178" s="26" t="s">
        <v>298</v>
      </c>
      <c r="B178" s="27" t="s">
        <v>18</v>
      </c>
      <c r="C178" s="26" t="s">
        <v>12</v>
      </c>
      <c r="D178" s="28" t="s">
        <v>145</v>
      </c>
      <c r="E178" s="29" t="s">
        <v>146</v>
      </c>
      <c r="F178" s="30">
        <v>13.08</v>
      </c>
      <c r="G178" s="30">
        <v>72</v>
      </c>
      <c r="H178" s="30">
        <v>2.9</v>
      </c>
      <c r="I178" s="31">
        <v>100154</v>
      </c>
      <c r="J178" s="19" t="str">
        <f>VLOOKUP(I178,'[1]November 2021'!A:C,2,FALSE)</f>
        <v>BEEF COARSE GROUND FRZ CTN-60 LB</v>
      </c>
      <c r="K178" s="30">
        <v>7.7</v>
      </c>
      <c r="L178" s="32">
        <f>VLOOKUP(I178,'[1]November 2021'!A:C,3,FALSE)</f>
        <v>2.8369</v>
      </c>
      <c r="M178" s="33">
        <f t="shared" si="3"/>
        <v>21.84</v>
      </c>
      <c r="N178" s="34">
        <v>44501</v>
      </c>
    </row>
    <row r="179" spans="1:14" s="35" customFormat="1" ht="39" customHeight="1" x14ac:dyDescent="0.3">
      <c r="A179" s="26" t="s">
        <v>298</v>
      </c>
      <c r="B179" s="27" t="s">
        <v>18</v>
      </c>
      <c r="C179" s="26" t="s">
        <v>12</v>
      </c>
      <c r="D179" s="28" t="s">
        <v>145</v>
      </c>
      <c r="E179" s="29" t="s">
        <v>146</v>
      </c>
      <c r="F179" s="30">
        <v>13.08</v>
      </c>
      <c r="G179" s="30">
        <v>72</v>
      </c>
      <c r="H179" s="30">
        <v>2.9</v>
      </c>
      <c r="I179" s="31">
        <v>100036</v>
      </c>
      <c r="J179" s="19" t="str">
        <f>VLOOKUP(I179,'[1]November 2021'!A:C,2,FALSE)</f>
        <v>CHEESE BLEND AMER SKM YEL SLC LVS-6/5 LB</v>
      </c>
      <c r="K179" s="30">
        <v>1.1299999999999999</v>
      </c>
      <c r="L179" s="32">
        <f>VLOOKUP(I179,'[1]November 2021'!A:C,3,FALSE)</f>
        <v>1.7375</v>
      </c>
      <c r="M179" s="33">
        <f t="shared" si="3"/>
        <v>1.96</v>
      </c>
      <c r="N179" s="34">
        <v>44501</v>
      </c>
    </row>
    <row r="180" spans="1:14" s="35" customFormat="1" ht="39" customHeight="1" x14ac:dyDescent="0.3">
      <c r="A180" s="26" t="s">
        <v>298</v>
      </c>
      <c r="B180" s="27" t="s">
        <v>18</v>
      </c>
      <c r="C180" s="26" t="s">
        <v>12</v>
      </c>
      <c r="D180" s="28" t="s">
        <v>147</v>
      </c>
      <c r="E180" s="29" t="s">
        <v>148</v>
      </c>
      <c r="F180" s="30">
        <v>25.14</v>
      </c>
      <c r="G180" s="30">
        <v>96</v>
      </c>
      <c r="H180" s="30">
        <v>4.1900000000000004</v>
      </c>
      <c r="I180" s="31">
        <v>100036</v>
      </c>
      <c r="J180" s="19" t="str">
        <f>VLOOKUP(I180,'[1]November 2021'!A:C,2,FALSE)</f>
        <v>CHEESE BLEND AMER SKM YEL SLC LVS-6/5 LB</v>
      </c>
      <c r="K180" s="30">
        <v>12</v>
      </c>
      <c r="L180" s="32">
        <f>VLOOKUP(I180,'[1]November 2021'!A:C,3,FALSE)</f>
        <v>1.7375</v>
      </c>
      <c r="M180" s="33">
        <f t="shared" si="3"/>
        <v>20.85</v>
      </c>
      <c r="N180" s="34">
        <v>44501</v>
      </c>
    </row>
    <row r="181" spans="1:14" s="35" customFormat="1" ht="39" hidden="1" customHeight="1" x14ac:dyDescent="0.3">
      <c r="A181" s="26" t="s">
        <v>298</v>
      </c>
      <c r="B181" s="27" t="s">
        <v>18</v>
      </c>
      <c r="C181" s="26" t="s">
        <v>12</v>
      </c>
      <c r="D181" s="28" t="s">
        <v>149</v>
      </c>
      <c r="E181" s="29" t="s">
        <v>150</v>
      </c>
      <c r="F181" s="30">
        <v>17.190000000000001</v>
      </c>
      <c r="G181" s="30">
        <v>72</v>
      </c>
      <c r="H181" s="30">
        <v>3.82</v>
      </c>
      <c r="I181" s="31">
        <v>100022</v>
      </c>
      <c r="J181" s="19" t="str">
        <f>VLOOKUP(I181,'[1]November 2021'!A:C,2,FALSE)</f>
        <v>CHEESE MOZ LM PART SKIM FRZ LVS-8/6 LB</v>
      </c>
      <c r="K181" s="30">
        <v>4.5</v>
      </c>
      <c r="L181" s="32">
        <f>VLOOKUP(I181,'[1]November 2021'!A:C,3,FALSE)</f>
        <v>1.8369</v>
      </c>
      <c r="M181" s="33">
        <f t="shared" si="3"/>
        <v>8.27</v>
      </c>
      <c r="N181" s="34">
        <v>44501</v>
      </c>
    </row>
    <row r="182" spans="1:14" s="36" customFormat="1" ht="39" hidden="1" customHeight="1" x14ac:dyDescent="0.3">
      <c r="A182" s="26" t="s">
        <v>298</v>
      </c>
      <c r="B182" s="27" t="s">
        <v>18</v>
      </c>
      <c r="C182" s="26" t="s">
        <v>12</v>
      </c>
      <c r="D182" s="28" t="s">
        <v>149</v>
      </c>
      <c r="E182" s="29" t="s">
        <v>150</v>
      </c>
      <c r="F182" s="30">
        <v>17.190000000000001</v>
      </c>
      <c r="G182" s="30">
        <v>72</v>
      </c>
      <c r="H182" s="30">
        <v>3.82</v>
      </c>
      <c r="I182" s="31">
        <v>110242</v>
      </c>
      <c r="J182" s="19" t="str">
        <f>VLOOKUP(I182,'[1]November 2021'!A:C,2,FALSE)</f>
        <v>CHEESE NAT AMER FBD BARREL-500 LB(40800)</v>
      </c>
      <c r="K182" s="30">
        <v>0.45</v>
      </c>
      <c r="L182" s="32">
        <f>VLOOKUP(I182,'[1]November 2021'!A:C,3,FALSE)</f>
        <v>1.7375</v>
      </c>
      <c r="M182" s="33">
        <f t="shared" si="3"/>
        <v>0.78</v>
      </c>
      <c r="N182" s="34">
        <v>44501</v>
      </c>
    </row>
    <row r="183" spans="1:14" s="36" customFormat="1" ht="39" hidden="1" customHeight="1" x14ac:dyDescent="0.3">
      <c r="A183" s="26" t="s">
        <v>298</v>
      </c>
      <c r="B183" s="27" t="s">
        <v>18</v>
      </c>
      <c r="C183" s="26" t="s">
        <v>12</v>
      </c>
      <c r="D183" s="28" t="s">
        <v>149</v>
      </c>
      <c r="E183" s="29" t="s">
        <v>151</v>
      </c>
      <c r="F183" s="30">
        <v>17.190000000000001</v>
      </c>
      <c r="G183" s="30">
        <v>72</v>
      </c>
      <c r="H183" s="30">
        <v>3.82</v>
      </c>
      <c r="I183" s="31">
        <v>100022</v>
      </c>
      <c r="J183" s="19" t="str">
        <f>VLOOKUP(I183,'[1]November 2021'!A:C,2,FALSE)</f>
        <v>CHEESE MOZ LM PART SKIM FRZ LVS-8/6 LB</v>
      </c>
      <c r="K183" s="30">
        <v>4.5</v>
      </c>
      <c r="L183" s="32">
        <f>VLOOKUP(I183,'[1]November 2021'!A:C,3,FALSE)</f>
        <v>1.8369</v>
      </c>
      <c r="M183" s="33">
        <f t="shared" si="3"/>
        <v>8.27</v>
      </c>
      <c r="N183" s="34">
        <v>44501</v>
      </c>
    </row>
    <row r="184" spans="1:14" s="36" customFormat="1" ht="39" hidden="1" customHeight="1" x14ac:dyDescent="0.3">
      <c r="A184" s="26" t="s">
        <v>298</v>
      </c>
      <c r="B184" s="27" t="s">
        <v>18</v>
      </c>
      <c r="C184" s="26" t="s">
        <v>12</v>
      </c>
      <c r="D184" s="28" t="s">
        <v>149</v>
      </c>
      <c r="E184" s="29" t="s">
        <v>151</v>
      </c>
      <c r="F184" s="30">
        <v>17.190000000000001</v>
      </c>
      <c r="G184" s="30">
        <v>72</v>
      </c>
      <c r="H184" s="30">
        <v>3.82</v>
      </c>
      <c r="I184" s="31">
        <v>110242</v>
      </c>
      <c r="J184" s="19" t="str">
        <f>VLOOKUP(I184,'[1]November 2021'!A:C,2,FALSE)</f>
        <v>CHEESE NAT AMER FBD BARREL-500 LB(40800)</v>
      </c>
      <c r="K184" s="30">
        <v>0.45</v>
      </c>
      <c r="L184" s="32">
        <f>VLOOKUP(I184,'[1]November 2021'!A:C,3,FALSE)</f>
        <v>1.7375</v>
      </c>
      <c r="M184" s="33">
        <f t="shared" si="3"/>
        <v>0.78</v>
      </c>
      <c r="N184" s="34">
        <v>44501</v>
      </c>
    </row>
    <row r="185" spans="1:14" s="36" customFormat="1" ht="39" customHeight="1" x14ac:dyDescent="0.3">
      <c r="A185" s="26" t="s">
        <v>298</v>
      </c>
      <c r="B185" s="27" t="s">
        <v>18</v>
      </c>
      <c r="C185" s="26" t="s">
        <v>12</v>
      </c>
      <c r="D185" s="28" t="s">
        <v>152</v>
      </c>
      <c r="E185" s="29" t="s">
        <v>153</v>
      </c>
      <c r="F185" s="30">
        <v>20.96</v>
      </c>
      <c r="G185" s="30">
        <v>156</v>
      </c>
      <c r="H185" s="30">
        <v>2.15</v>
      </c>
      <c r="I185" s="31">
        <v>100154</v>
      </c>
      <c r="J185" s="19" t="str">
        <f>VLOOKUP(I185,'[1]November 2021'!A:C,2,FALSE)</f>
        <v>BEEF COARSE GROUND FRZ CTN-60 LB</v>
      </c>
      <c r="K185" s="30">
        <v>20.2</v>
      </c>
      <c r="L185" s="32">
        <f>VLOOKUP(I185,'[1]November 2021'!A:C,3,FALSE)</f>
        <v>2.8369</v>
      </c>
      <c r="M185" s="33">
        <f t="shared" si="3"/>
        <v>57.31</v>
      </c>
      <c r="N185" s="34">
        <v>44501</v>
      </c>
    </row>
    <row r="186" spans="1:14" s="36" customFormat="1" ht="39" hidden="1" customHeight="1" x14ac:dyDescent="0.3">
      <c r="A186" s="26" t="s">
        <v>298</v>
      </c>
      <c r="B186" s="27" t="s">
        <v>18</v>
      </c>
      <c r="C186" s="26" t="s">
        <v>12</v>
      </c>
      <c r="D186" s="28" t="s">
        <v>152</v>
      </c>
      <c r="E186" s="29" t="s">
        <v>153</v>
      </c>
      <c r="F186" s="30">
        <v>20.96</v>
      </c>
      <c r="G186" s="30">
        <v>156</v>
      </c>
      <c r="H186" s="30">
        <v>2.15</v>
      </c>
      <c r="I186" s="31">
        <v>100155</v>
      </c>
      <c r="J186" s="19" t="str">
        <f>VLOOKUP(I186,'[1]November 2021'!A:C,2,FALSE)</f>
        <v>BEEF FRESH BNLS BULK COMBO-20/2000 LB</v>
      </c>
      <c r="K186" s="30">
        <v>20.2</v>
      </c>
      <c r="L186" s="32">
        <f>VLOOKUP(I186,'[1]November 2021'!A:C,3,FALSE)</f>
        <v>3.0529999999999999</v>
      </c>
      <c r="M186" s="33">
        <f t="shared" si="3"/>
        <v>61.67</v>
      </c>
      <c r="N186" s="34">
        <v>44501</v>
      </c>
    </row>
    <row r="187" spans="1:14" s="36" customFormat="1" ht="39" customHeight="1" x14ac:dyDescent="0.3">
      <c r="A187" s="26" t="s">
        <v>298</v>
      </c>
      <c r="B187" s="27" t="s">
        <v>18</v>
      </c>
      <c r="C187" s="26" t="s">
        <v>12</v>
      </c>
      <c r="D187" s="28" t="s">
        <v>154</v>
      </c>
      <c r="E187" s="29" t="s">
        <v>155</v>
      </c>
      <c r="F187" s="30">
        <v>12.195</v>
      </c>
      <c r="G187" s="30">
        <v>72</v>
      </c>
      <c r="H187" s="30">
        <v>2.71</v>
      </c>
      <c r="I187" s="31">
        <v>100036</v>
      </c>
      <c r="J187" s="19" t="str">
        <f>VLOOKUP(I187,'[1]November 2021'!A:C,2,FALSE)</f>
        <v>CHEESE BLEND AMER SKM YEL SLC LVS-6/5 LB</v>
      </c>
      <c r="K187" s="30">
        <v>4.5</v>
      </c>
      <c r="L187" s="32">
        <f>VLOOKUP(I187,'[1]November 2021'!A:C,3,FALSE)</f>
        <v>1.7375</v>
      </c>
      <c r="M187" s="33">
        <f t="shared" si="3"/>
        <v>7.82</v>
      </c>
      <c r="N187" s="34">
        <v>44501</v>
      </c>
    </row>
    <row r="188" spans="1:14" s="36" customFormat="1" ht="39" customHeight="1" x14ac:dyDescent="0.3">
      <c r="A188" s="26" t="s">
        <v>298</v>
      </c>
      <c r="B188" s="27" t="s">
        <v>18</v>
      </c>
      <c r="C188" s="26" t="s">
        <v>12</v>
      </c>
      <c r="D188" s="28" t="s">
        <v>156</v>
      </c>
      <c r="E188" s="29" t="s">
        <v>157</v>
      </c>
      <c r="F188" s="30">
        <v>19.399999999999999</v>
      </c>
      <c r="G188" s="30">
        <v>72</v>
      </c>
      <c r="H188" s="30">
        <v>4.3099999999999996</v>
      </c>
      <c r="I188" s="31">
        <v>100036</v>
      </c>
      <c r="J188" s="19" t="str">
        <f>VLOOKUP(I188,'[1]November 2021'!A:C,2,FALSE)</f>
        <v>CHEESE BLEND AMER SKM YEL SLC LVS-6/5 LB</v>
      </c>
      <c r="K188" s="30">
        <v>8.5500000000000007</v>
      </c>
      <c r="L188" s="32">
        <f>VLOOKUP(I188,'[1]November 2021'!A:C,3,FALSE)</f>
        <v>1.7375</v>
      </c>
      <c r="M188" s="33">
        <f t="shared" si="3"/>
        <v>14.86</v>
      </c>
      <c r="N188" s="34">
        <v>44501</v>
      </c>
    </row>
    <row r="189" spans="1:14" s="36" customFormat="1" ht="39" customHeight="1" x14ac:dyDescent="0.3">
      <c r="A189" s="26" t="s">
        <v>298</v>
      </c>
      <c r="B189" s="27" t="s">
        <v>18</v>
      </c>
      <c r="C189" s="26" t="s">
        <v>12</v>
      </c>
      <c r="D189" s="28" t="s">
        <v>158</v>
      </c>
      <c r="E189" s="29" t="s">
        <v>159</v>
      </c>
      <c r="F189" s="30">
        <v>15.38</v>
      </c>
      <c r="G189" s="30">
        <v>120</v>
      </c>
      <c r="H189" s="30">
        <v>2.0499999999999998</v>
      </c>
      <c r="I189" s="31">
        <v>100036</v>
      </c>
      <c r="J189" s="19" t="str">
        <f>VLOOKUP(I189,'[1]November 2021'!A:C,2,FALSE)</f>
        <v>CHEESE BLEND AMER SKM YEL SLC LVS-6/5 LB</v>
      </c>
      <c r="K189" s="30">
        <v>7.5</v>
      </c>
      <c r="L189" s="32">
        <f>VLOOKUP(I189,'[1]November 2021'!A:C,3,FALSE)</f>
        <v>1.7375</v>
      </c>
      <c r="M189" s="33">
        <f t="shared" si="3"/>
        <v>13.03</v>
      </c>
      <c r="N189" s="34">
        <v>44501</v>
      </c>
    </row>
    <row r="190" spans="1:14" s="36" customFormat="1" ht="39" customHeight="1" x14ac:dyDescent="0.3">
      <c r="A190" s="26" t="s">
        <v>298</v>
      </c>
      <c r="B190" s="27" t="s">
        <v>18</v>
      </c>
      <c r="C190" s="26" t="s">
        <v>12</v>
      </c>
      <c r="D190" s="28" t="s">
        <v>160</v>
      </c>
      <c r="E190" s="29" t="s">
        <v>161</v>
      </c>
      <c r="F190" s="30">
        <v>15.75</v>
      </c>
      <c r="G190" s="30">
        <v>80</v>
      </c>
      <c r="H190" s="30">
        <v>3.15</v>
      </c>
      <c r="I190" s="31">
        <v>100154</v>
      </c>
      <c r="J190" s="19" t="str">
        <f>VLOOKUP(I190,'[1]November 2021'!A:C,2,FALSE)</f>
        <v>BEEF COARSE GROUND FRZ CTN-60 LB</v>
      </c>
      <c r="K190" s="30">
        <v>10.36</v>
      </c>
      <c r="L190" s="32">
        <f>VLOOKUP(I190,'[1]November 2021'!A:C,3,FALSE)</f>
        <v>2.8369</v>
      </c>
      <c r="M190" s="33">
        <f t="shared" si="3"/>
        <v>29.39</v>
      </c>
      <c r="N190" s="34">
        <v>44501</v>
      </c>
    </row>
    <row r="191" spans="1:14" s="36" customFormat="1" ht="39" hidden="1" customHeight="1" x14ac:dyDescent="0.3">
      <c r="A191" s="26" t="s">
        <v>298</v>
      </c>
      <c r="B191" s="27" t="s">
        <v>18</v>
      </c>
      <c r="C191" s="26" t="s">
        <v>12</v>
      </c>
      <c r="D191" s="28" t="s">
        <v>160</v>
      </c>
      <c r="E191" s="29" t="s">
        <v>161</v>
      </c>
      <c r="F191" s="30">
        <v>15.75</v>
      </c>
      <c r="G191" s="30">
        <v>80</v>
      </c>
      <c r="H191" s="30">
        <v>3.15</v>
      </c>
      <c r="I191" s="31">
        <v>100155</v>
      </c>
      <c r="J191" s="19" t="str">
        <f>VLOOKUP(I191,'[1]November 2021'!A:C,2,FALSE)</f>
        <v>BEEF FRESH BNLS BULK COMBO-20/2000 LB</v>
      </c>
      <c r="K191" s="30">
        <v>10.36</v>
      </c>
      <c r="L191" s="32">
        <f>VLOOKUP(I191,'[1]November 2021'!A:C,3,FALSE)</f>
        <v>3.0529999999999999</v>
      </c>
      <c r="M191" s="33">
        <f t="shared" si="3"/>
        <v>31.63</v>
      </c>
      <c r="N191" s="34">
        <v>44501</v>
      </c>
    </row>
    <row r="192" spans="1:14" s="36" customFormat="1" ht="39" customHeight="1" x14ac:dyDescent="0.3">
      <c r="A192" s="26" t="s">
        <v>298</v>
      </c>
      <c r="B192" s="27" t="s">
        <v>18</v>
      </c>
      <c r="C192" s="26" t="s">
        <v>12</v>
      </c>
      <c r="D192" s="28" t="s">
        <v>162</v>
      </c>
      <c r="E192" s="29" t="s">
        <v>163</v>
      </c>
      <c r="F192" s="30">
        <v>22.31</v>
      </c>
      <c r="G192" s="30">
        <v>42</v>
      </c>
      <c r="H192" s="30">
        <v>8.5</v>
      </c>
      <c r="I192" s="31">
        <v>100036</v>
      </c>
      <c r="J192" s="19" t="str">
        <f>VLOOKUP(I192,'[1]November 2021'!A:C,2,FALSE)</f>
        <v>CHEESE BLEND AMER SKM YEL SLC LVS-6/5 LB</v>
      </c>
      <c r="K192" s="30">
        <v>5.32</v>
      </c>
      <c r="L192" s="32">
        <f>VLOOKUP(I192,'[1]November 2021'!A:C,3,FALSE)</f>
        <v>1.7375</v>
      </c>
      <c r="M192" s="33">
        <f t="shared" si="3"/>
        <v>9.24</v>
      </c>
      <c r="N192" s="34">
        <v>44501</v>
      </c>
    </row>
    <row r="193" spans="1:14" s="36" customFormat="1" ht="39" customHeight="1" x14ac:dyDescent="0.3">
      <c r="A193" s="26" t="s">
        <v>298</v>
      </c>
      <c r="B193" s="27" t="s">
        <v>18</v>
      </c>
      <c r="C193" s="26" t="s">
        <v>12</v>
      </c>
      <c r="D193" s="28" t="s">
        <v>164</v>
      </c>
      <c r="E193" s="29" t="s">
        <v>165</v>
      </c>
      <c r="F193" s="30">
        <v>13.88</v>
      </c>
      <c r="G193" s="30">
        <v>75</v>
      </c>
      <c r="H193" s="30">
        <v>2.96</v>
      </c>
      <c r="I193" s="31">
        <v>100154</v>
      </c>
      <c r="J193" s="19" t="str">
        <f>VLOOKUP(I193,'[1]November 2021'!A:C,2,FALSE)</f>
        <v>BEEF COARSE GROUND FRZ CTN-60 LB</v>
      </c>
      <c r="K193" s="30">
        <v>2.2999999999999998</v>
      </c>
      <c r="L193" s="32">
        <f>VLOOKUP(I193,'[1]November 2021'!A:C,3,FALSE)</f>
        <v>2.8369</v>
      </c>
      <c r="M193" s="33">
        <f t="shared" si="3"/>
        <v>6.52</v>
      </c>
      <c r="N193" s="34">
        <v>44501</v>
      </c>
    </row>
    <row r="194" spans="1:14" s="36" customFormat="1" ht="39" hidden="1" customHeight="1" x14ac:dyDescent="0.3">
      <c r="A194" s="26" t="s">
        <v>298</v>
      </c>
      <c r="B194" s="27" t="s">
        <v>18</v>
      </c>
      <c r="C194" s="26" t="s">
        <v>12</v>
      </c>
      <c r="D194" s="28" t="s">
        <v>164</v>
      </c>
      <c r="E194" s="29" t="s">
        <v>165</v>
      </c>
      <c r="F194" s="30">
        <v>13.88</v>
      </c>
      <c r="G194" s="30">
        <v>75</v>
      </c>
      <c r="H194" s="30">
        <v>2.96</v>
      </c>
      <c r="I194" s="31">
        <v>100022</v>
      </c>
      <c r="J194" s="19" t="str">
        <f>VLOOKUP(I194,'[1]November 2021'!A:C,2,FALSE)</f>
        <v>CHEESE MOZ LM PART SKIM FRZ LVS-8/6 LB</v>
      </c>
      <c r="K194" s="30">
        <v>2.34</v>
      </c>
      <c r="L194" s="32">
        <f>VLOOKUP(I194,'[1]November 2021'!A:C,3,FALSE)</f>
        <v>1.8369</v>
      </c>
      <c r="M194" s="33">
        <f t="shared" si="3"/>
        <v>4.3</v>
      </c>
      <c r="N194" s="34">
        <v>44501</v>
      </c>
    </row>
    <row r="195" spans="1:14" s="36" customFormat="1" ht="39" customHeight="1" x14ac:dyDescent="0.3">
      <c r="A195" s="26" t="s">
        <v>298</v>
      </c>
      <c r="B195" s="27" t="s">
        <v>18</v>
      </c>
      <c r="C195" s="26" t="s">
        <v>12</v>
      </c>
      <c r="D195" s="28" t="s">
        <v>166</v>
      </c>
      <c r="E195" s="29" t="s">
        <v>167</v>
      </c>
      <c r="F195" s="30">
        <v>21.25</v>
      </c>
      <c r="G195" s="30">
        <v>100</v>
      </c>
      <c r="H195" s="30">
        <v>3.4</v>
      </c>
      <c r="I195" s="31">
        <v>100036</v>
      </c>
      <c r="J195" s="19" t="str">
        <f>VLOOKUP(I195,'[1]November 2021'!A:C,2,FALSE)</f>
        <v>CHEESE BLEND AMER SKM YEL SLC LVS-6/5 LB</v>
      </c>
      <c r="K195" s="30">
        <v>12.5</v>
      </c>
      <c r="L195" s="32">
        <f>VLOOKUP(I195,'[1]November 2021'!A:C,3,FALSE)</f>
        <v>1.7375</v>
      </c>
      <c r="M195" s="33">
        <f t="shared" si="3"/>
        <v>21.72</v>
      </c>
      <c r="N195" s="34">
        <v>44501</v>
      </c>
    </row>
    <row r="196" spans="1:14" s="36" customFormat="1" ht="39" customHeight="1" x14ac:dyDescent="0.3">
      <c r="A196" s="26" t="s">
        <v>298</v>
      </c>
      <c r="B196" s="27" t="s">
        <v>18</v>
      </c>
      <c r="C196" s="26" t="s">
        <v>12</v>
      </c>
      <c r="D196" s="28" t="s">
        <v>168</v>
      </c>
      <c r="E196" s="29" t="s">
        <v>169</v>
      </c>
      <c r="F196" s="30">
        <v>19.38</v>
      </c>
      <c r="G196" s="30">
        <v>100</v>
      </c>
      <c r="H196" s="30">
        <v>3.1</v>
      </c>
      <c r="I196" s="31">
        <v>100036</v>
      </c>
      <c r="J196" s="19" t="str">
        <f>VLOOKUP(I196,'[1]November 2021'!A:C,2,FALSE)</f>
        <v>CHEESE BLEND AMER SKM YEL SLC LVS-6/5 LB</v>
      </c>
      <c r="K196" s="30">
        <v>2.5</v>
      </c>
      <c r="L196" s="32">
        <f>VLOOKUP(I196,'[1]November 2021'!A:C,3,FALSE)</f>
        <v>1.7375</v>
      </c>
      <c r="M196" s="33">
        <f t="shared" si="3"/>
        <v>4.34</v>
      </c>
      <c r="N196" s="34">
        <v>44501</v>
      </c>
    </row>
    <row r="197" spans="1:14" s="36" customFormat="1" ht="39" customHeight="1" x14ac:dyDescent="0.3">
      <c r="A197" s="26" t="s">
        <v>298</v>
      </c>
      <c r="B197" s="27" t="s">
        <v>18</v>
      </c>
      <c r="C197" s="26" t="s">
        <v>12</v>
      </c>
      <c r="D197" s="28" t="s">
        <v>170</v>
      </c>
      <c r="E197" s="29" t="s">
        <v>171</v>
      </c>
      <c r="F197" s="30">
        <v>11.924999999999999</v>
      </c>
      <c r="G197" s="30">
        <v>72</v>
      </c>
      <c r="H197" s="30">
        <v>2.65</v>
      </c>
      <c r="I197" s="31">
        <v>100154</v>
      </c>
      <c r="J197" s="19" t="str">
        <f>VLOOKUP(I197,'[1]November 2021'!A:C,2,FALSE)</f>
        <v>BEEF COARSE GROUND FRZ CTN-60 LB</v>
      </c>
      <c r="K197" s="30">
        <v>7.7</v>
      </c>
      <c r="L197" s="32">
        <f>VLOOKUP(I197,'[1]November 2021'!A:C,3,FALSE)</f>
        <v>2.8369</v>
      </c>
      <c r="M197" s="33">
        <f t="shared" ref="M197:M235" si="4">ROUND(K197*L197,2)</f>
        <v>21.84</v>
      </c>
      <c r="N197" s="34">
        <v>44501</v>
      </c>
    </row>
    <row r="198" spans="1:14" s="36" customFormat="1" ht="39" customHeight="1" x14ac:dyDescent="0.3">
      <c r="A198" s="26" t="s">
        <v>298</v>
      </c>
      <c r="B198" s="27" t="s">
        <v>18</v>
      </c>
      <c r="C198" s="26" t="s">
        <v>12</v>
      </c>
      <c r="D198" s="28" t="s">
        <v>170</v>
      </c>
      <c r="E198" s="29" t="s">
        <v>171</v>
      </c>
      <c r="F198" s="30">
        <v>11.924999999999999</v>
      </c>
      <c r="G198" s="30">
        <v>72</v>
      </c>
      <c r="H198" s="30">
        <v>2.65</v>
      </c>
      <c r="I198" s="31">
        <v>100036</v>
      </c>
      <c r="J198" s="19" t="str">
        <f>VLOOKUP(I198,'[1]November 2021'!A:C,2,FALSE)</f>
        <v>CHEESE BLEND AMER SKM YEL SLC LVS-6/5 LB</v>
      </c>
      <c r="K198" s="30">
        <v>1.1299999999999999</v>
      </c>
      <c r="L198" s="32">
        <f>VLOOKUP(I198,'[1]November 2021'!A:C,3,FALSE)</f>
        <v>1.7375</v>
      </c>
      <c r="M198" s="33">
        <f t="shared" si="4"/>
        <v>1.96</v>
      </c>
      <c r="N198" s="34">
        <v>44501</v>
      </c>
    </row>
    <row r="199" spans="1:14" s="36" customFormat="1" ht="39" customHeight="1" x14ac:dyDescent="0.3">
      <c r="A199" s="26" t="s">
        <v>298</v>
      </c>
      <c r="B199" s="27" t="s">
        <v>18</v>
      </c>
      <c r="C199" s="26" t="s">
        <v>12</v>
      </c>
      <c r="D199" s="28" t="s">
        <v>172</v>
      </c>
      <c r="E199" s="29" t="s">
        <v>173</v>
      </c>
      <c r="F199" s="30">
        <v>18.059999999999999</v>
      </c>
      <c r="G199" s="30">
        <v>42</v>
      </c>
      <c r="H199" s="30">
        <v>6.88</v>
      </c>
      <c r="I199" s="31">
        <v>100154</v>
      </c>
      <c r="J199" s="19" t="str">
        <f>VLOOKUP(I199,'[1]November 2021'!A:C,2,FALSE)</f>
        <v>BEEF COARSE GROUND FRZ CTN-60 LB</v>
      </c>
      <c r="K199" s="30">
        <v>4.49</v>
      </c>
      <c r="L199" s="32">
        <f>VLOOKUP(I199,'[1]November 2021'!A:C,3,FALSE)</f>
        <v>2.8369</v>
      </c>
      <c r="M199" s="33">
        <f t="shared" si="4"/>
        <v>12.74</v>
      </c>
      <c r="N199" s="34">
        <v>44501</v>
      </c>
    </row>
    <row r="200" spans="1:14" s="36" customFormat="1" ht="39" customHeight="1" x14ac:dyDescent="0.3">
      <c r="A200" s="26" t="s">
        <v>298</v>
      </c>
      <c r="B200" s="27" t="s">
        <v>18</v>
      </c>
      <c r="C200" s="26" t="s">
        <v>12</v>
      </c>
      <c r="D200" s="28" t="s">
        <v>172</v>
      </c>
      <c r="E200" s="29" t="s">
        <v>173</v>
      </c>
      <c r="F200" s="30">
        <v>18.059999999999999</v>
      </c>
      <c r="G200" s="30">
        <v>42</v>
      </c>
      <c r="H200" s="30">
        <v>6.88</v>
      </c>
      <c r="I200" s="31">
        <v>100036</v>
      </c>
      <c r="J200" s="19" t="str">
        <f>VLOOKUP(I200,'[1]November 2021'!A:C,2,FALSE)</f>
        <v>CHEESE BLEND AMER SKM YEL SLC LVS-6/5 LB</v>
      </c>
      <c r="K200" s="30">
        <v>0.66</v>
      </c>
      <c r="L200" s="32">
        <f>VLOOKUP(I200,'[1]November 2021'!A:C,3,FALSE)</f>
        <v>1.7375</v>
      </c>
      <c r="M200" s="33">
        <f t="shared" si="4"/>
        <v>1.1499999999999999</v>
      </c>
      <c r="N200" s="34">
        <v>44501</v>
      </c>
    </row>
    <row r="201" spans="1:14" s="36" customFormat="1" ht="39" customHeight="1" x14ac:dyDescent="0.3">
      <c r="A201" s="26" t="s">
        <v>298</v>
      </c>
      <c r="B201" s="27" t="s">
        <v>18</v>
      </c>
      <c r="C201" s="26" t="s">
        <v>12</v>
      </c>
      <c r="D201" s="28" t="s">
        <v>174</v>
      </c>
      <c r="E201" s="29" t="s">
        <v>175</v>
      </c>
      <c r="F201" s="30">
        <v>15.374999999999998</v>
      </c>
      <c r="G201" s="30">
        <v>120</v>
      </c>
      <c r="H201" s="30">
        <v>2.0499999999999998</v>
      </c>
      <c r="I201" s="31">
        <v>100036</v>
      </c>
      <c r="J201" s="19" t="str">
        <f>VLOOKUP(I201,'[1]November 2021'!A:C,2,FALSE)</f>
        <v>CHEESE BLEND AMER SKM YEL SLC LVS-6/5 LB</v>
      </c>
      <c r="K201" s="30">
        <v>7.5</v>
      </c>
      <c r="L201" s="32">
        <f>VLOOKUP(I201,'[1]November 2021'!A:C,3,FALSE)</f>
        <v>1.7375</v>
      </c>
      <c r="M201" s="33">
        <f t="shared" si="4"/>
        <v>13.03</v>
      </c>
      <c r="N201" s="34">
        <v>44501</v>
      </c>
    </row>
    <row r="202" spans="1:14" s="35" customFormat="1" ht="39" customHeight="1" x14ac:dyDescent="0.3">
      <c r="A202" s="26" t="s">
        <v>298</v>
      </c>
      <c r="B202" s="27" t="s">
        <v>18</v>
      </c>
      <c r="C202" s="26" t="s">
        <v>12</v>
      </c>
      <c r="D202" s="28" t="s">
        <v>275</v>
      </c>
      <c r="E202" s="29" t="s">
        <v>276</v>
      </c>
      <c r="F202" s="30">
        <v>14.7</v>
      </c>
      <c r="G202" s="30">
        <v>42</v>
      </c>
      <c r="H202" s="30">
        <v>5.6</v>
      </c>
      <c r="I202" s="31">
        <v>100036</v>
      </c>
      <c r="J202" s="19" t="str">
        <f>VLOOKUP(I202,'[1]November 2021'!A:C,2,FALSE)</f>
        <v>CHEESE BLEND AMER SKM YEL SLC LVS-6/5 LB</v>
      </c>
      <c r="K202" s="30">
        <v>5.25</v>
      </c>
      <c r="L202" s="32">
        <f>VLOOKUP(I202,'[1]November 2021'!A:C,3,FALSE)</f>
        <v>1.7375</v>
      </c>
      <c r="M202" s="33">
        <f t="shared" si="4"/>
        <v>9.1199999999999992</v>
      </c>
      <c r="N202" s="34">
        <v>44501</v>
      </c>
    </row>
    <row r="203" spans="1:14" s="36" customFormat="1" ht="39" customHeight="1" x14ac:dyDescent="0.3">
      <c r="A203" s="26" t="s">
        <v>298</v>
      </c>
      <c r="B203" s="27" t="s">
        <v>18</v>
      </c>
      <c r="C203" s="26" t="s">
        <v>12</v>
      </c>
      <c r="D203" s="28" t="s">
        <v>176</v>
      </c>
      <c r="E203" s="29" t="s">
        <v>291</v>
      </c>
      <c r="F203" s="30">
        <v>14</v>
      </c>
      <c r="G203" s="30">
        <v>72</v>
      </c>
      <c r="H203" s="30">
        <v>3.11</v>
      </c>
      <c r="I203" s="31">
        <v>100154</v>
      </c>
      <c r="J203" s="19" t="str">
        <f>VLOOKUP(I203,'[1]November 2021'!A:C,2,FALSE)</f>
        <v>BEEF COARSE GROUND FRZ CTN-60 LB</v>
      </c>
      <c r="K203" s="30">
        <v>2.85</v>
      </c>
      <c r="L203" s="32">
        <f>VLOOKUP(I203,'[1]November 2021'!A:C,3,FALSE)</f>
        <v>2.8369</v>
      </c>
      <c r="M203" s="33">
        <f t="shared" si="4"/>
        <v>8.09</v>
      </c>
      <c r="N203" s="34">
        <v>44501</v>
      </c>
    </row>
    <row r="204" spans="1:14" s="36" customFormat="1" ht="39" customHeight="1" x14ac:dyDescent="0.3">
      <c r="A204" s="26" t="s">
        <v>298</v>
      </c>
      <c r="B204" s="27" t="s">
        <v>18</v>
      </c>
      <c r="C204" s="26" t="s">
        <v>12</v>
      </c>
      <c r="D204" s="28" t="s">
        <v>176</v>
      </c>
      <c r="E204" s="29" t="s">
        <v>291</v>
      </c>
      <c r="F204" s="30">
        <v>14</v>
      </c>
      <c r="G204" s="30">
        <v>72</v>
      </c>
      <c r="H204" s="30">
        <v>3.11</v>
      </c>
      <c r="I204" s="31">
        <v>100036</v>
      </c>
      <c r="J204" s="19" t="str">
        <f>VLOOKUP(I204,'[1]November 2021'!A:C,2,FALSE)</f>
        <v>CHEESE BLEND AMER SKM YEL SLC LVS-6/5 LB</v>
      </c>
      <c r="K204" s="26">
        <v>6.76</v>
      </c>
      <c r="L204" s="32">
        <f>VLOOKUP(I204,'[1]November 2021'!A:C,3,FALSE)</f>
        <v>1.7375</v>
      </c>
      <c r="M204" s="33">
        <f t="shared" si="4"/>
        <v>11.75</v>
      </c>
      <c r="N204" s="34">
        <v>44501</v>
      </c>
    </row>
    <row r="205" spans="1:14" s="35" customFormat="1" ht="39" customHeight="1" x14ac:dyDescent="0.3">
      <c r="A205" s="26" t="s">
        <v>298</v>
      </c>
      <c r="B205" s="27" t="s">
        <v>18</v>
      </c>
      <c r="C205" s="26" t="s">
        <v>12</v>
      </c>
      <c r="D205" s="26" t="s">
        <v>177</v>
      </c>
      <c r="E205" s="38" t="s">
        <v>290</v>
      </c>
      <c r="F205" s="30">
        <v>14</v>
      </c>
      <c r="G205" s="30">
        <v>72</v>
      </c>
      <c r="H205" s="30">
        <v>3.11</v>
      </c>
      <c r="I205" s="31">
        <v>100154</v>
      </c>
      <c r="J205" s="19" t="str">
        <f>VLOOKUP(I205,'[1]November 2021'!A:C,2,FALSE)</f>
        <v>BEEF COARSE GROUND FRZ CTN-60 LB</v>
      </c>
      <c r="K205" s="30">
        <v>2.85</v>
      </c>
      <c r="L205" s="32">
        <f>VLOOKUP(I205,'[1]November 2021'!A:C,3,FALSE)</f>
        <v>2.8369</v>
      </c>
      <c r="M205" s="33">
        <f t="shared" si="4"/>
        <v>8.09</v>
      </c>
      <c r="N205" s="34">
        <v>44501</v>
      </c>
    </row>
    <row r="206" spans="1:14" s="35" customFormat="1" ht="39" customHeight="1" x14ac:dyDescent="0.3">
      <c r="A206" s="26" t="s">
        <v>298</v>
      </c>
      <c r="B206" s="27" t="s">
        <v>18</v>
      </c>
      <c r="C206" s="26" t="s">
        <v>12</v>
      </c>
      <c r="D206" s="28" t="s">
        <v>177</v>
      </c>
      <c r="E206" s="29" t="s">
        <v>290</v>
      </c>
      <c r="F206" s="30">
        <v>14</v>
      </c>
      <c r="G206" s="30">
        <v>72</v>
      </c>
      <c r="H206" s="30">
        <v>3.11</v>
      </c>
      <c r="I206" s="31">
        <v>100036</v>
      </c>
      <c r="J206" s="19" t="str">
        <f>VLOOKUP(I206,'[1]November 2021'!A:C,2,FALSE)</f>
        <v>CHEESE BLEND AMER SKM YEL SLC LVS-6/5 LB</v>
      </c>
      <c r="K206" s="30">
        <v>6.76</v>
      </c>
      <c r="L206" s="32">
        <f>VLOOKUP(I206,'[1]November 2021'!A:C,3,FALSE)</f>
        <v>1.7375</v>
      </c>
      <c r="M206" s="33">
        <f t="shared" si="4"/>
        <v>11.75</v>
      </c>
      <c r="N206" s="34">
        <v>44501</v>
      </c>
    </row>
    <row r="207" spans="1:14" s="35" customFormat="1" ht="39" customHeight="1" x14ac:dyDescent="0.3">
      <c r="A207" s="26" t="s">
        <v>298</v>
      </c>
      <c r="B207" s="27" t="s">
        <v>18</v>
      </c>
      <c r="C207" s="26" t="s">
        <v>12</v>
      </c>
      <c r="D207" s="28" t="s">
        <v>178</v>
      </c>
      <c r="E207" s="29" t="s">
        <v>292</v>
      </c>
      <c r="F207" s="30">
        <v>17.190000000000001</v>
      </c>
      <c r="G207" s="30">
        <v>72</v>
      </c>
      <c r="H207" s="30">
        <v>3.82</v>
      </c>
      <c r="I207" s="31">
        <v>100036</v>
      </c>
      <c r="J207" s="19" t="str">
        <f>VLOOKUP(I207,'[1]November 2021'!A:C,2,FALSE)</f>
        <v>CHEESE BLEND AMER SKM YEL SLC LVS-6/5 LB</v>
      </c>
      <c r="K207" s="30">
        <v>4.95</v>
      </c>
      <c r="L207" s="32">
        <f>VLOOKUP(I207,'[1]November 2021'!A:C,3,FALSE)</f>
        <v>1.7375</v>
      </c>
      <c r="M207" s="33">
        <f t="shared" si="4"/>
        <v>8.6</v>
      </c>
      <c r="N207" s="34">
        <v>44501</v>
      </c>
    </row>
    <row r="208" spans="1:14" s="35" customFormat="1" ht="39" customHeight="1" x14ac:dyDescent="0.3">
      <c r="A208" s="26" t="s">
        <v>298</v>
      </c>
      <c r="B208" s="27" t="s">
        <v>18</v>
      </c>
      <c r="C208" s="26" t="s">
        <v>12</v>
      </c>
      <c r="D208" s="28" t="s">
        <v>179</v>
      </c>
      <c r="E208" s="29" t="s">
        <v>293</v>
      </c>
      <c r="F208" s="30">
        <v>17.190000000000001</v>
      </c>
      <c r="G208" s="30">
        <v>72</v>
      </c>
      <c r="H208" s="30">
        <v>3.82</v>
      </c>
      <c r="I208" s="31">
        <v>100036</v>
      </c>
      <c r="J208" s="19" t="str">
        <f>VLOOKUP(I208,'[1]November 2021'!A:C,2,FALSE)</f>
        <v>CHEESE BLEND AMER SKM YEL SLC LVS-6/5 LB</v>
      </c>
      <c r="K208" s="30">
        <v>4.95</v>
      </c>
      <c r="L208" s="32">
        <f>VLOOKUP(I208,'[1]November 2021'!A:C,3,FALSE)</f>
        <v>1.7375</v>
      </c>
      <c r="M208" s="33">
        <f t="shared" si="4"/>
        <v>8.6</v>
      </c>
      <c r="N208" s="34">
        <v>44501</v>
      </c>
    </row>
    <row r="209" spans="1:14" s="35" customFormat="1" ht="39" customHeight="1" x14ac:dyDescent="0.3">
      <c r="A209" s="26" t="s">
        <v>298</v>
      </c>
      <c r="B209" s="27" t="s">
        <v>18</v>
      </c>
      <c r="C209" s="26" t="s">
        <v>12</v>
      </c>
      <c r="D209" s="28" t="s">
        <v>180</v>
      </c>
      <c r="E209" s="29" t="s">
        <v>181</v>
      </c>
      <c r="F209" s="30">
        <v>21.09</v>
      </c>
      <c r="G209" s="30">
        <v>75</v>
      </c>
      <c r="H209" s="30">
        <v>4.5</v>
      </c>
      <c r="I209" s="31">
        <v>100154</v>
      </c>
      <c r="J209" s="19" t="str">
        <f>VLOOKUP(I209,'[1]November 2021'!A:C,2,FALSE)</f>
        <v>BEEF COARSE GROUND FRZ CTN-60 LB</v>
      </c>
      <c r="K209" s="30">
        <v>9.56</v>
      </c>
      <c r="L209" s="32">
        <f>VLOOKUP(I209,'[1]November 2021'!A:C,3,FALSE)</f>
        <v>2.8369</v>
      </c>
      <c r="M209" s="33">
        <f t="shared" si="4"/>
        <v>27.12</v>
      </c>
      <c r="N209" s="34">
        <v>44501</v>
      </c>
    </row>
    <row r="210" spans="1:14" s="35" customFormat="1" ht="39" hidden="1" customHeight="1" x14ac:dyDescent="0.3">
      <c r="A210" s="26" t="s">
        <v>298</v>
      </c>
      <c r="B210" s="27" t="s">
        <v>18</v>
      </c>
      <c r="C210" s="26" t="s">
        <v>12</v>
      </c>
      <c r="D210" s="28" t="s">
        <v>180</v>
      </c>
      <c r="E210" s="29" t="s">
        <v>182</v>
      </c>
      <c r="F210" s="30">
        <v>21.09</v>
      </c>
      <c r="G210" s="30">
        <v>75</v>
      </c>
      <c r="H210" s="30">
        <v>4.5</v>
      </c>
      <c r="I210" s="31">
        <v>110244</v>
      </c>
      <c r="J210" s="19" t="str">
        <f>VLOOKUP(I210,'[1]November 2021'!A:C,2,FALSE)</f>
        <v>CHEESE MOZ LM PT SKM UNFZ PROC PK(41125)</v>
      </c>
      <c r="K210" s="30">
        <v>4.6900000000000004</v>
      </c>
      <c r="L210" s="32">
        <f>VLOOKUP(I210,'[1]November 2021'!A:C,3,FALSE)</f>
        <v>1.8369</v>
      </c>
      <c r="M210" s="33">
        <f t="shared" si="4"/>
        <v>8.6199999999999992</v>
      </c>
      <c r="N210" s="34">
        <v>44501</v>
      </c>
    </row>
    <row r="211" spans="1:14" s="35" customFormat="1" ht="39" customHeight="1" x14ac:dyDescent="0.3">
      <c r="A211" s="26" t="s">
        <v>298</v>
      </c>
      <c r="B211" s="27" t="s">
        <v>18</v>
      </c>
      <c r="C211" s="26" t="s">
        <v>12</v>
      </c>
      <c r="D211" s="28" t="s">
        <v>183</v>
      </c>
      <c r="E211" s="29" t="s">
        <v>184</v>
      </c>
      <c r="F211" s="30">
        <v>19.38</v>
      </c>
      <c r="G211" s="30">
        <v>100</v>
      </c>
      <c r="H211" s="30">
        <v>3.1</v>
      </c>
      <c r="I211" s="31">
        <v>100154</v>
      </c>
      <c r="J211" s="19" t="str">
        <f>VLOOKUP(I211,'[1]November 2021'!A:C,2,FALSE)</f>
        <v>BEEF COARSE GROUND FRZ CTN-60 LB</v>
      </c>
      <c r="K211" s="30">
        <v>10.7</v>
      </c>
      <c r="L211" s="32">
        <f>VLOOKUP(I211,'[1]November 2021'!A:C,3,FALSE)</f>
        <v>2.8369</v>
      </c>
      <c r="M211" s="33">
        <f t="shared" si="4"/>
        <v>30.35</v>
      </c>
      <c r="N211" s="34">
        <v>44501</v>
      </c>
    </row>
    <row r="212" spans="1:14" s="35" customFormat="1" ht="39" customHeight="1" x14ac:dyDescent="0.3">
      <c r="A212" s="26" t="s">
        <v>298</v>
      </c>
      <c r="B212" s="27" t="s">
        <v>18</v>
      </c>
      <c r="C212" s="26" t="s">
        <v>12</v>
      </c>
      <c r="D212" s="28" t="s">
        <v>185</v>
      </c>
      <c r="E212" s="29" t="s">
        <v>186</v>
      </c>
      <c r="F212" s="30">
        <v>25.08</v>
      </c>
      <c r="G212" s="30">
        <v>96</v>
      </c>
      <c r="H212" s="30">
        <v>4.18</v>
      </c>
      <c r="I212" s="31">
        <v>100036</v>
      </c>
      <c r="J212" s="19" t="str">
        <f>VLOOKUP(I212,'[1]November 2021'!A:C,2,FALSE)</f>
        <v>CHEESE BLEND AMER SKM YEL SLC LVS-6/5 LB</v>
      </c>
      <c r="K212" s="30">
        <v>12</v>
      </c>
      <c r="L212" s="32">
        <f>VLOOKUP(I212,'[1]November 2021'!A:C,3,FALSE)</f>
        <v>1.7375</v>
      </c>
      <c r="M212" s="33">
        <f t="shared" si="4"/>
        <v>20.85</v>
      </c>
      <c r="N212" s="34">
        <v>44501</v>
      </c>
    </row>
    <row r="213" spans="1:14" s="35" customFormat="1" ht="39" customHeight="1" x14ac:dyDescent="0.3">
      <c r="A213" s="26" t="s">
        <v>298</v>
      </c>
      <c r="B213" s="27" t="s">
        <v>18</v>
      </c>
      <c r="C213" s="26" t="s">
        <v>12</v>
      </c>
      <c r="D213" s="28" t="s">
        <v>187</v>
      </c>
      <c r="E213" s="29" t="s">
        <v>188</v>
      </c>
      <c r="F213" s="30">
        <v>20.63</v>
      </c>
      <c r="G213" s="30">
        <v>100</v>
      </c>
      <c r="H213" s="30">
        <v>3.3</v>
      </c>
      <c r="I213" s="31">
        <v>100036</v>
      </c>
      <c r="J213" s="19" t="str">
        <f>VLOOKUP(I213,'[1]November 2021'!A:C,2,FALSE)</f>
        <v>CHEESE BLEND AMER SKM YEL SLC LVS-6/5 LB</v>
      </c>
      <c r="K213" s="30">
        <v>1.56</v>
      </c>
      <c r="L213" s="32">
        <f>VLOOKUP(I213,'[1]November 2021'!A:C,3,FALSE)</f>
        <v>1.7375</v>
      </c>
      <c r="M213" s="33">
        <f t="shared" si="4"/>
        <v>2.71</v>
      </c>
      <c r="N213" s="34">
        <v>44501</v>
      </c>
    </row>
    <row r="214" spans="1:14" s="35" customFormat="1" ht="39" customHeight="1" x14ac:dyDescent="0.3">
      <c r="A214" s="26" t="s">
        <v>298</v>
      </c>
      <c r="B214" s="27" t="s">
        <v>18</v>
      </c>
      <c r="C214" s="26" t="s">
        <v>12</v>
      </c>
      <c r="D214" s="28" t="s">
        <v>189</v>
      </c>
      <c r="E214" s="29" t="s">
        <v>190</v>
      </c>
      <c r="F214" s="30">
        <v>20.25</v>
      </c>
      <c r="G214" s="30">
        <v>72</v>
      </c>
      <c r="H214" s="30">
        <v>4.5</v>
      </c>
      <c r="I214" s="31">
        <v>100036</v>
      </c>
      <c r="J214" s="19" t="str">
        <f>VLOOKUP(I214,'[1]November 2021'!A:C,2,FALSE)</f>
        <v>CHEESE BLEND AMER SKM YEL SLC LVS-6/5 LB</v>
      </c>
      <c r="K214" s="30">
        <v>2.25</v>
      </c>
      <c r="L214" s="32">
        <f>VLOOKUP(I214,'[1]November 2021'!A:C,3,FALSE)</f>
        <v>1.7375</v>
      </c>
      <c r="M214" s="33">
        <f t="shared" si="4"/>
        <v>3.91</v>
      </c>
      <c r="N214" s="34">
        <v>44501</v>
      </c>
    </row>
    <row r="215" spans="1:14" s="35" customFormat="1" ht="39" customHeight="1" x14ac:dyDescent="0.3">
      <c r="A215" s="26" t="s">
        <v>298</v>
      </c>
      <c r="B215" s="27" t="s">
        <v>18</v>
      </c>
      <c r="C215" s="26" t="s">
        <v>12</v>
      </c>
      <c r="D215" s="28" t="s">
        <v>191</v>
      </c>
      <c r="E215" s="29" t="s">
        <v>192</v>
      </c>
      <c r="F215" s="30">
        <v>19.375</v>
      </c>
      <c r="G215" s="30">
        <v>100</v>
      </c>
      <c r="H215" s="30">
        <v>3.1</v>
      </c>
      <c r="I215" s="31">
        <v>100154</v>
      </c>
      <c r="J215" s="19" t="str">
        <f>VLOOKUP(I215,'[1]November 2021'!A:C,2,FALSE)</f>
        <v>BEEF COARSE GROUND FRZ CTN-60 LB</v>
      </c>
      <c r="K215" s="30">
        <v>10.7</v>
      </c>
      <c r="L215" s="32">
        <f>VLOOKUP(I215,'[1]November 2021'!A:C,3,FALSE)</f>
        <v>2.8369</v>
      </c>
      <c r="M215" s="33">
        <f t="shared" si="4"/>
        <v>30.35</v>
      </c>
      <c r="N215" s="34">
        <v>44501</v>
      </c>
    </row>
    <row r="216" spans="1:14" s="35" customFormat="1" ht="39" customHeight="1" x14ac:dyDescent="0.3">
      <c r="A216" s="26" t="s">
        <v>298</v>
      </c>
      <c r="B216" s="27" t="s">
        <v>18</v>
      </c>
      <c r="C216" s="26" t="s">
        <v>12</v>
      </c>
      <c r="D216" s="28" t="s">
        <v>193</v>
      </c>
      <c r="E216" s="29" t="s">
        <v>194</v>
      </c>
      <c r="F216" s="30">
        <v>19.239999999999998</v>
      </c>
      <c r="G216" s="30">
        <v>42</v>
      </c>
      <c r="H216" s="30">
        <v>7.33</v>
      </c>
      <c r="I216" s="31">
        <v>100154</v>
      </c>
      <c r="J216" s="19" t="str">
        <f>VLOOKUP(I216,'[1]November 2021'!A:C,2,FALSE)</f>
        <v>BEEF COARSE GROUND FRZ CTN-60 LB</v>
      </c>
      <c r="K216" s="30">
        <v>4.49</v>
      </c>
      <c r="L216" s="32">
        <f>VLOOKUP(I216,'[1]November 2021'!A:C,3,FALSE)</f>
        <v>2.8369</v>
      </c>
      <c r="M216" s="33">
        <f t="shared" si="4"/>
        <v>12.74</v>
      </c>
      <c r="N216" s="34">
        <v>44501</v>
      </c>
    </row>
    <row r="217" spans="1:14" s="35" customFormat="1" ht="39" hidden="1" customHeight="1" x14ac:dyDescent="0.3">
      <c r="A217" s="26" t="s">
        <v>298</v>
      </c>
      <c r="B217" s="27" t="s">
        <v>18</v>
      </c>
      <c r="C217" s="26" t="s">
        <v>12</v>
      </c>
      <c r="D217" s="28" t="s">
        <v>195</v>
      </c>
      <c r="E217" s="29" t="s">
        <v>196</v>
      </c>
      <c r="F217" s="30">
        <v>19.38</v>
      </c>
      <c r="G217" s="30">
        <v>100</v>
      </c>
      <c r="H217" s="30">
        <v>3.1</v>
      </c>
      <c r="I217" s="31">
        <v>100155</v>
      </c>
      <c r="J217" s="19" t="str">
        <f>VLOOKUP(I217,'[1]November 2021'!A:C,2,FALSE)</f>
        <v>BEEF FRESH BNLS BULK COMBO-20/2000 LB</v>
      </c>
      <c r="K217" s="30">
        <v>9.93</v>
      </c>
      <c r="L217" s="32">
        <f>VLOOKUP(I217,'[1]November 2021'!A:C,3,FALSE)</f>
        <v>3.0529999999999999</v>
      </c>
      <c r="M217" s="33">
        <f t="shared" si="4"/>
        <v>30.32</v>
      </c>
      <c r="N217" s="34">
        <v>44501</v>
      </c>
    </row>
    <row r="218" spans="1:14" s="35" customFormat="1" ht="39" customHeight="1" x14ac:dyDescent="0.3">
      <c r="A218" s="26" t="s">
        <v>298</v>
      </c>
      <c r="B218" s="27" t="s">
        <v>18</v>
      </c>
      <c r="C218" s="26" t="s">
        <v>12</v>
      </c>
      <c r="D218" s="28" t="s">
        <v>195</v>
      </c>
      <c r="E218" s="29" t="s">
        <v>196</v>
      </c>
      <c r="F218" s="30">
        <v>19.38</v>
      </c>
      <c r="G218" s="30">
        <v>100</v>
      </c>
      <c r="H218" s="30">
        <v>3.1</v>
      </c>
      <c r="I218" s="31">
        <v>100154</v>
      </c>
      <c r="J218" s="19" t="str">
        <f>VLOOKUP(I218,'[1]November 2021'!A:C,2,FALSE)</f>
        <v>BEEF COARSE GROUND FRZ CTN-60 LB</v>
      </c>
      <c r="K218" s="30">
        <v>9.93</v>
      </c>
      <c r="L218" s="32">
        <f>VLOOKUP(I218,'[1]November 2021'!A:C,3,FALSE)</f>
        <v>2.8369</v>
      </c>
      <c r="M218" s="33">
        <f t="shared" si="4"/>
        <v>28.17</v>
      </c>
      <c r="N218" s="34">
        <v>44501</v>
      </c>
    </row>
    <row r="219" spans="1:14" s="35" customFormat="1" ht="39" customHeight="1" x14ac:dyDescent="0.3">
      <c r="A219" s="26" t="s">
        <v>298</v>
      </c>
      <c r="B219" s="27" t="s">
        <v>18</v>
      </c>
      <c r="C219" s="26" t="s">
        <v>12</v>
      </c>
      <c r="D219" s="28" t="s">
        <v>197</v>
      </c>
      <c r="E219" s="29" t="s">
        <v>198</v>
      </c>
      <c r="F219" s="30">
        <v>16.309999999999999</v>
      </c>
      <c r="G219" s="30">
        <v>100</v>
      </c>
      <c r="H219" s="30">
        <v>2.61</v>
      </c>
      <c r="I219" s="31">
        <v>100154</v>
      </c>
      <c r="J219" s="19" t="str">
        <f>VLOOKUP(I219,'[1]November 2021'!A:C,2,FALSE)</f>
        <v>BEEF COARSE GROUND FRZ CTN-60 LB</v>
      </c>
      <c r="K219" s="30">
        <v>9.93</v>
      </c>
      <c r="L219" s="32">
        <f>VLOOKUP(I219,'[1]November 2021'!A:C,3,FALSE)</f>
        <v>2.8369</v>
      </c>
      <c r="M219" s="33">
        <f t="shared" si="4"/>
        <v>28.17</v>
      </c>
      <c r="N219" s="34">
        <v>44501</v>
      </c>
    </row>
    <row r="220" spans="1:14" s="35" customFormat="1" ht="39" customHeight="1" x14ac:dyDescent="0.3">
      <c r="A220" s="26" t="s">
        <v>298</v>
      </c>
      <c r="B220" s="27" t="s">
        <v>18</v>
      </c>
      <c r="C220" s="26" t="s">
        <v>12</v>
      </c>
      <c r="D220" s="28" t="s">
        <v>199</v>
      </c>
      <c r="E220" s="29" t="s">
        <v>200</v>
      </c>
      <c r="F220" s="30">
        <v>17.96</v>
      </c>
      <c r="G220" s="30">
        <v>42</v>
      </c>
      <c r="H220" s="30">
        <v>6.84</v>
      </c>
      <c r="I220" s="31">
        <v>100154</v>
      </c>
      <c r="J220" s="19" t="str">
        <f>VLOOKUP(I220,'[1]November 2021'!A:C,2,FALSE)</f>
        <v>BEEF COARSE GROUND FRZ CTN-60 LB</v>
      </c>
      <c r="K220" s="30">
        <v>4.17</v>
      </c>
      <c r="L220" s="32">
        <f>VLOOKUP(I220,'[1]November 2021'!A:C,3,FALSE)</f>
        <v>2.8369</v>
      </c>
      <c r="M220" s="33">
        <f t="shared" si="4"/>
        <v>11.83</v>
      </c>
      <c r="N220" s="34">
        <v>44501</v>
      </c>
    </row>
    <row r="221" spans="1:14" s="35" customFormat="1" ht="39" hidden="1" customHeight="1" x14ac:dyDescent="0.3">
      <c r="A221" s="26" t="s">
        <v>298</v>
      </c>
      <c r="B221" s="27" t="s">
        <v>18</v>
      </c>
      <c r="C221" s="26" t="s">
        <v>12</v>
      </c>
      <c r="D221" s="28" t="s">
        <v>203</v>
      </c>
      <c r="E221" s="29" t="s">
        <v>204</v>
      </c>
      <c r="F221" s="30">
        <v>15.31</v>
      </c>
      <c r="G221" s="30">
        <v>35</v>
      </c>
      <c r="H221" s="30">
        <v>7</v>
      </c>
      <c r="I221" s="31">
        <v>100012</v>
      </c>
      <c r="J221" s="19" t="str">
        <f>VLOOKUP(I221,'[1]November 2021'!A:C,2,FALSE)</f>
        <v>CHEESE CHED RDU FAT YEL SHRED BAG-6/5 LB</v>
      </c>
      <c r="K221" s="30">
        <v>4.38</v>
      </c>
      <c r="L221" s="32">
        <f>VLOOKUP(I221,'[1]November 2021'!A:C,3,FALSE)</f>
        <v>1.7375</v>
      </c>
      <c r="M221" s="33">
        <f t="shared" si="4"/>
        <v>7.61</v>
      </c>
      <c r="N221" s="34">
        <v>44501</v>
      </c>
    </row>
    <row r="222" spans="1:14" s="35" customFormat="1" ht="39" hidden="1" customHeight="1" x14ac:dyDescent="0.3">
      <c r="A222" s="26" t="s">
        <v>298</v>
      </c>
      <c r="B222" s="27" t="s">
        <v>18</v>
      </c>
      <c r="C222" s="26" t="s">
        <v>12</v>
      </c>
      <c r="D222" s="28" t="s">
        <v>205</v>
      </c>
      <c r="E222" s="29" t="s">
        <v>206</v>
      </c>
      <c r="F222" s="30">
        <v>20.63</v>
      </c>
      <c r="G222" s="30">
        <v>60</v>
      </c>
      <c r="H222" s="30">
        <v>5.5</v>
      </c>
      <c r="I222" s="31">
        <v>100022</v>
      </c>
      <c r="J222" s="19" t="str">
        <f>VLOOKUP(I222,'[1]November 2021'!A:C,2,FALSE)</f>
        <v>CHEESE MOZ LM PART SKIM FRZ LVS-8/6 LB</v>
      </c>
      <c r="K222" s="30">
        <v>3.75</v>
      </c>
      <c r="L222" s="32">
        <f>VLOOKUP(I222,'[1]November 2021'!A:C,3,FALSE)</f>
        <v>1.8369</v>
      </c>
      <c r="M222" s="33">
        <f t="shared" si="4"/>
        <v>6.89</v>
      </c>
      <c r="N222" s="34">
        <v>44501</v>
      </c>
    </row>
    <row r="223" spans="1:14" s="35" customFormat="1" ht="39" hidden="1" customHeight="1" x14ac:dyDescent="0.3">
      <c r="A223" s="26" t="s">
        <v>298</v>
      </c>
      <c r="B223" s="27" t="s">
        <v>18</v>
      </c>
      <c r="C223" s="26" t="s">
        <v>12</v>
      </c>
      <c r="D223" s="28" t="s">
        <v>207</v>
      </c>
      <c r="E223" s="29" t="s">
        <v>208</v>
      </c>
      <c r="F223" s="30">
        <v>20.63</v>
      </c>
      <c r="G223" s="30">
        <v>60</v>
      </c>
      <c r="H223" s="30">
        <v>5.5</v>
      </c>
      <c r="I223" s="31">
        <v>100022</v>
      </c>
      <c r="J223" s="19" t="str">
        <f>VLOOKUP(I223,'[1]November 2021'!A:C,2,FALSE)</f>
        <v>CHEESE MOZ LM PART SKIM FRZ LVS-8/6 LB</v>
      </c>
      <c r="K223" s="30">
        <v>3.75</v>
      </c>
      <c r="L223" s="32">
        <f>VLOOKUP(I223,'[1]November 2021'!A:C,3,FALSE)</f>
        <v>1.8369</v>
      </c>
      <c r="M223" s="33">
        <f t="shared" si="4"/>
        <v>6.89</v>
      </c>
      <c r="N223" s="34">
        <v>44501</v>
      </c>
    </row>
    <row r="224" spans="1:14" s="35" customFormat="1" ht="39" hidden="1" customHeight="1" x14ac:dyDescent="0.3">
      <c r="A224" s="26" t="s">
        <v>298</v>
      </c>
      <c r="B224" s="27" t="s">
        <v>18</v>
      </c>
      <c r="C224" s="26" t="s">
        <v>12</v>
      </c>
      <c r="D224" s="28" t="s">
        <v>209</v>
      </c>
      <c r="E224" s="29" t="s">
        <v>210</v>
      </c>
      <c r="F224" s="30">
        <v>25.8</v>
      </c>
      <c r="G224" s="30">
        <v>80</v>
      </c>
      <c r="H224" s="30">
        <v>5.16</v>
      </c>
      <c r="I224" s="31">
        <v>100012</v>
      </c>
      <c r="J224" s="19" t="str">
        <f>VLOOKUP(I224,'[1]November 2021'!A:C,2,FALSE)</f>
        <v>CHEESE CHED RDU FAT YEL SHRED BAG-6/5 LB</v>
      </c>
      <c r="K224" s="30">
        <v>8.75</v>
      </c>
      <c r="L224" s="32">
        <f>VLOOKUP(I224,'[1]November 2021'!A:C,3,FALSE)</f>
        <v>1.7375</v>
      </c>
      <c r="M224" s="33">
        <f t="shared" si="4"/>
        <v>15.2</v>
      </c>
      <c r="N224" s="34">
        <v>44501</v>
      </c>
    </row>
    <row r="225" spans="1:14" s="35" customFormat="1" ht="39" hidden="1" customHeight="1" x14ac:dyDescent="0.3">
      <c r="A225" s="26" t="s">
        <v>298</v>
      </c>
      <c r="B225" s="27" t="s">
        <v>18</v>
      </c>
      <c r="C225" s="26" t="s">
        <v>12</v>
      </c>
      <c r="D225" s="28" t="s">
        <v>209</v>
      </c>
      <c r="E225" s="29" t="s">
        <v>210</v>
      </c>
      <c r="F225" s="30">
        <v>25.8</v>
      </c>
      <c r="G225" s="30">
        <v>80</v>
      </c>
      <c r="H225" s="30">
        <v>5.16</v>
      </c>
      <c r="I225" s="31">
        <v>110242</v>
      </c>
      <c r="J225" s="19" t="str">
        <f>VLOOKUP(I225,'[1]November 2021'!A:C,2,FALSE)</f>
        <v>CHEESE NAT AMER FBD BARREL-500 LB(40800)</v>
      </c>
      <c r="K225" s="30">
        <v>8.75</v>
      </c>
      <c r="L225" s="32">
        <f>VLOOKUP(I225,'[1]November 2021'!A:C,3,FALSE)</f>
        <v>1.7375</v>
      </c>
      <c r="M225" s="33">
        <f t="shared" si="4"/>
        <v>15.2</v>
      </c>
      <c r="N225" s="34">
        <v>44501</v>
      </c>
    </row>
    <row r="226" spans="1:14" s="35" customFormat="1" ht="39" hidden="1" customHeight="1" x14ac:dyDescent="0.3">
      <c r="A226" s="26" t="s">
        <v>298</v>
      </c>
      <c r="B226" s="27" t="s">
        <v>18</v>
      </c>
      <c r="C226" s="26" t="s">
        <v>12</v>
      </c>
      <c r="D226" s="28" t="s">
        <v>211</v>
      </c>
      <c r="E226" s="29" t="s">
        <v>212</v>
      </c>
      <c r="F226" s="30">
        <v>25.8</v>
      </c>
      <c r="G226" s="30">
        <v>80</v>
      </c>
      <c r="H226" s="30">
        <v>5.16</v>
      </c>
      <c r="I226" s="31">
        <v>100012</v>
      </c>
      <c r="J226" s="19" t="str">
        <f>VLOOKUP(I226,'[1]November 2021'!A:C,2,FALSE)</f>
        <v>CHEESE CHED RDU FAT YEL SHRED BAG-6/5 LB</v>
      </c>
      <c r="K226" s="30">
        <v>8.75</v>
      </c>
      <c r="L226" s="32">
        <f>VLOOKUP(I226,'[1]November 2021'!A:C,3,FALSE)</f>
        <v>1.7375</v>
      </c>
      <c r="M226" s="33">
        <f t="shared" si="4"/>
        <v>15.2</v>
      </c>
      <c r="N226" s="34">
        <v>44501</v>
      </c>
    </row>
    <row r="227" spans="1:14" s="35" customFormat="1" ht="39" hidden="1" customHeight="1" x14ac:dyDescent="0.3">
      <c r="A227" s="26" t="s">
        <v>298</v>
      </c>
      <c r="B227" s="27" t="s">
        <v>18</v>
      </c>
      <c r="C227" s="26" t="s">
        <v>12</v>
      </c>
      <c r="D227" s="28" t="s">
        <v>211</v>
      </c>
      <c r="E227" s="29" t="s">
        <v>212</v>
      </c>
      <c r="F227" s="30">
        <v>25.8</v>
      </c>
      <c r="G227" s="30">
        <v>80</v>
      </c>
      <c r="H227" s="30">
        <v>5.16</v>
      </c>
      <c r="I227" s="31">
        <v>110242</v>
      </c>
      <c r="J227" s="19" t="str">
        <f>VLOOKUP(I227,'[1]November 2021'!A:C,2,FALSE)</f>
        <v>CHEESE NAT AMER FBD BARREL-500 LB(40800)</v>
      </c>
      <c r="K227" s="30">
        <v>8.75</v>
      </c>
      <c r="L227" s="32">
        <f>VLOOKUP(I227,'[1]November 2021'!A:C,3,FALSE)</f>
        <v>1.7375</v>
      </c>
      <c r="M227" s="33">
        <f t="shared" si="4"/>
        <v>15.2</v>
      </c>
      <c r="N227" s="34">
        <v>44501</v>
      </c>
    </row>
    <row r="228" spans="1:14" s="35" customFormat="1" ht="39" hidden="1" customHeight="1" x14ac:dyDescent="0.3">
      <c r="A228" s="26" t="s">
        <v>298</v>
      </c>
      <c r="B228" s="27" t="s">
        <v>18</v>
      </c>
      <c r="C228" s="26" t="s">
        <v>12</v>
      </c>
      <c r="D228" s="28" t="s">
        <v>213</v>
      </c>
      <c r="E228" s="29" t="s">
        <v>214</v>
      </c>
      <c r="F228" s="30">
        <v>25.8</v>
      </c>
      <c r="G228" s="30">
        <v>80</v>
      </c>
      <c r="H228" s="30">
        <v>5.16</v>
      </c>
      <c r="I228" s="31">
        <v>100012</v>
      </c>
      <c r="J228" s="19" t="str">
        <f>VLOOKUP(I228,'[1]November 2021'!A:C,2,FALSE)</f>
        <v>CHEESE CHED RDU FAT YEL SHRED BAG-6/5 LB</v>
      </c>
      <c r="K228" s="30">
        <v>10</v>
      </c>
      <c r="L228" s="32">
        <f>VLOOKUP(I228,'[1]November 2021'!A:C,3,FALSE)</f>
        <v>1.7375</v>
      </c>
      <c r="M228" s="33">
        <f t="shared" si="4"/>
        <v>17.38</v>
      </c>
      <c r="N228" s="34">
        <v>44501</v>
      </c>
    </row>
    <row r="229" spans="1:14" s="35" customFormat="1" ht="39" hidden="1" customHeight="1" x14ac:dyDescent="0.3">
      <c r="A229" s="26" t="s">
        <v>298</v>
      </c>
      <c r="B229" s="27" t="s">
        <v>18</v>
      </c>
      <c r="C229" s="26" t="s">
        <v>12</v>
      </c>
      <c r="D229" s="28" t="s">
        <v>213</v>
      </c>
      <c r="E229" s="29" t="s">
        <v>214</v>
      </c>
      <c r="F229" s="30">
        <v>25.8</v>
      </c>
      <c r="G229" s="30">
        <v>80</v>
      </c>
      <c r="H229" s="30">
        <v>5.16</v>
      </c>
      <c r="I229" s="31">
        <v>110242</v>
      </c>
      <c r="J229" s="19" t="str">
        <f>VLOOKUP(I229,'[1]November 2021'!A:C,2,FALSE)</f>
        <v>CHEESE NAT AMER FBD BARREL-500 LB(40800)</v>
      </c>
      <c r="K229" s="30">
        <v>10</v>
      </c>
      <c r="L229" s="32">
        <f>VLOOKUP(I229,'[1]November 2021'!A:C,3,FALSE)</f>
        <v>1.7375</v>
      </c>
      <c r="M229" s="33">
        <f t="shared" si="4"/>
        <v>17.38</v>
      </c>
      <c r="N229" s="34">
        <v>44501</v>
      </c>
    </row>
    <row r="230" spans="1:14" s="35" customFormat="1" ht="39" hidden="1" customHeight="1" x14ac:dyDescent="0.3">
      <c r="A230" s="26" t="s">
        <v>298</v>
      </c>
      <c r="B230" s="27" t="s">
        <v>18</v>
      </c>
      <c r="C230" s="26" t="s">
        <v>12</v>
      </c>
      <c r="D230" s="28" t="s">
        <v>215</v>
      </c>
      <c r="E230" s="29" t="s">
        <v>216</v>
      </c>
      <c r="F230" s="30">
        <v>25.8</v>
      </c>
      <c r="G230" s="30">
        <v>80</v>
      </c>
      <c r="H230" s="30">
        <v>5.16</v>
      </c>
      <c r="I230" s="31">
        <v>100012</v>
      </c>
      <c r="J230" s="19" t="str">
        <f>VLOOKUP(I230,'[1]November 2021'!A:C,2,FALSE)</f>
        <v>CHEESE CHED RDU FAT YEL SHRED BAG-6/5 LB</v>
      </c>
      <c r="K230" s="30">
        <v>10</v>
      </c>
      <c r="L230" s="32">
        <f>VLOOKUP(I230,'[1]November 2021'!A:C,3,FALSE)</f>
        <v>1.7375</v>
      </c>
      <c r="M230" s="33">
        <f t="shared" si="4"/>
        <v>17.38</v>
      </c>
      <c r="N230" s="34">
        <v>44501</v>
      </c>
    </row>
    <row r="231" spans="1:14" s="35" customFormat="1" ht="39" hidden="1" customHeight="1" x14ac:dyDescent="0.3">
      <c r="A231" s="26" t="s">
        <v>298</v>
      </c>
      <c r="B231" s="27" t="s">
        <v>18</v>
      </c>
      <c r="C231" s="26" t="s">
        <v>12</v>
      </c>
      <c r="D231" s="28" t="s">
        <v>215</v>
      </c>
      <c r="E231" s="29" t="s">
        <v>216</v>
      </c>
      <c r="F231" s="30">
        <v>25.8</v>
      </c>
      <c r="G231" s="30">
        <v>80</v>
      </c>
      <c r="H231" s="30">
        <v>5.16</v>
      </c>
      <c r="I231" s="31">
        <v>110242</v>
      </c>
      <c r="J231" s="19" t="str">
        <f>VLOOKUP(I231,'[1]November 2021'!A:C,2,FALSE)</f>
        <v>CHEESE NAT AMER FBD BARREL-500 LB(40800)</v>
      </c>
      <c r="K231" s="30">
        <v>10</v>
      </c>
      <c r="L231" s="32">
        <f>VLOOKUP(I231,'[1]November 2021'!A:C,3,FALSE)</f>
        <v>1.7375</v>
      </c>
      <c r="M231" s="33">
        <f t="shared" si="4"/>
        <v>17.38</v>
      </c>
      <c r="N231" s="34">
        <v>44501</v>
      </c>
    </row>
    <row r="232" spans="1:14" s="35" customFormat="1" ht="39" customHeight="1" x14ac:dyDescent="0.3">
      <c r="A232" s="26" t="s">
        <v>298</v>
      </c>
      <c r="B232" s="27" t="s">
        <v>18</v>
      </c>
      <c r="C232" s="26" t="s">
        <v>12</v>
      </c>
      <c r="D232" s="28" t="s">
        <v>285</v>
      </c>
      <c r="E232" s="29" t="s">
        <v>286</v>
      </c>
      <c r="F232" s="30">
        <v>10</v>
      </c>
      <c r="G232" s="30">
        <v>160</v>
      </c>
      <c r="H232" s="30">
        <v>1</v>
      </c>
      <c r="I232" s="31">
        <v>100036</v>
      </c>
      <c r="J232" s="19" t="str">
        <f>VLOOKUP(I232,'[1]November 2021'!A:C,2,FALSE)</f>
        <v>CHEESE BLEND AMER SKM YEL SLC LVS-6/5 LB</v>
      </c>
      <c r="K232" s="30">
        <v>10</v>
      </c>
      <c r="L232" s="32">
        <f>VLOOKUP(I232,'[1]November 2021'!A:C,3,FALSE)</f>
        <v>1.7375</v>
      </c>
      <c r="M232" s="33">
        <f t="shared" si="4"/>
        <v>17.38</v>
      </c>
      <c r="N232" s="34">
        <v>44501</v>
      </c>
    </row>
    <row r="233" spans="1:14" s="35" customFormat="1" ht="39" customHeight="1" x14ac:dyDescent="0.3">
      <c r="A233" s="26" t="s">
        <v>298</v>
      </c>
      <c r="B233" s="27" t="s">
        <v>18</v>
      </c>
      <c r="C233" s="26" t="s">
        <v>12</v>
      </c>
      <c r="D233" s="28" t="s">
        <v>283</v>
      </c>
      <c r="E233" s="29" t="s">
        <v>284</v>
      </c>
      <c r="F233" s="30">
        <v>10</v>
      </c>
      <c r="G233" s="30">
        <v>160</v>
      </c>
      <c r="H233" s="30">
        <v>1</v>
      </c>
      <c r="I233" s="31">
        <v>100036</v>
      </c>
      <c r="J233" s="19" t="str">
        <f>VLOOKUP(I233,'[1]November 2021'!A:C,2,FALSE)</f>
        <v>CHEESE BLEND AMER SKM YEL SLC LVS-6/5 LB</v>
      </c>
      <c r="K233" s="30">
        <v>10</v>
      </c>
      <c r="L233" s="32">
        <f>VLOOKUP(I233,'[1]November 2021'!A:C,3,FALSE)</f>
        <v>1.7375</v>
      </c>
      <c r="M233" s="33">
        <f t="shared" si="4"/>
        <v>17.38</v>
      </c>
      <c r="N233" s="34">
        <v>44501</v>
      </c>
    </row>
    <row r="234" spans="1:14" s="35" customFormat="1" ht="39" hidden="1" customHeight="1" x14ac:dyDescent="0.3">
      <c r="A234" s="26" t="s">
        <v>298</v>
      </c>
      <c r="B234" s="27" t="s">
        <v>18</v>
      </c>
      <c r="C234" s="26" t="s">
        <v>12</v>
      </c>
      <c r="D234" s="28" t="s">
        <v>217</v>
      </c>
      <c r="E234" s="29" t="s">
        <v>218</v>
      </c>
      <c r="F234" s="30">
        <v>26.66</v>
      </c>
      <c r="G234" s="30">
        <v>54</v>
      </c>
      <c r="H234" s="30">
        <v>7.9</v>
      </c>
      <c r="I234" s="31">
        <v>110242</v>
      </c>
      <c r="J234" s="19" t="str">
        <f>VLOOKUP(I234,'[1]November 2021'!A:C,2,FALSE)</f>
        <v>CHEESE NAT AMER FBD BARREL-500 LB(40800)</v>
      </c>
      <c r="K234" s="30">
        <v>1.02</v>
      </c>
      <c r="L234" s="32">
        <f>VLOOKUP(I234,'[1]November 2021'!A:C,3,FALSE)</f>
        <v>1.7375</v>
      </c>
      <c r="M234" s="33">
        <f t="shared" si="4"/>
        <v>1.77</v>
      </c>
      <c r="N234" s="34">
        <v>44501</v>
      </c>
    </row>
    <row r="235" spans="1:14" s="35" customFormat="1" ht="39" hidden="1" customHeight="1" x14ac:dyDescent="0.3">
      <c r="A235" s="26" t="s">
        <v>298</v>
      </c>
      <c r="B235" s="27" t="s">
        <v>18</v>
      </c>
      <c r="C235" s="26" t="s">
        <v>12</v>
      </c>
      <c r="D235" s="28" t="s">
        <v>219</v>
      </c>
      <c r="E235" s="29" t="s">
        <v>220</v>
      </c>
      <c r="F235" s="30">
        <v>17.5</v>
      </c>
      <c r="G235" s="30">
        <v>35</v>
      </c>
      <c r="H235" s="30">
        <v>8</v>
      </c>
      <c r="I235" s="31">
        <v>100012</v>
      </c>
      <c r="J235" s="19" t="str">
        <f>VLOOKUP(I235,'[1]November 2021'!A:C,2,FALSE)</f>
        <v>CHEESE CHED RDU FAT YEL SHRED BAG-6/5 LB</v>
      </c>
      <c r="K235" s="30">
        <v>4.38</v>
      </c>
      <c r="L235" s="32">
        <f>VLOOKUP(I235,'[1]November 2021'!A:C,3,FALSE)</f>
        <v>1.7375</v>
      </c>
      <c r="M235" s="33">
        <f t="shared" si="4"/>
        <v>7.61</v>
      </c>
      <c r="N235" s="34">
        <v>44501</v>
      </c>
    </row>
  </sheetData>
  <sheetProtection algorithmName="SHA-512" hashValue="TY8tGabDHEPIRDsIQOPIL/badmdanyt4PiDJnPH0h/NEcWQNUTmO6fb9275iUWViNsPQBhQcGsOSbtJ747P1Gg==" saltValue="31F7LFR0ib8yb+yDi+GOAQ==" spinCount="100000" sheet="1" selectLockedCells="1" autoFilter="0" selectUnlockedCells="1"/>
  <autoFilter ref="A3:N235">
    <filterColumn colId="8">
      <filters>
        <filter val="100036"/>
        <filter val="100154"/>
      </filters>
    </filterColumn>
    <sortState ref="A4:N235">
      <sortCondition ref="D3:D235"/>
    </sortState>
  </autoFilter>
  <mergeCells count="1">
    <mergeCell ref="K1:N1"/>
  </mergeCells>
  <phoneticPr fontId="7" type="noConversion"/>
  <pageMargins left="0.25" right="0.25" top="0.75" bottom="0.75" header="0.3" footer="0.3"/>
  <pageSetup scale="58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2021-12-29T23:05:45+00:00</Remediation_x0020_Date>
  </documentManagement>
</p:properties>
</file>

<file path=customXml/itemProps1.xml><?xml version="1.0" encoding="utf-8"?>
<ds:datastoreItem xmlns:ds="http://schemas.openxmlformats.org/officeDocument/2006/customXml" ds:itemID="{62E948CE-FADA-417B-8A06-84E454C5E3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CD1DD-DCCC-44EF-B69A-1B3F4B1C0C3E}"/>
</file>

<file path=customXml/itemProps3.xml><?xml version="1.0" encoding="utf-8"?>
<ds:datastoreItem xmlns:ds="http://schemas.openxmlformats.org/officeDocument/2006/customXml" ds:itemID="{DF8D003B-67AE-4C53-B7E8-AD493F731A5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619deea3-b82a-4324-abc9-c36ccb056917"/>
    <ds:schemaRef ds:uri="http://purl.org/dc/dcmitype/"/>
    <ds:schemaRef ds:uri="http://schemas.openxmlformats.org/package/2006/metadata/core-properties"/>
    <ds:schemaRef ds:uri="61a5bba3-b343-484f-bec3-eb0518693f06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"englishs"</cp:lastModifiedBy>
  <cp:lastPrinted>2019-09-26T16:13:28Z</cp:lastPrinted>
  <dcterms:created xsi:type="dcterms:W3CDTF">2019-09-13T10:37:59Z</dcterms:created>
  <dcterms:modified xsi:type="dcterms:W3CDTF">2021-12-28T17:04:39Z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