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954BF011-8858-42A7-A4C9-BB2177BC367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SEPDS!$A$3:$N$22</definedName>
    <definedName name="_xlnm.Print_Area" localSheetId="0">SEPDS!$A$1:$N$22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J4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M4" i="1" l="1"/>
</calcChain>
</file>

<file path=xl/sharedStrings.xml><?xml version="1.0" encoding="utf-8"?>
<sst xmlns="http://schemas.openxmlformats.org/spreadsheetml/2006/main" count="101" uniqueCount="37">
  <si>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</si>
  <si>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</si>
  <si>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</si>
  <si>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</si>
  <si>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</si>
  <si>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</si>
  <si>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</si>
  <si>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</si>
  <si>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</si>
  <si>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</si>
  <si>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</si>
  <si>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</si>
  <si>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</si>
  <si>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</si>
  <si>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</si>
  <si>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</si>
  <si>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</si>
  <si>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</si>
  <si>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 xml:space="preserve">AFS Whole GrainTangerine Chicken </t>
  </si>
  <si>
    <t xml:space="preserve">AFS Whole Grain General Tso's Chicken </t>
  </si>
  <si>
    <t>AFS Whole Grain Japanese Cherry Blossom Sweet n Sour Chicken</t>
  </si>
  <si>
    <t>AFS Sriracha Honey Chicken</t>
  </si>
  <si>
    <t>AFS Gluten Free Teriyaki Chicken</t>
  </si>
  <si>
    <t>AFS New Orleans Cajun Chicken</t>
  </si>
  <si>
    <t>AFS Beef Strips</t>
  </si>
  <si>
    <t>AFS Teriyaki Beef</t>
  </si>
  <si>
    <t>Comida Vida  Seasoned Shredded Chicken</t>
  </si>
  <si>
    <t>100103W</t>
  </si>
  <si>
    <t>100103D</t>
  </si>
  <si>
    <t>Comida Vida Beef Shreds</t>
  </si>
  <si>
    <t>Comida Vida  Shredded Chicken &amp; Cheese Tamale</t>
  </si>
  <si>
    <t>Comida Vida  Shredded Chicken Tinga</t>
  </si>
  <si>
    <t>Comida Vida Beef Barbacoa Shreds</t>
  </si>
  <si>
    <t>Comida Vida Mole Chicken</t>
  </si>
  <si>
    <t>Aahar Foods Chicken Tikka Masala</t>
  </si>
  <si>
    <t>International Food Solutions, Inc.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</si>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</sst>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7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="70" zoomScaleNormal="70" zoomScaleSheetLayoutView="70" workbookViewId="0">
      <pane ySplit="3" topLeftCell="A4" activePane="bottomLeft" state="frozen"/>
      <selection pane="bottomLeft" activeCell="H1" sqref="H1"/>
    </sheetView>
  </sheetViews>
  <sheetFormatPr defaultRowHeight="14.5" x14ac:dyDescent="0.35"/>
  <cols>
    <col min="1" max="1" width="10.90625" style="15" customWidth="1"/>
    <col min="2" max="2" width="30.90625" style="17" bestFit="1" customWidth="1"/>
    <col min="3" max="3" width="19.089843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90625" style="3" customWidth="1"/>
    <col min="9" max="9" width="13.6328125" style="27" customWidth="1"/>
    <col min="10" max="10" width="39.6328125" style="15" customWidth="1"/>
    <col min="11" max="11" width="11.6328125" style="3" customWidth="1"/>
    <col min="12" max="12" width="12.08984375" style="20" customWidth="1"/>
    <col min="13" max="13" width="10.54296875" style="21" customWidth="1"/>
    <col min="14" max="14" width="12.36328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5" customHeight="1" x14ac:dyDescent="0.35">
      <c r="A4" s="7" t="s">
        <v>36</v>
      </c>
      <c r="B4" s="40" t="s">
        <v>35</v>
      </c>
      <c r="C4" s="7" t="s">
        <v>12</v>
      </c>
      <c r="D4" s="29">
        <v>72001</v>
      </c>
      <c r="E4" s="42" t="s">
        <v>18</v>
      </c>
      <c r="F4" s="8">
        <v>42.9</v>
      </c>
      <c r="G4" s="8">
        <v>176</v>
      </c>
      <c r="H4" s="8">
        <v>3.9</v>
      </c>
      <c r="I4" s="26">
        <v>100113</v>
      </c>
      <c r="J4" s="4" t="str">
        <f>VLOOKUP(I4,'[1]October 2025'!$A:$C,2,FALSE)</f>
        <v>CHICKEN LEGS CHILLED -BULK</v>
      </c>
      <c r="K4" s="8">
        <v>34.65</v>
      </c>
      <c r="L4" s="41">
        <f>VLOOKUP(I4,'[1]October 2025'!$A:$C,3,FALSE)</f>
        <v>0.7671</v>
      </c>
      <c r="M4" s="43">
        <f t="shared" ref="M4:M22" si="0">ROUND(K4*L4,2)</f>
        <v>26.58</v>
      </c>
      <c r="N4" s="10">
        <v>45996</v>
      </c>
    </row>
    <row r="5" spans="1:14" s="9" customFormat="1" ht="45" customHeight="1" x14ac:dyDescent="0.35">
      <c r="A5" s="7" t="s">
        <v>36</v>
      </c>
      <c r="B5" s="40" t="s">
        <v>35</v>
      </c>
      <c r="C5" s="7" t="s">
        <v>12</v>
      </c>
      <c r="D5" s="29">
        <v>72003</v>
      </c>
      <c r="E5" s="42" t="s">
        <v>19</v>
      </c>
      <c r="F5" s="8">
        <v>42.9</v>
      </c>
      <c r="G5" s="8">
        <v>176</v>
      </c>
      <c r="H5" s="8">
        <v>3.9</v>
      </c>
      <c r="I5" s="26">
        <v>100113</v>
      </c>
      <c r="J5" s="4" t="str">
        <f>VLOOKUP(I5,'[1]October 2025'!$A:$C,2,FALSE)</f>
        <v>CHICKEN LEGS CHILLED -BULK</v>
      </c>
      <c r="K5" s="8">
        <v>34.65</v>
      </c>
      <c r="L5" s="41">
        <f>VLOOKUP(I5,'[1]October 2025'!$A:$C,3,FALSE)</f>
        <v>0.7671</v>
      </c>
      <c r="M5" s="43">
        <f t="shared" si="0"/>
        <v>26.58</v>
      </c>
      <c r="N5" s="10">
        <v>45996</v>
      </c>
    </row>
    <row r="6" spans="1:14" s="9" customFormat="1" ht="45" customHeight="1" x14ac:dyDescent="0.35">
      <c r="A6" s="7" t="s">
        <v>36</v>
      </c>
      <c r="B6" s="40" t="s">
        <v>35</v>
      </c>
      <c r="C6" s="7" t="s">
        <v>12</v>
      </c>
      <c r="D6" s="29">
        <v>72005</v>
      </c>
      <c r="E6" s="42" t="s">
        <v>20</v>
      </c>
      <c r="F6" s="8">
        <v>42.9</v>
      </c>
      <c r="G6" s="8">
        <v>176</v>
      </c>
      <c r="H6" s="8">
        <v>3.9</v>
      </c>
      <c r="I6" s="26">
        <v>100113</v>
      </c>
      <c r="J6" s="4" t="str">
        <f>VLOOKUP(I6,'[1]October 2025'!$A:$C,2,FALSE)</f>
        <v>CHICKEN LEGS CHILLED -BULK</v>
      </c>
      <c r="K6" s="8">
        <v>34.65</v>
      </c>
      <c r="L6" s="41">
        <f>VLOOKUP(I6,'[1]October 2025'!$A:$C,3,FALSE)</f>
        <v>0.7671</v>
      </c>
      <c r="M6" s="43">
        <f t="shared" si="0"/>
        <v>26.58</v>
      </c>
      <c r="N6" s="10">
        <v>45996</v>
      </c>
    </row>
    <row r="7" spans="1:14" s="9" customFormat="1" ht="45" customHeight="1" x14ac:dyDescent="0.35">
      <c r="A7" s="7" t="s">
        <v>36</v>
      </c>
      <c r="B7" s="40" t="s">
        <v>35</v>
      </c>
      <c r="C7" s="7" t="s">
        <v>12</v>
      </c>
      <c r="D7" s="29">
        <v>72013</v>
      </c>
      <c r="E7" s="42" t="s">
        <v>21</v>
      </c>
      <c r="F7" s="8">
        <v>42.9</v>
      </c>
      <c r="G7" s="8">
        <v>176</v>
      </c>
      <c r="H7" s="8">
        <v>3.9</v>
      </c>
      <c r="I7" s="26">
        <v>100113</v>
      </c>
      <c r="J7" s="4" t="str">
        <f>VLOOKUP(I7,'[1]October 2025'!$A:$C,2,FALSE)</f>
        <v>CHICKEN LEGS CHILLED -BULK</v>
      </c>
      <c r="K7" s="8">
        <v>34.65</v>
      </c>
      <c r="L7" s="41">
        <f>VLOOKUP(I7,'[1]October 2025'!$A:$C,3,FALSE)</f>
        <v>0.7671</v>
      </c>
      <c r="M7" s="43">
        <f t="shared" si="0"/>
        <v>26.58</v>
      </c>
      <c r="N7" s="10">
        <v>45996</v>
      </c>
    </row>
    <row r="8" spans="1:14" s="9" customFormat="1" ht="45" customHeight="1" x14ac:dyDescent="0.35">
      <c r="A8" s="7" t="s">
        <v>36</v>
      </c>
      <c r="B8" s="40" t="s">
        <v>35</v>
      </c>
      <c r="C8" s="7" t="s">
        <v>12</v>
      </c>
      <c r="D8" s="29">
        <v>73001</v>
      </c>
      <c r="E8" s="42" t="s">
        <v>22</v>
      </c>
      <c r="F8" s="8">
        <v>42.9</v>
      </c>
      <c r="G8" s="8">
        <v>240</v>
      </c>
      <c r="H8" s="8">
        <v>2.85</v>
      </c>
      <c r="I8" s="26">
        <v>100113</v>
      </c>
      <c r="J8" s="4" t="str">
        <f>VLOOKUP(I8,'[1]October 2025'!$A:$C,2,FALSE)</f>
        <v>CHICKEN LEGS CHILLED -BULK</v>
      </c>
      <c r="K8" s="8">
        <v>45.98</v>
      </c>
      <c r="L8" s="41">
        <f>VLOOKUP(I8,'[1]October 2025'!$A:$C,3,FALSE)</f>
        <v>0.7671</v>
      </c>
      <c r="M8" s="43">
        <f t="shared" si="0"/>
        <v>35.270000000000003</v>
      </c>
      <c r="N8" s="10">
        <v>45996</v>
      </c>
    </row>
    <row r="9" spans="1:14" s="9" customFormat="1" ht="45" customHeight="1" x14ac:dyDescent="0.35">
      <c r="A9" s="7" t="s">
        <v>36</v>
      </c>
      <c r="B9" s="40" t="s">
        <v>35</v>
      </c>
      <c r="C9" s="7" t="s">
        <v>12</v>
      </c>
      <c r="D9" s="29">
        <v>73002</v>
      </c>
      <c r="E9" s="42" t="s">
        <v>23</v>
      </c>
      <c r="F9" s="8">
        <v>42.9</v>
      </c>
      <c r="G9" s="8">
        <v>240</v>
      </c>
      <c r="H9" s="8">
        <v>2.85</v>
      </c>
      <c r="I9" s="26">
        <v>100113</v>
      </c>
      <c r="J9" s="4" t="str">
        <f>VLOOKUP(I9,'[1]October 2025'!$A:$C,2,FALSE)</f>
        <v>CHICKEN LEGS CHILLED -BULK</v>
      </c>
      <c r="K9" s="8">
        <v>45.98</v>
      </c>
      <c r="L9" s="41">
        <f>VLOOKUP(I9,'[1]October 2025'!$A:$C,3,FALSE)</f>
        <v>0.7671</v>
      </c>
      <c r="M9" s="43">
        <f t="shared" si="0"/>
        <v>35.270000000000003</v>
      </c>
      <c r="N9" s="10">
        <v>45996</v>
      </c>
    </row>
    <row r="10" spans="1:14" s="9" customFormat="1" ht="45" customHeight="1" x14ac:dyDescent="0.35">
      <c r="A10" s="7" t="s">
        <v>36</v>
      </c>
      <c r="B10" s="40" t="s">
        <v>35</v>
      </c>
      <c r="C10" s="7" t="s">
        <v>12</v>
      </c>
      <c r="D10" s="29">
        <v>74002</v>
      </c>
      <c r="E10" s="42" t="s">
        <v>24</v>
      </c>
      <c r="F10" s="8">
        <v>38</v>
      </c>
      <c r="G10" s="8">
        <v>298</v>
      </c>
      <c r="H10" s="8">
        <v>2.04</v>
      </c>
      <c r="I10" s="26">
        <v>100156</v>
      </c>
      <c r="J10" s="4" t="str">
        <f>VLOOKUP(I10,'[1]October 2025'!$A:$C,2,FALSE)</f>
        <v>BEEF BNLS SPECIAL TRM FRZ CTN-60 LB</v>
      </c>
      <c r="K10" s="8">
        <v>47.83</v>
      </c>
      <c r="L10" s="41">
        <f>VLOOKUP(I10,'[1]October 2025'!$A:$C,3,FALSE)</f>
        <v>4.7526999999999999</v>
      </c>
      <c r="M10" s="43">
        <f t="shared" si="0"/>
        <v>227.32</v>
      </c>
      <c r="N10" s="10">
        <v>45996</v>
      </c>
    </row>
    <row r="11" spans="1:14" s="9" customFormat="1" ht="45" customHeight="1" x14ac:dyDescent="0.35">
      <c r="A11" s="7" t="s">
        <v>36</v>
      </c>
      <c r="B11" s="40" t="s">
        <v>35</v>
      </c>
      <c r="C11" s="7" t="s">
        <v>12</v>
      </c>
      <c r="D11" s="29">
        <v>74003</v>
      </c>
      <c r="E11" s="42" t="s">
        <v>25</v>
      </c>
      <c r="F11" s="8">
        <v>40.090000000000003</v>
      </c>
      <c r="G11" s="8">
        <v>152</v>
      </c>
      <c r="H11" s="8">
        <v>4.22</v>
      </c>
      <c r="I11" s="26">
        <v>100156</v>
      </c>
      <c r="J11" s="4" t="str">
        <f>VLOOKUP(I11,'[1]October 2025'!$A:$C,2,FALSE)</f>
        <v>BEEF BNLS SPECIAL TRM FRZ CTN-60 LB</v>
      </c>
      <c r="K11" s="8">
        <v>30.62</v>
      </c>
      <c r="L11" s="41">
        <f>VLOOKUP(I11,'[1]October 2025'!$A:$C,3,FALSE)</f>
        <v>4.7526999999999999</v>
      </c>
      <c r="M11" s="43">
        <f t="shared" si="0"/>
        <v>145.53</v>
      </c>
      <c r="N11" s="10">
        <v>45996</v>
      </c>
    </row>
    <row r="12" spans="1:14" s="9" customFormat="1" ht="45" customHeight="1" x14ac:dyDescent="0.35">
      <c r="A12" s="7" t="s">
        <v>36</v>
      </c>
      <c r="B12" s="40" t="s">
        <v>35</v>
      </c>
      <c r="C12" s="7" t="s">
        <v>12</v>
      </c>
      <c r="D12" s="29">
        <v>470490</v>
      </c>
      <c r="E12" s="42" t="s">
        <v>26</v>
      </c>
      <c r="F12" s="8">
        <v>37</v>
      </c>
      <c r="G12" s="8">
        <v>293</v>
      </c>
      <c r="H12" s="8">
        <v>2.02</v>
      </c>
      <c r="I12" s="26" t="s">
        <v>27</v>
      </c>
      <c r="J12" s="4" t="str">
        <f>VLOOKUP(I12,'[1]October 2025'!$A:$C,2,FALSE)</f>
        <v>CHICKEN LARGE CHILLED -BULK</v>
      </c>
      <c r="K12" s="8">
        <v>26.28</v>
      </c>
      <c r="L12" s="41">
        <f>VLOOKUP(I12,'[1]October 2025'!$A:$C,3,FALSE)</f>
        <v>1.57</v>
      </c>
      <c r="M12" s="43">
        <f t="shared" si="0"/>
        <v>41.26</v>
      </c>
      <c r="N12" s="10">
        <v>45996</v>
      </c>
    </row>
    <row r="13" spans="1:14" s="9" customFormat="1" ht="45" customHeight="1" x14ac:dyDescent="0.35">
      <c r="A13" s="7" t="s">
        <v>36</v>
      </c>
      <c r="B13" s="40" t="s">
        <v>35</v>
      </c>
      <c r="C13" s="7" t="s">
        <v>12</v>
      </c>
      <c r="D13" s="29">
        <v>470490</v>
      </c>
      <c r="E13" s="42" t="s">
        <v>26</v>
      </c>
      <c r="F13" s="8">
        <v>37</v>
      </c>
      <c r="G13" s="8">
        <v>293</v>
      </c>
      <c r="H13" s="8">
        <v>2.02</v>
      </c>
      <c r="I13" s="26" t="s">
        <v>28</v>
      </c>
      <c r="J13" s="4" t="str">
        <f>VLOOKUP(I13,'[1]October 2025'!$A:$C,2,FALSE)</f>
        <v>CHICKEN LARGE CHILLED -BULK</v>
      </c>
      <c r="K13" s="8">
        <v>26.28</v>
      </c>
      <c r="L13" s="41">
        <f>VLOOKUP(I13,'[1]October 2025'!$A:$C,3,FALSE)</f>
        <v>1.57</v>
      </c>
      <c r="M13" s="43">
        <f t="shared" si="0"/>
        <v>41.26</v>
      </c>
      <c r="N13" s="10">
        <v>45996</v>
      </c>
    </row>
    <row r="14" spans="1:14" s="9" customFormat="1" ht="45" customHeight="1" x14ac:dyDescent="0.35">
      <c r="A14" s="7" t="s">
        <v>36</v>
      </c>
      <c r="B14" s="40" t="s">
        <v>35</v>
      </c>
      <c r="C14" s="7" t="s">
        <v>12</v>
      </c>
      <c r="D14" s="29">
        <v>470495</v>
      </c>
      <c r="E14" s="42" t="s">
        <v>29</v>
      </c>
      <c r="F14" s="8">
        <v>36</v>
      </c>
      <c r="G14" s="8">
        <v>244</v>
      </c>
      <c r="H14" s="8">
        <v>2.36</v>
      </c>
      <c r="I14" s="26">
        <v>100156</v>
      </c>
      <c r="J14" s="4" t="str">
        <f>VLOOKUP(I14,'[1]October 2025'!$A:$C,2,FALSE)</f>
        <v>BEEF BNLS SPECIAL TRM FRZ CTN-60 LB</v>
      </c>
      <c r="K14" s="8">
        <v>41.72</v>
      </c>
      <c r="L14" s="41">
        <f>VLOOKUP(I14,'[1]October 2025'!$A:$C,3,FALSE)</f>
        <v>4.7526999999999999</v>
      </c>
      <c r="M14" s="43">
        <f t="shared" si="0"/>
        <v>198.28</v>
      </c>
      <c r="N14" s="10">
        <v>45996</v>
      </c>
    </row>
    <row r="15" spans="1:14" s="9" customFormat="1" ht="45" customHeight="1" x14ac:dyDescent="0.35">
      <c r="A15" s="7" t="s">
        <v>36</v>
      </c>
      <c r="B15" s="40" t="s">
        <v>35</v>
      </c>
      <c r="C15" s="7" t="s">
        <v>12</v>
      </c>
      <c r="D15" s="29">
        <v>471005</v>
      </c>
      <c r="E15" s="42" t="s">
        <v>30</v>
      </c>
      <c r="F15" s="8">
        <v>30</v>
      </c>
      <c r="G15" s="8">
        <v>192</v>
      </c>
      <c r="H15" s="8">
        <v>2.5</v>
      </c>
      <c r="I15" s="26" t="s">
        <v>27</v>
      </c>
      <c r="J15" s="4" t="str">
        <f>VLOOKUP(I15,'[1]October 2025'!$A:$C,2,FALSE)</f>
        <v>CHICKEN LARGE CHILLED -BULK</v>
      </c>
      <c r="K15" s="8">
        <v>5.96</v>
      </c>
      <c r="L15" s="41">
        <f>VLOOKUP(I15,'[1]October 2025'!$A:$C,3,FALSE)</f>
        <v>1.57</v>
      </c>
      <c r="M15" s="43">
        <f t="shared" si="0"/>
        <v>9.36</v>
      </c>
      <c r="N15" s="10">
        <v>45996</v>
      </c>
    </row>
    <row r="16" spans="1:14" s="9" customFormat="1" ht="45" customHeight="1" x14ac:dyDescent="0.35">
      <c r="A16" s="7" t="s">
        <v>36</v>
      </c>
      <c r="B16" s="40" t="s">
        <v>35</v>
      </c>
      <c r="C16" s="7" t="s">
        <v>12</v>
      </c>
      <c r="D16" s="29">
        <v>471005</v>
      </c>
      <c r="E16" s="42" t="s">
        <v>30</v>
      </c>
      <c r="F16" s="8">
        <v>30</v>
      </c>
      <c r="G16" s="8">
        <v>192</v>
      </c>
      <c r="H16" s="8">
        <v>2.5</v>
      </c>
      <c r="I16" s="26" t="s">
        <v>28</v>
      </c>
      <c r="J16" s="4" t="str">
        <f>VLOOKUP(I16,'[1]October 2025'!$A:$C,2,FALSE)</f>
        <v>CHICKEN LARGE CHILLED -BULK</v>
      </c>
      <c r="K16" s="8">
        <v>5.96</v>
      </c>
      <c r="L16" s="41">
        <f>VLOOKUP(I16,'[1]October 2025'!$A:$C,3,FALSE)</f>
        <v>1.57</v>
      </c>
      <c r="M16" s="43">
        <f t="shared" si="0"/>
        <v>9.36</v>
      </c>
      <c r="N16" s="10">
        <v>45996</v>
      </c>
    </row>
    <row r="17" spans="1:14" s="9" customFormat="1" ht="45" customHeight="1" x14ac:dyDescent="0.35">
      <c r="A17" s="7" t="s">
        <v>36</v>
      </c>
      <c r="B17" s="40" t="s">
        <v>35</v>
      </c>
      <c r="C17" s="7" t="s">
        <v>12</v>
      </c>
      <c r="D17" s="29">
        <v>471045</v>
      </c>
      <c r="E17" s="42" t="s">
        <v>31</v>
      </c>
      <c r="F17" s="8">
        <v>40.159999999999997</v>
      </c>
      <c r="G17" s="8">
        <v>253</v>
      </c>
      <c r="H17" s="8">
        <v>2.54</v>
      </c>
      <c r="I17" s="26" t="s">
        <v>27</v>
      </c>
      <c r="J17" s="4" t="str">
        <f>VLOOKUP(I17,'[1]October 2025'!$A:$C,2,FALSE)</f>
        <v>CHICKEN LARGE CHILLED -BULK</v>
      </c>
      <c r="K17" s="8">
        <v>22.73</v>
      </c>
      <c r="L17" s="41">
        <f>VLOOKUP(I17,'[1]October 2025'!$A:$C,3,FALSE)</f>
        <v>1.57</v>
      </c>
      <c r="M17" s="43">
        <f t="shared" si="0"/>
        <v>35.69</v>
      </c>
      <c r="N17" s="10">
        <v>45996</v>
      </c>
    </row>
    <row r="18" spans="1:14" s="9" customFormat="1" ht="45" customHeight="1" x14ac:dyDescent="0.35">
      <c r="A18" s="7" t="s">
        <v>36</v>
      </c>
      <c r="B18" s="40" t="s">
        <v>35</v>
      </c>
      <c r="C18" s="7" t="s">
        <v>12</v>
      </c>
      <c r="D18" s="29">
        <v>471045</v>
      </c>
      <c r="E18" s="42" t="s">
        <v>31</v>
      </c>
      <c r="F18" s="8">
        <v>40.159999999999997</v>
      </c>
      <c r="G18" s="8">
        <v>253</v>
      </c>
      <c r="H18" s="8">
        <v>2.54</v>
      </c>
      <c r="I18" s="26" t="s">
        <v>28</v>
      </c>
      <c r="J18" s="4" t="str">
        <f>VLOOKUP(I18,'[1]October 2025'!$A:$C,2,FALSE)</f>
        <v>CHICKEN LARGE CHILLED -BULK</v>
      </c>
      <c r="K18" s="8">
        <v>22.73</v>
      </c>
      <c r="L18" s="41">
        <f>VLOOKUP(I18,'[1]October 2025'!$A:$C,3,FALSE)</f>
        <v>1.57</v>
      </c>
      <c r="M18" s="43">
        <f t="shared" si="0"/>
        <v>35.69</v>
      </c>
      <c r="N18" s="10">
        <v>45996</v>
      </c>
    </row>
    <row r="19" spans="1:14" s="9" customFormat="1" ht="45" customHeight="1" x14ac:dyDescent="0.35">
      <c r="A19" s="7" t="s">
        <v>36</v>
      </c>
      <c r="B19" s="40" t="s">
        <v>35</v>
      </c>
      <c r="C19" s="7" t="s">
        <v>12</v>
      </c>
      <c r="D19" s="29">
        <v>471080</v>
      </c>
      <c r="E19" s="42" t="s">
        <v>32</v>
      </c>
      <c r="F19" s="8">
        <v>40</v>
      </c>
      <c r="G19" s="8">
        <v>318</v>
      </c>
      <c r="H19" s="8">
        <v>2.0099999999999998</v>
      </c>
      <c r="I19" s="26">
        <v>100156</v>
      </c>
      <c r="J19" s="4" t="str">
        <f>VLOOKUP(I19,'[1]October 2025'!$A:$C,2,FALSE)</f>
        <v>BEEF BNLS SPECIAL TRM FRZ CTN-60 LB</v>
      </c>
      <c r="K19" s="8">
        <v>45.22</v>
      </c>
      <c r="L19" s="41">
        <f>VLOOKUP(I19,'[1]October 2025'!$A:$C,3,FALSE)</f>
        <v>4.7526999999999999</v>
      </c>
      <c r="M19" s="43">
        <f t="shared" si="0"/>
        <v>214.92</v>
      </c>
      <c r="N19" s="10">
        <v>45996</v>
      </c>
    </row>
    <row r="20" spans="1:14" s="9" customFormat="1" ht="45" customHeight="1" x14ac:dyDescent="0.35">
      <c r="A20" s="7" t="s">
        <v>36</v>
      </c>
      <c r="B20" s="40" t="s">
        <v>35</v>
      </c>
      <c r="C20" s="7" t="s">
        <v>12</v>
      </c>
      <c r="D20" s="29">
        <v>490040</v>
      </c>
      <c r="E20" s="42" t="s">
        <v>33</v>
      </c>
      <c r="F20" s="8">
        <v>40.159999999999997</v>
      </c>
      <c r="G20" s="8">
        <v>193</v>
      </c>
      <c r="H20" s="8">
        <v>3.32</v>
      </c>
      <c r="I20" s="26" t="s">
        <v>28</v>
      </c>
      <c r="J20" s="4" t="str">
        <f>VLOOKUP(I20,'[1]October 2025'!$A:$C,2,FALSE)</f>
        <v>CHICKEN LARGE CHILLED -BULK</v>
      </c>
      <c r="K20" s="8">
        <v>24.2</v>
      </c>
      <c r="L20" s="41">
        <f>VLOOKUP(I20,'[1]October 2025'!$A:$C,3,FALSE)</f>
        <v>1.57</v>
      </c>
      <c r="M20" s="43">
        <f t="shared" si="0"/>
        <v>37.99</v>
      </c>
      <c r="N20" s="10">
        <v>45996</v>
      </c>
    </row>
    <row r="21" spans="1:14" s="9" customFormat="1" ht="45" customHeight="1" x14ac:dyDescent="0.35">
      <c r="A21" s="7" t="s">
        <v>36</v>
      </c>
      <c r="B21" s="40" t="s">
        <v>35</v>
      </c>
      <c r="C21" s="7" t="s">
        <v>12</v>
      </c>
      <c r="D21" s="29">
        <v>490040</v>
      </c>
      <c r="E21" s="42" t="s">
        <v>33</v>
      </c>
      <c r="F21" s="8">
        <v>40.159999999999997</v>
      </c>
      <c r="G21" s="8">
        <v>193</v>
      </c>
      <c r="H21" s="8">
        <v>3.32</v>
      </c>
      <c r="I21" s="26" t="s">
        <v>27</v>
      </c>
      <c r="J21" s="4" t="str">
        <f>VLOOKUP(I21,'[1]October 2025'!$A:$C,2,FALSE)</f>
        <v>CHICKEN LARGE CHILLED -BULK</v>
      </c>
      <c r="K21" s="8">
        <v>24.2</v>
      </c>
      <c r="L21" s="41">
        <f>VLOOKUP(I21,'[1]October 2025'!$A:$C,3,FALSE)</f>
        <v>1.57</v>
      </c>
      <c r="M21" s="43">
        <f t="shared" si="0"/>
        <v>37.99</v>
      </c>
      <c r="N21" s="10">
        <v>45996</v>
      </c>
    </row>
    <row r="22" spans="1:14" ht="45" customHeight="1" x14ac:dyDescent="0.35">
      <c r="A22" s="7" t="s">
        <v>36</v>
      </c>
      <c r="B22" s="40" t="s">
        <v>35</v>
      </c>
      <c r="C22" s="7" t="s">
        <v>12</v>
      </c>
      <c r="D22" s="29">
        <v>8120010</v>
      </c>
      <c r="E22" s="42" t="s">
        <v>34</v>
      </c>
      <c r="F22" s="8">
        <v>43.274999999999999</v>
      </c>
      <c r="G22" s="8">
        <v>240</v>
      </c>
      <c r="H22" s="8">
        <v>2.8849999999999998</v>
      </c>
      <c r="I22" s="26">
        <v>100113</v>
      </c>
      <c r="J22" s="4" t="str">
        <f>VLOOKUP(I22,'[1]October 2025'!$A:$C,2,FALSE)</f>
        <v>CHICKEN LEGS CHILLED -BULK</v>
      </c>
      <c r="K22" s="8">
        <v>45.98</v>
      </c>
      <c r="L22" s="41">
        <f>VLOOKUP(I22,'[1]October 2025'!$A:$C,3,FALSE)</f>
        <v>0.7671</v>
      </c>
      <c r="M22" s="43">
        <f t="shared" si="0"/>
        <v>35.270000000000003</v>
      </c>
      <c r="N22" s="10">
        <v>45996</v>
      </c>
    </row>
  </sheetData>
  <sheetProtection algorithmName="SHA-512" hashValue="BXOUdNM4TB3sC+bPMYkaIZT2PzfWtyNdSsUZKyEj58xHTmxjlQpGXd4LlanwEUl3Rv5RVLw1ji4Cw/AFi0RpTg==" saltValue="muVH3yce8Z0oIdnpsMd7ug==" spinCount="100000" sheet="1" formatCells="0" formatColumns="0" formatRows="0" deleteColumns="0" deleteRows="0" sort="0" autoFilter="0"/>
  <autoFilter ref="A3:N22" xr:uid="{00000000-0009-0000-0000-000000000000}">
    <sortState xmlns:xlrd2="http://schemas.microsoft.com/office/spreadsheetml/2017/richdata2" ref="A4:N22">
      <sortCondition ref="D3:D22"/>
    </sortState>
  </autoFilter>
  <mergeCells count="1">
    <mergeCell ref="K1:N1"/>
  </mergeCells>
  <phoneticPr fontId="6" type="noConversion"/>
  <pageMargins left="0.25" right="0.25" top="0.75" bottom="0.75" header="0.3" footer="0.3"/>
  <pageSetup scale="54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2026-01-28T19:29:27+00:00</Remediation_x0020_Date>
  </documentManagement>
</p:properties>
</file>

<file path=customXml/itemProps1.xml><?xml version="1.0" encoding="utf-8"?>
<ds:datastoreItem xmlns:ds="http://schemas.openxmlformats.org/officeDocument/2006/customXml" ds:itemID="{71537972-AED9-4A11-B973-3E0FEBFDD2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FF46FC-D1DD-4777-A6C2-BCA927C0AC40}"/>
</file>

<file path=customXml/itemProps3.xml><?xml version="1.0" encoding="utf-8"?>
<ds:datastoreItem xmlns:ds="http://schemas.openxmlformats.org/officeDocument/2006/customXml" ds:itemID="{04FE799D-904E-496D-BA20-FC84CD47FAC3}">
  <ds:schemaRefs>
    <ds:schemaRef ds:uri="http://schemas.microsoft.com/office/infopath/2007/PartnerControls"/>
    <ds:schemaRef ds:uri="http://schemas.openxmlformats.org/package/2006/metadata/core-properties"/>
    <ds:schemaRef ds:uri="14bd887b-c026-42a7-b5ab-a06c3d5f0703"/>
    <ds:schemaRef ds:uri="http://schemas.microsoft.com/office/2006/documentManagement/types"/>
    <ds:schemaRef ds:uri="http://purl.org/dc/elements/1.1/"/>
    <ds:schemaRef ds:uri="http://schemas.microsoft.com/sharepoint/v3/fields"/>
    <ds:schemaRef ds:uri="aaaf0235-cd04-4bb1-8e27-3b3c7ba77f46"/>
    <ds:schemaRef ds:uri="http://purl.org/dc/dcmitype/"/>
    <ds:schemaRef ds:uri="http://www.w3.org/XML/1998/namespace"/>
    <ds:schemaRef ds:uri="http://schemas.microsoft.com/sharepoint/v3"/>
    <ds:schemaRef ds:uri="http://schemas.microsoft.com/office/2006/metadata/properties"/>
    <ds:schemaRef ds:uri="http://purl.org/dc/terms/"/>
    <ds:schemaRef ds:uri="0beae0f7-0751-4afa-87ca-c826a063219a"/>
    <ds:schemaRef ds:uri="07af5427-26b5-4b65-b7ca-f896400efa39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2025-12-24T20:07:39Z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4b6cddf7-6356-4479-8a8c-c91d72538347</vt:lpwstr>
  </property>
</Properties>
</file>