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573E45DF-4606-4BC1-AC12-70BE4B45B31E}" xr6:coauthVersionLast="47" xr6:coauthVersionMax="47" xr10:uidLastSave="{00000000-0000-0000-0000-000000000000}"/>
  <bookViews>
    <workbookView xWindow="-110" yWindow="-110" windowWidth="22780" windowHeight="14540" activeTab="1" xr2:uid="{00000000-000D-0000-FFFF-FFFF00000000}"/>
  </bookViews>
  <sheets>
    <sheet name="Instructions" sheetId="3" r:id="rId1"/>
    <sheet name="SY27 Commodity Calculator" sheetId="6" r:id="rId2"/>
  </sheets>
  <definedNames>
    <definedName name="_xlnm.Print_Area" localSheetId="1">'SY27 Commodity Calculator'!$A$1:$AA$37</definedName>
    <definedName name="_xlnm.Print_Titles" localSheetId="1">'SY27 Commodity Calculator'!$C:$H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" i="6" l="1"/>
  <c r="X19" i="6"/>
  <c r="V19" i="6"/>
  <c r="V22" i="6"/>
  <c r="Z22" i="6" s="1"/>
  <c r="V16" i="6"/>
  <c r="V17" i="6"/>
  <c r="V18" i="6"/>
  <c r="V15" i="6"/>
  <c r="X15" i="6" s="1"/>
  <c r="V14" i="6"/>
  <c r="X14" i="6" s="1"/>
  <c r="U24" i="6"/>
  <c r="T24" i="6"/>
  <c r="S24" i="6"/>
  <c r="R24" i="6"/>
  <c r="Q24" i="6"/>
  <c r="P24" i="6"/>
  <c r="O24" i="6"/>
  <c r="N24" i="6"/>
  <c r="M24" i="6"/>
  <c r="L24" i="6"/>
  <c r="K24" i="6"/>
  <c r="J24" i="6"/>
  <c r="V23" i="6"/>
  <c r="X23" i="6" s="1"/>
  <c r="V21" i="6"/>
  <c r="V20" i="6"/>
  <c r="X20" i="6" s="1"/>
  <c r="X22" i="6" l="1"/>
  <c r="Z18" i="6"/>
  <c r="X18" i="6"/>
  <c r="Z17" i="6"/>
  <c r="X17" i="6"/>
  <c r="Z16" i="6"/>
  <c r="X16" i="6"/>
  <c r="Z14" i="6"/>
  <c r="Z15" i="6"/>
  <c r="Z23" i="6"/>
  <c r="V24" i="6"/>
  <c r="Z20" i="6"/>
  <c r="X21" i="6"/>
  <c r="Z21" i="6"/>
  <c r="X24" i="6" l="1"/>
  <c r="Z24" i="6"/>
</calcChain>
</file>

<file path=xl/sharedStrings.xml><?xml version="1.0" encoding="utf-8"?>
<sst xmlns="http://schemas.openxmlformats.org/spreadsheetml/2006/main" count="62" uniqueCount="53">
  <si>
    <t xml:space="preserve">SCHOOL NAME: </t>
  </si>
  <si>
    <r>
      <rPr>
        <b/>
        <sz val="11"/>
        <rFont val="Arial"/>
        <family val="2"/>
      </rPr>
      <t xml:space="preserve">NEW </t>
    </r>
    <r>
      <rPr>
        <b/>
        <sz val="9"/>
        <rFont val="Arial"/>
        <family val="2"/>
      </rPr>
      <t xml:space="preserve">                CO</t>
    </r>
    <r>
      <rPr>
        <b/>
        <sz val="8"/>
        <rFont val="Arial"/>
        <family val="2"/>
      </rPr>
      <t xml:space="preserve">MMODITY
CUSTOMER? </t>
    </r>
  </si>
  <si>
    <t xml:space="preserve">   Yes  ____            No _____</t>
  </si>
  <si>
    <t>RECIPIENT AGENCY #:</t>
  </si>
  <si>
    <r>
      <t>DISTRIBUTOR NAME, CITY &amp; STATE (</t>
    </r>
    <r>
      <rPr>
        <b/>
        <i/>
        <sz val="10"/>
        <color indexed="10"/>
        <rFont val="Arial"/>
        <family val="2"/>
      </rPr>
      <t>lf Direct Ship please indicate DIRECT</t>
    </r>
    <r>
      <rPr>
        <b/>
        <sz val="10"/>
        <rFont val="Arial"/>
        <family val="2"/>
      </rPr>
      <t>):</t>
    </r>
  </si>
  <si>
    <t>FOR EXISTING DIRECT SHIP CUSTOMERS: MINIMUM 2,000 LB ORDER REQUIRED FOR FROZEN. MINIMUM 5,000 LB ORDER REQUIRED FOR DRY.</t>
  </si>
  <si>
    <t>FOR NOI CUSTOMERS: PLEASE SEND YOUR SY FORECASTS TO YOUR NOI DISTRIBUTOR.</t>
  </si>
  <si>
    <t>\</t>
  </si>
  <si>
    <t>Fill in Green - Put Monthly Usage in CASES</t>
  </si>
  <si>
    <t>RECAP OF DONATED FOOD</t>
  </si>
  <si>
    <t>Smucker Item Number</t>
  </si>
  <si>
    <t>Description</t>
  </si>
  <si>
    <t>M/MA</t>
  </si>
  <si>
    <t>Grain</t>
  </si>
  <si>
    <t>Pack</t>
  </si>
  <si>
    <t>Size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</si>
  <si>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</si>
  <si>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</si>
  <si>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</si>
  <si>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</si>
  <si>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</si>
  <si>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</si>
  <si>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</si>
  <si>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</si>
  <si>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</si>
  <si>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</si>
  <si>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</si>
  <si>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</si>
  <si>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</si>
  <si>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USDA Food Inventory Drawdown Per Case</t>
  </si>
  <si>
    <t>LBS OF PEANUTS NEEDED TO ORDER</t>
  </si>
  <si>
    <t>SEPDS Value of USDA food per Case</t>
  </si>
  <si>
    <t>Total Entitlement Spend</t>
  </si>
  <si>
    <t>Peanut Butter and Grape Jelly Sandwich on Wheat Bread</t>
  </si>
  <si>
    <t>2.6 oz</t>
  </si>
  <si>
    <t>Peanut Butter and Strawberry Jam Sandwich on Wheat Bread</t>
  </si>
  <si>
    <t>Peanut Butter and Honey Spread Sandwich on Wheat Bread</t>
  </si>
  <si>
    <t>Peanut Butter and Raspberry Spread Sandwich on Wheat Bread</t>
  </si>
  <si>
    <t>Peanut Butter and Chocolate Flavored Spread Sandwich on Wheat Bread</t>
  </si>
  <si>
    <t>5.3 oz</t>
  </si>
  <si>
    <t>N/A</t>
  </si>
  <si>
    <t>1.1 oz</t>
  </si>
  <si>
    <t>Peanut Butter Cans</t>
  </si>
  <si>
    <t>64 oz</t>
  </si>
  <si>
    <t>TOTAL</t>
  </si>
  <si>
    <t>Peanut Butter Cups - Jif to Go</t>
  </si>
  <si>
    <t>Smucker's Commodity Calculator SY2026-2027 School Year</t>
  </si>
  <si>
    <t>Submit to smuckersk12@jmsmucker.com</t>
  </si>
  <si>
    <t>USDA Material Code: 110700 Peanuts Raw Shelled Bulk</t>
  </si>
  <si>
    <t xml:space="preserve">                                                     THIS IS NOT AN ORDER</t>
  </si>
  <si>
    <t>Peanut Butter and Apple Cinnamon Jelly Sandiwch on Wheat Bread</t>
  </si>
  <si>
    <r>
      <t xml:space="preserve">Value Per Pound: </t>
    </r>
    <r>
      <rPr>
        <sz val="18"/>
        <color rgb="FFFF0000"/>
        <rFont val="Arial"/>
        <family val="2"/>
      </rPr>
      <t xml:space="preserve"> </t>
    </r>
    <r>
      <rPr>
        <sz val="18"/>
        <rFont val="Arial"/>
        <family val="2"/>
      </rPr>
      <t>$0.5497</t>
    </r>
  </si>
  <si>
    <t>5150088319 (NEW)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</si>
</sst>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  <numFmt numFmtId="167" formatCode="0.0000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b/>
      <u/>
      <sz val="18"/>
      <name val="Arial"/>
      <family val="2"/>
    </font>
    <font>
      <b/>
      <i/>
      <sz val="10"/>
      <color indexed="10"/>
      <name val="Arial"/>
      <family val="2"/>
    </font>
    <font>
      <b/>
      <u/>
      <sz val="16"/>
      <color indexed="12"/>
      <name val="Arial"/>
      <family val="2"/>
    </font>
    <font>
      <b/>
      <sz val="8"/>
      <color theme="1"/>
      <name val="Arial"/>
      <family val="2"/>
    </font>
    <font>
      <u/>
      <sz val="2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sz val="10"/>
      <color rgb="FF3333FF"/>
      <name val="Arial"/>
      <family val="2"/>
    </font>
    <font>
      <sz val="18"/>
      <color rgb="FFFF0000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10" fillId="0" borderId="2" xfId="0" applyFont="1" applyBorder="1" applyAlignment="1">
      <alignment textRotation="75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165" fontId="10" fillId="0" borderId="2" xfId="0" applyNumberFormat="1" applyFont="1" applyBorder="1" applyAlignment="1">
      <alignment horizontal="center" vertical="center" textRotation="73" wrapText="1"/>
    </xf>
    <xf numFmtId="4" fontId="0" fillId="0" borderId="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2" fontId="3" fillId="0" borderId="2" xfId="0" applyNumberFormat="1" applyFont="1" applyBorder="1" applyAlignment="1">
      <alignment horizontal="right" indent="1"/>
    </xf>
    <xf numFmtId="4" fontId="3" fillId="0" borderId="2" xfId="0" applyNumberFormat="1" applyFont="1" applyBorder="1" applyAlignment="1">
      <alignment horizontal="right" indent="1"/>
    </xf>
    <xf numFmtId="164" fontId="3" fillId="0" borderId="2" xfId="0" applyNumberFormat="1" applyFont="1" applyBorder="1" applyAlignment="1">
      <alignment horizontal="right" indent="1"/>
    </xf>
    <xf numFmtId="0" fontId="0" fillId="0" borderId="3" xfId="0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10" fillId="0" borderId="2" xfId="0" applyNumberFormat="1" applyFont="1" applyBorder="1" applyAlignment="1">
      <alignment horizontal="center" vertical="center" textRotation="73" wrapText="1"/>
    </xf>
    <xf numFmtId="3" fontId="9" fillId="2" borderId="2" xfId="0" applyNumberFormat="1" applyFont="1" applyFill="1" applyBorder="1" applyAlignment="1">
      <alignment horizontal="right" indent="1"/>
    </xf>
    <xf numFmtId="0" fontId="3" fillId="0" borderId="0" xfId="0" applyFont="1"/>
    <xf numFmtId="0" fontId="8" fillId="0" borderId="0" xfId="0" applyFont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5" fillId="0" borderId="0" xfId="0" applyFont="1" applyAlignment="1">
      <alignment horizontal="left"/>
    </xf>
    <xf numFmtId="2" fontId="0" fillId="0" borderId="0" xfId="0" applyNumberFormat="1"/>
    <xf numFmtId="3" fontId="2" fillId="0" borderId="0" xfId="0" applyNumberFormat="1" applyFont="1" applyAlignment="1">
      <alignment horizontal="left"/>
    </xf>
    <xf numFmtId="166" fontId="0" fillId="0" borderId="0" xfId="0" applyNumberFormat="1"/>
    <xf numFmtId="167" fontId="0" fillId="0" borderId="0" xfId="0" applyNumberFormat="1"/>
    <xf numFmtId="0" fontId="14" fillId="0" borderId="0" xfId="2" applyFont="1" applyFill="1" applyAlignment="1" applyProtection="1"/>
    <xf numFmtId="0" fontId="10" fillId="3" borderId="2" xfId="0" applyFont="1" applyFill="1" applyBorder="1" applyAlignment="1">
      <alignment horizontal="center" vertical="center" textRotation="73" wrapText="1"/>
    </xf>
    <xf numFmtId="2" fontId="0" fillId="3" borderId="2" xfId="0" applyNumberFormat="1" applyFill="1" applyBorder="1" applyAlignment="1">
      <alignment horizontal="right" indent="1"/>
    </xf>
    <xf numFmtId="164" fontId="10" fillId="3" borderId="2" xfId="0" applyNumberFormat="1" applyFont="1" applyFill="1" applyBorder="1" applyAlignment="1">
      <alignment horizontal="center" vertical="center" textRotation="73" wrapText="1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wrapText="1"/>
    </xf>
    <xf numFmtId="0" fontId="0" fillId="4" borderId="4" xfId="0" applyFill="1" applyBorder="1"/>
    <xf numFmtId="0" fontId="0" fillId="4" borderId="5" xfId="0" applyFill="1" applyBorder="1"/>
    <xf numFmtId="0" fontId="5" fillId="4" borderId="5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textRotation="75"/>
    </xf>
    <xf numFmtId="3" fontId="9" fillId="4" borderId="2" xfId="0" applyNumberFormat="1" applyFont="1" applyFill="1" applyBorder="1" applyAlignment="1">
      <alignment horizontal="right" indent="1"/>
    </xf>
    <xf numFmtId="3" fontId="2" fillId="4" borderId="2" xfId="0" applyNumberFormat="1" applyFont="1" applyFill="1" applyBorder="1" applyAlignment="1">
      <alignment horizontal="center"/>
    </xf>
    <xf numFmtId="3" fontId="2" fillId="4" borderId="2" xfId="1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left" wrapText="1"/>
    </xf>
    <xf numFmtId="0" fontId="7" fillId="0" borderId="6" xfId="0" applyFont="1" applyBorder="1"/>
    <xf numFmtId="0" fontId="2" fillId="4" borderId="4" xfId="0" applyFont="1" applyFill="1" applyBorder="1"/>
    <xf numFmtId="0" fontId="8" fillId="0" borderId="6" xfId="0" applyFont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9" xfId="0" applyBorder="1" applyAlignment="1">
      <alignment horizontal="center"/>
    </xf>
    <xf numFmtId="0" fontId="12" fillId="0" borderId="0" xfId="0" quotePrefix="1" applyFont="1" applyAlignment="1">
      <alignment horizontal="center" vertical="center"/>
    </xf>
    <xf numFmtId="0" fontId="22" fillId="0" borderId="0" xfId="0" quotePrefix="1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12" fillId="0" borderId="0" xfId="0" quotePrefix="1" applyFont="1" applyAlignment="1">
      <alignment horizontal="center" vertical="center"/>
    </xf>
    <xf numFmtId="0" fontId="11" fillId="0" borderId="0" xfId="0" quotePrefix="1" applyFont="1" applyAlignment="1">
      <alignment horizontal="center" vertical="center"/>
    </xf>
    <xf numFmtId="0" fontId="16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333FF"/>
      <color rgb="FF0000CC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80645</xdr:rowOff>
    </xdr:from>
    <xdr:to>
      <xdr:col>14</xdr:col>
      <xdr:colOff>236209</xdr:colOff>
      <xdr:row>44</xdr:row>
      <xdr:rowOff>55259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7088D4-7AB3-41A4-4ABA-7CC775739774}"/>
            </a:ext>
          </a:extLst>
        </xdr:cNvPr>
        <xdr:cNvSpPr txBox="1"/>
      </xdr:nvSpPr>
      <xdr:spPr>
        <a:xfrm>
          <a:off x="114300" y="104775"/>
          <a:ext cx="8782050" cy="7096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pPr algn="ctr"/>
          <a:r>
            <a:rPr lang="en-US" sz="2000" b="1"/>
            <a:t>Instructions for Commodity</a:t>
          </a:r>
          <a:r>
            <a:rPr lang="en-US" sz="2000" b="1" baseline="0"/>
            <a:t> Calculator</a:t>
          </a:r>
        </a:p>
        <a:p>
          <a:pPr algn="ctr"/>
          <a:endParaRPr lang="en-US" sz="2000" b="0" baseline="0"/>
        </a:p>
        <a:p>
          <a:pPr algn="l"/>
          <a:r>
            <a:rPr lang="en-US" sz="1200" b="0" baseline="0"/>
            <a:t>Below are the instructions to complete a Commodity Calculator for commodity processing with Smucker. </a:t>
          </a:r>
        </a:p>
        <a:p>
          <a:pPr algn="l"/>
          <a:endParaRPr lang="en-US" sz="1200" b="0" baseline="0"/>
        </a:p>
        <a:p>
          <a:pPr algn="l"/>
          <a:r>
            <a:rPr lang="en-US" sz="1200" b="1" baseline="0"/>
            <a:t>THIS IS NOT AN ORDER FORM. </a:t>
          </a:r>
          <a:r>
            <a:rPr lang="en-US" sz="1200" b="0" baseline="0"/>
            <a:t>Please still work with your broker and distributor to complete your orders for product. </a:t>
          </a:r>
        </a:p>
        <a:p>
          <a:pPr algn="l"/>
          <a:endParaRPr lang="en-US" sz="1200" b="0" baseline="0"/>
        </a:p>
        <a:p>
          <a:pPr algn="l"/>
          <a:r>
            <a:rPr lang="en-US" sz="1200" b="0" baseline="0"/>
            <a:t>1. Fill out School Name, Recipient Agency #, Distributor Name/Location or indicate </a:t>
          </a:r>
          <a:r>
            <a:rPr lang="en-US" sz="1200" b="1" i="1" baseline="0"/>
            <a:t>Direct Ship </a:t>
          </a:r>
          <a:r>
            <a:rPr lang="en-US" sz="1200" b="0" baseline="0"/>
            <a:t>in place of distributor.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 baseline="0"/>
            <a:t>2.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List out number of CASES under each month to corresponding item description. Totals will be automatically calculated.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3. </a:t>
          </a:r>
          <a:r>
            <a:rPr lang="en-US" sz="1200" b="0" i="1" baseline="0"/>
            <a:t>FOR DIRECT SHIP: </a:t>
          </a:r>
          <a:r>
            <a:rPr lang="en-US" sz="1200" b="0" baseline="0"/>
            <a:t>Please reach out to </a:t>
          </a:r>
          <a:r>
            <a:rPr lang="en-US" sz="1200" b="1" baseline="0"/>
            <a:t>smuckersk12@jmsmucker.com </a:t>
          </a:r>
          <a:r>
            <a:rPr lang="en-US" sz="1200" b="0" baseline="0"/>
            <a:t>for more information on next steps. </a:t>
          </a:r>
        </a:p>
        <a:p>
          <a:pPr algn="l"/>
          <a:endParaRPr lang="en-US" sz="12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/>
            <a:t>***PLEASE NOTE</a:t>
          </a:r>
          <a:r>
            <a:rPr lang="en-US" sz="1200" b="0" baseline="0"/>
            <a:t>: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Credit application approval required. Orders need to meet </a:t>
          </a:r>
          <a:r>
            <a:rPr lang="en-US" sz="1200" b="0" baseline="0"/>
            <a:t>2,000 lb minimum order </a:t>
          </a:r>
          <a:r>
            <a:rPr 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(Frozen) and 5,000 lb minimum order (Dry). Not combined.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baseline="0"/>
        </a:p>
        <a:p>
          <a:pPr algn="l"/>
          <a:r>
            <a:rPr lang="en-US" sz="1200" b="0" baseline="0"/>
            <a:t>4. Please submit your completed commodity calculator to </a:t>
          </a:r>
          <a:r>
            <a:rPr lang="en-US" sz="1200" b="1" i="0" baseline="0">
              <a:solidFill>
                <a:sysClr val="windowText" lastClr="000000"/>
              </a:solidFill>
            </a:rPr>
            <a:t>smuckersk12@jmsmucker.com. </a:t>
          </a:r>
          <a:r>
            <a:rPr lang="en-US" sz="1200" b="0" i="0" baseline="0">
              <a:solidFill>
                <a:sysClr val="windowText" lastClr="000000"/>
              </a:solidFill>
            </a:rPr>
            <a:t>If your needs change throughout the SY, please submit a new commodity calculator at any time. </a:t>
          </a:r>
          <a:endParaRPr lang="en-US" sz="1200" b="1" i="0" baseline="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5</xdr:col>
      <xdr:colOff>76200</xdr:colOff>
      <xdr:row>0</xdr:row>
      <xdr:rowOff>82550</xdr:rowOff>
    </xdr:from>
    <xdr:to>
      <xdr:col>9</xdr:col>
      <xdr:colOff>69850</xdr:colOff>
      <xdr:row>7</xdr:row>
      <xdr:rowOff>25400</xdr:rowOff>
    </xdr:to>
    <xdr:pic>
      <xdr:nvPicPr>
        <xdr:cNvPr id="3290" name="Picture 3">
          <a:extLst>
            <a:ext uri="{FF2B5EF4-FFF2-40B4-BE49-F238E27FC236}">
              <a16:creationId xmlns:a16="http://schemas.microsoft.com/office/drawing/2014/main" id="{9F541D5B-40C5-312F-EC79-90C4C88A7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82550"/>
          <a:ext cx="2432050" cy="105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3528</xdr:colOff>
      <xdr:row>0</xdr:row>
      <xdr:rowOff>263172</xdr:rowOff>
    </xdr:from>
    <xdr:to>
      <xdr:col>3</xdr:col>
      <xdr:colOff>1101372</xdr:colOff>
      <xdr:row>5</xdr:row>
      <xdr:rowOff>20461</xdr:rowOff>
    </xdr:to>
    <xdr:pic>
      <xdr:nvPicPr>
        <xdr:cNvPr id="6200" name="Picture 3">
          <a:extLst>
            <a:ext uri="{FF2B5EF4-FFF2-40B4-BE49-F238E27FC236}">
              <a16:creationId xmlns:a16="http://schemas.microsoft.com/office/drawing/2014/main" id="{F34C3D31-942B-E557-66F3-29AB9AED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28" y="263172"/>
          <a:ext cx="2466269" cy="13730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R23" sqref="R23"/>
    </sheetView>
  </sheetViews>
  <sheetFormatPr defaultRowHeight="12.5" x14ac:dyDescent="0.25"/>
  <sheetData>
    <row r="1" spans="1:15" x14ac:dyDescent="0.25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25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</row>
    <row r="20" spans="1:15" x14ac:dyDescent="0.25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</row>
    <row r="21" spans="1:15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</row>
    <row r="22" spans="1:15" x14ac:dyDescent="0.2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</row>
    <row r="23" spans="1:15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</row>
    <row r="24" spans="1:15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</row>
    <row r="25" spans="1:15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</row>
    <row r="26" spans="1:15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1:15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</row>
    <row r="29" spans="1:15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</row>
    <row r="30" spans="1:15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</row>
    <row r="31" spans="1:15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</row>
    <row r="32" spans="1:15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</row>
    <row r="33" spans="1:1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</row>
    <row r="34" spans="1:15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</row>
    <row r="36" spans="1:15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</row>
    <row r="37" spans="1:15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</row>
    <row r="38" spans="1:15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1" spans="1:15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</row>
    <row r="42" spans="1:15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</row>
    <row r="43" spans="1:15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</row>
    <row r="44" spans="1:15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</row>
    <row r="45" spans="1:15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</row>
  </sheetData>
  <pageMargins left="0.7" right="0.7" top="0.75" bottom="0.75" header="0.3" footer="0.3"/>
  <pageSetup orientation="portrait" r:id="rId1"/>
  <headerFooter>
    <oddFooter>&amp;L_x000D_&amp;1#&amp;"Calibri"&amp;12&amp;K000000 JMS Confidential Information - Do Not Distribute Without Permission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4"/>
  <sheetViews>
    <sheetView showGridLines="0" tabSelected="1" zoomScale="90" zoomScaleNormal="90" workbookViewId="0">
      <selection activeCell="D21" sqref="D21"/>
    </sheetView>
  </sheetViews>
  <sheetFormatPr defaultRowHeight="12.5" x14ac:dyDescent="0.25"/>
  <cols>
    <col min="2" max="2" width="2.54296875" customWidth="1"/>
    <col min="3" max="3" width="19.26953125" style="8" customWidth="1"/>
    <col min="4" max="4" width="63.7265625" style="13" customWidth="1"/>
    <col min="5" max="5" width="7" customWidth="1"/>
    <col min="6" max="6" width="7.1796875" customWidth="1"/>
    <col min="7" max="7" width="6.453125" customWidth="1"/>
    <col min="8" max="8" width="7.54296875" customWidth="1"/>
    <col min="9" max="9" width="0.453125" hidden="1" customWidth="1"/>
    <col min="10" max="10" width="6" customWidth="1"/>
    <col min="11" max="21" width="6.1796875" customWidth="1"/>
    <col min="22" max="22" width="10.81640625" customWidth="1"/>
    <col min="23" max="23" width="13" style="18" customWidth="1"/>
    <col min="24" max="24" width="16.453125" style="19" customWidth="1"/>
    <col min="25" max="25" width="16.1796875" style="20" customWidth="1"/>
    <col min="26" max="26" width="18.1796875" style="21" customWidth="1"/>
    <col min="27" max="27" width="10.81640625" customWidth="1"/>
  </cols>
  <sheetData>
    <row r="1" spans="1:27" ht="33" customHeight="1" x14ac:dyDescent="0.25">
      <c r="C1" s="83" t="s">
        <v>46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 spans="1:27" ht="23.5" customHeight="1" x14ac:dyDescent="0.25">
      <c r="C2" s="78"/>
      <c r="D2" s="78"/>
      <c r="E2" s="78"/>
      <c r="F2" s="78"/>
      <c r="G2" s="78"/>
      <c r="H2" s="78"/>
      <c r="I2" s="78"/>
      <c r="J2" s="79" t="s">
        <v>49</v>
      </c>
      <c r="K2" s="78"/>
      <c r="L2" s="78"/>
      <c r="M2" s="79"/>
      <c r="N2" s="78"/>
      <c r="O2" s="78"/>
      <c r="P2" s="80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27" ht="22.5" x14ac:dyDescent="0.25">
      <c r="C3" s="84" t="s">
        <v>48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</row>
    <row r="4" spans="1:27" ht="22.5" x14ac:dyDescent="0.25">
      <c r="C4" s="84" t="s">
        <v>51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</row>
    <row r="5" spans="1:27" s="9" customFormat="1" ht="26.25" customHeight="1" x14ac:dyDescent="0.4">
      <c r="C5" s="83" t="s">
        <v>47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</row>
    <row r="6" spans="1:27" s="9" customFormat="1" ht="41.25" customHeight="1" x14ac:dyDescent="0.5">
      <c r="C6" s="71" t="s">
        <v>0</v>
      </c>
      <c r="D6" s="85"/>
      <c r="E6" s="85"/>
      <c r="F6" s="85"/>
      <c r="G6" s="12"/>
      <c r="H6" s="12"/>
      <c r="I6" s="12"/>
      <c r="J6" s="12"/>
      <c r="K6" s="51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22"/>
      <c r="X6" s="25"/>
      <c r="Y6" s="23"/>
      <c r="Z6" s="24"/>
    </row>
    <row r="7" spans="1:27" s="9" customFormat="1" ht="38.5" x14ac:dyDescent="0.5">
      <c r="A7" s="22"/>
      <c r="C7" s="72" t="s">
        <v>1</v>
      </c>
      <c r="D7" s="73" t="s">
        <v>2</v>
      </c>
      <c r="G7" s="66"/>
      <c r="H7" s="66"/>
      <c r="I7" s="66"/>
      <c r="J7" s="12"/>
      <c r="K7" s="51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2"/>
      <c r="X7" s="25"/>
      <c r="Y7" s="23"/>
      <c r="Z7" s="24"/>
    </row>
    <row r="8" spans="1:27" s="9" customFormat="1" ht="42.75" customHeight="1" x14ac:dyDescent="0.5">
      <c r="C8" s="70" t="s">
        <v>3</v>
      </c>
      <c r="D8" s="67"/>
      <c r="E8" s="69"/>
      <c r="F8" s="69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22"/>
      <c r="X8" s="25"/>
      <c r="Y8" s="23"/>
      <c r="Z8" s="24"/>
    </row>
    <row r="9" spans="1:27" s="9" customFormat="1" ht="20.25" customHeight="1" x14ac:dyDescent="0.5">
      <c r="C9" s="38" t="s">
        <v>4</v>
      </c>
      <c r="D9" s="39"/>
      <c r="E9" s="12"/>
      <c r="F9" s="12"/>
      <c r="G9" s="12"/>
      <c r="H9" s="12"/>
      <c r="I9" s="12"/>
      <c r="J9" s="86"/>
      <c r="K9" s="86"/>
      <c r="L9" s="86"/>
      <c r="M9" s="86"/>
      <c r="N9" s="86"/>
      <c r="O9" s="86"/>
      <c r="P9" s="86"/>
      <c r="Q9" s="86"/>
      <c r="R9" s="12"/>
      <c r="S9" s="12"/>
      <c r="T9" s="12"/>
      <c r="U9" s="12"/>
      <c r="V9" s="12"/>
      <c r="W9" s="22"/>
      <c r="X9" s="25"/>
      <c r="Y9" s="23"/>
      <c r="Z9" s="24"/>
    </row>
    <row r="10" spans="1:27" ht="13" x14ac:dyDescent="0.3">
      <c r="C10" s="38" t="s">
        <v>5</v>
      </c>
      <c r="D10" s="49"/>
      <c r="G10" s="38"/>
      <c r="H10" s="38"/>
      <c r="K10" s="50"/>
    </row>
    <row r="11" spans="1:27" ht="13" x14ac:dyDescent="0.3">
      <c r="C11" s="38" t="s">
        <v>6</v>
      </c>
      <c r="D11" s="49"/>
      <c r="G11" s="38"/>
      <c r="H11" s="38"/>
      <c r="K11" s="50"/>
    </row>
    <row r="12" spans="1:27" ht="15.5" x14ac:dyDescent="0.35">
      <c r="C12" s="56"/>
      <c r="D12" s="57"/>
      <c r="E12" s="58"/>
      <c r="F12" s="58"/>
      <c r="G12" s="68" t="s">
        <v>7</v>
      </c>
      <c r="H12" s="59"/>
      <c r="L12" s="56" t="s">
        <v>8</v>
      </c>
      <c r="M12" s="55"/>
      <c r="N12" s="55"/>
      <c r="O12" s="55"/>
      <c r="P12" s="55"/>
      <c r="Q12" s="55"/>
      <c r="R12" s="55"/>
      <c r="S12" s="55"/>
      <c r="T12" s="55"/>
      <c r="U12" s="60"/>
      <c r="W12" s="32"/>
      <c r="X12" s="33" t="s">
        <v>9</v>
      </c>
      <c r="Y12" s="34"/>
      <c r="Z12" s="35"/>
    </row>
    <row r="13" spans="1:27" ht="134.5" customHeight="1" x14ac:dyDescent="0.3">
      <c r="C13" s="40" t="s">
        <v>10</v>
      </c>
      <c r="D13" s="41" t="s">
        <v>11</v>
      </c>
      <c r="E13" s="42" t="s">
        <v>12</v>
      </c>
      <c r="F13" s="42" t="s">
        <v>13</v>
      </c>
      <c r="G13" s="43" t="s">
        <v>14</v>
      </c>
      <c r="H13" s="43" t="s">
        <v>15</v>
      </c>
      <c r="I13" s="1"/>
      <c r="J13" s="17" t="s">
        <v>16</v>
      </c>
      <c r="K13" s="17" t="s">
        <v>17</v>
      </c>
      <c r="L13" s="17" t="s">
        <v>18</v>
      </c>
      <c r="M13" s="17" t="s">
        <v>19</v>
      </c>
      <c r="N13" s="17" t="s">
        <v>20</v>
      </c>
      <c r="O13" s="17" t="s">
        <v>21</v>
      </c>
      <c r="P13" s="17" t="s">
        <v>22</v>
      </c>
      <c r="Q13" s="17" t="s">
        <v>23</v>
      </c>
      <c r="R13" s="17" t="s">
        <v>24</v>
      </c>
      <c r="S13" s="17" t="s">
        <v>25</v>
      </c>
      <c r="T13" s="17" t="s">
        <v>26</v>
      </c>
      <c r="U13" s="17" t="s">
        <v>27</v>
      </c>
      <c r="V13" s="61" t="s">
        <v>28</v>
      </c>
      <c r="W13" s="52" t="s">
        <v>29</v>
      </c>
      <c r="X13" s="36" t="s">
        <v>30</v>
      </c>
      <c r="Y13" s="54" t="s">
        <v>31</v>
      </c>
      <c r="Z13" s="26" t="s">
        <v>32</v>
      </c>
    </row>
    <row r="14" spans="1:27" ht="32.5" customHeight="1" x14ac:dyDescent="0.25">
      <c r="C14" s="3">
        <v>5150006960</v>
      </c>
      <c r="D14" s="14" t="s">
        <v>33</v>
      </c>
      <c r="E14" s="11">
        <v>1</v>
      </c>
      <c r="F14" s="11">
        <v>1</v>
      </c>
      <c r="G14" s="7">
        <v>72</v>
      </c>
      <c r="H14" s="10" t="s">
        <v>34</v>
      </c>
      <c r="I14" s="4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2">
        <f>SUM(J14:U14)</f>
        <v>0</v>
      </c>
      <c r="W14" s="53">
        <v>4.46</v>
      </c>
      <c r="X14" s="27">
        <f t="shared" ref="X14:X23" si="0">W14*V14</f>
        <v>0</v>
      </c>
      <c r="Y14" s="65">
        <v>2.4500000000000002</v>
      </c>
      <c r="Z14" s="28">
        <f t="shared" ref="Z14:Z23" si="1">V14*Y14</f>
        <v>0</v>
      </c>
    </row>
    <row r="15" spans="1:27" ht="32.15" customHeight="1" x14ac:dyDescent="0.25">
      <c r="C15" s="3">
        <v>5150006961</v>
      </c>
      <c r="D15" s="14" t="s">
        <v>35</v>
      </c>
      <c r="E15" s="11">
        <v>1</v>
      </c>
      <c r="F15" s="11">
        <v>1</v>
      </c>
      <c r="G15" s="74">
        <v>72</v>
      </c>
      <c r="H15" s="10" t="s">
        <v>34</v>
      </c>
      <c r="I15" s="4"/>
      <c r="J15" s="63"/>
      <c r="K15" s="63"/>
      <c r="L15" s="63"/>
      <c r="M15" s="64"/>
      <c r="N15" s="63"/>
      <c r="O15" s="63"/>
      <c r="P15" s="63"/>
      <c r="Q15" s="63"/>
      <c r="R15" s="63"/>
      <c r="S15" s="63"/>
      <c r="T15" s="63"/>
      <c r="U15" s="63"/>
      <c r="V15" s="62">
        <f>SUM(J15:U15)</f>
        <v>0</v>
      </c>
      <c r="W15" s="53">
        <v>4.46</v>
      </c>
      <c r="X15" s="27">
        <f t="shared" si="0"/>
        <v>0</v>
      </c>
      <c r="Y15" s="65">
        <v>2.4500000000000002</v>
      </c>
      <c r="Z15" s="28">
        <f t="shared" si="1"/>
        <v>0</v>
      </c>
    </row>
    <row r="16" spans="1:27" ht="33.65" customHeight="1" x14ac:dyDescent="0.25">
      <c r="C16" s="3">
        <v>5150006966</v>
      </c>
      <c r="D16" s="14" t="s">
        <v>36</v>
      </c>
      <c r="E16" s="11">
        <v>1</v>
      </c>
      <c r="F16" s="11">
        <v>1</v>
      </c>
      <c r="G16" s="75">
        <v>72</v>
      </c>
      <c r="H16" s="10" t="s">
        <v>34</v>
      </c>
      <c r="I16" s="4"/>
      <c r="J16" s="63"/>
      <c r="K16" s="63"/>
      <c r="L16" s="63"/>
      <c r="M16" s="64"/>
      <c r="N16" s="63"/>
      <c r="O16" s="63"/>
      <c r="P16" s="63"/>
      <c r="Q16" s="63"/>
      <c r="R16" s="63"/>
      <c r="S16" s="63"/>
      <c r="T16" s="63"/>
      <c r="U16" s="63"/>
      <c r="V16" s="62">
        <f t="shared" ref="V16:V18" si="2">SUM(J16:U16)</f>
        <v>0</v>
      </c>
      <c r="W16" s="53">
        <v>4.46</v>
      </c>
      <c r="X16" s="27">
        <f t="shared" si="0"/>
        <v>0</v>
      </c>
      <c r="Y16" s="65">
        <v>2.4500000000000002</v>
      </c>
      <c r="Z16" s="28">
        <f t="shared" si="1"/>
        <v>0</v>
      </c>
    </row>
    <row r="17" spans="3:26" ht="32.15" customHeight="1" x14ac:dyDescent="0.25">
      <c r="C17" s="3">
        <v>5150077936</v>
      </c>
      <c r="D17" s="14" t="s">
        <v>37</v>
      </c>
      <c r="E17" s="11">
        <v>1</v>
      </c>
      <c r="F17" s="11">
        <v>1</v>
      </c>
      <c r="G17" s="7">
        <v>72</v>
      </c>
      <c r="H17" s="10" t="s">
        <v>34</v>
      </c>
      <c r="I17" s="4"/>
      <c r="J17" s="63"/>
      <c r="K17" s="63"/>
      <c r="L17" s="63"/>
      <c r="M17" s="64"/>
      <c r="N17" s="63"/>
      <c r="O17" s="63"/>
      <c r="P17" s="63"/>
      <c r="Q17" s="63"/>
      <c r="R17" s="63"/>
      <c r="S17" s="63"/>
      <c r="T17" s="63"/>
      <c r="U17" s="63"/>
      <c r="V17" s="62">
        <f t="shared" si="2"/>
        <v>0</v>
      </c>
      <c r="W17" s="53">
        <v>4.46</v>
      </c>
      <c r="X17" s="27">
        <f t="shared" si="0"/>
        <v>0</v>
      </c>
      <c r="Y17" s="65">
        <v>2.4500000000000002</v>
      </c>
      <c r="Z17" s="28">
        <f t="shared" si="1"/>
        <v>0</v>
      </c>
    </row>
    <row r="18" spans="3:26" ht="33.75" customHeight="1" x14ac:dyDescent="0.25">
      <c r="C18" s="3">
        <v>5150023093</v>
      </c>
      <c r="D18" s="14" t="s">
        <v>38</v>
      </c>
      <c r="E18" s="11">
        <v>1</v>
      </c>
      <c r="F18" s="11">
        <v>1</v>
      </c>
      <c r="G18" s="7">
        <v>72</v>
      </c>
      <c r="H18" s="10" t="s">
        <v>34</v>
      </c>
      <c r="I18" s="4"/>
      <c r="J18" s="63"/>
      <c r="K18" s="63"/>
      <c r="L18" s="63"/>
      <c r="M18" s="64"/>
      <c r="N18" s="63"/>
      <c r="O18" s="63"/>
      <c r="P18" s="63"/>
      <c r="Q18" s="63"/>
      <c r="R18" s="63"/>
      <c r="S18" s="63"/>
      <c r="T18" s="63"/>
      <c r="U18" s="63"/>
      <c r="V18" s="62">
        <f t="shared" si="2"/>
        <v>0</v>
      </c>
      <c r="W18" s="53">
        <v>4.46</v>
      </c>
      <c r="X18" s="27">
        <f t="shared" si="0"/>
        <v>0</v>
      </c>
      <c r="Y18" s="65">
        <v>2.4500000000000002</v>
      </c>
      <c r="Z18" s="28">
        <f t="shared" si="1"/>
        <v>0</v>
      </c>
    </row>
    <row r="19" spans="3:26" ht="33.75" customHeight="1" x14ac:dyDescent="0.3">
      <c r="C19" s="43" t="s">
        <v>52</v>
      </c>
      <c r="D19" s="14" t="s">
        <v>50</v>
      </c>
      <c r="E19" s="11">
        <v>1</v>
      </c>
      <c r="F19" s="11">
        <v>1</v>
      </c>
      <c r="G19" s="7">
        <v>72</v>
      </c>
      <c r="H19" s="10" t="s">
        <v>34</v>
      </c>
      <c r="I19" s="4"/>
      <c r="J19" s="63"/>
      <c r="K19" s="63"/>
      <c r="L19" s="63"/>
      <c r="M19" s="64"/>
      <c r="N19" s="63"/>
      <c r="O19" s="63"/>
      <c r="P19" s="63"/>
      <c r="Q19" s="63"/>
      <c r="R19" s="63"/>
      <c r="S19" s="63"/>
      <c r="T19" s="63"/>
      <c r="U19" s="63"/>
      <c r="V19" s="62">
        <f t="shared" ref="V19" si="3">SUM(J19:U19)</f>
        <v>0</v>
      </c>
      <c r="W19" s="53">
        <v>4.46</v>
      </c>
      <c r="X19" s="27">
        <f t="shared" ref="X19" si="4">W19*V19</f>
        <v>0</v>
      </c>
      <c r="Y19" s="65">
        <v>2.4500000000000002</v>
      </c>
      <c r="Z19" s="28">
        <f t="shared" si="1"/>
        <v>0</v>
      </c>
    </row>
    <row r="20" spans="3:26" ht="33.65" customHeight="1" x14ac:dyDescent="0.25">
      <c r="C20" s="3">
        <v>5150021027</v>
      </c>
      <c r="D20" s="14" t="s">
        <v>33</v>
      </c>
      <c r="E20" s="11">
        <v>2</v>
      </c>
      <c r="F20" s="11">
        <v>2</v>
      </c>
      <c r="G20" s="7">
        <v>72</v>
      </c>
      <c r="H20" s="10" t="s">
        <v>39</v>
      </c>
      <c r="I20" s="4"/>
      <c r="J20" s="63"/>
      <c r="K20" s="63"/>
      <c r="L20" s="63"/>
      <c r="M20" s="64"/>
      <c r="N20" s="63"/>
      <c r="O20" s="63"/>
      <c r="P20" s="63"/>
      <c r="Q20" s="63"/>
      <c r="R20" s="63"/>
      <c r="S20" s="63"/>
      <c r="T20" s="63"/>
      <c r="U20" s="63"/>
      <c r="V20" s="62">
        <f t="shared" ref="V20:V23" si="5">SUM(J20:U20)</f>
        <v>0</v>
      </c>
      <c r="W20" s="53">
        <v>8.91</v>
      </c>
      <c r="X20" s="27">
        <f t="shared" si="0"/>
        <v>0</v>
      </c>
      <c r="Y20" s="65">
        <v>4.9000000000000004</v>
      </c>
      <c r="Z20" s="28">
        <f t="shared" si="1"/>
        <v>0</v>
      </c>
    </row>
    <row r="21" spans="3:26" ht="33.65" customHeight="1" x14ac:dyDescent="0.25">
      <c r="C21" s="3">
        <v>5150021028</v>
      </c>
      <c r="D21" s="14" t="s">
        <v>35</v>
      </c>
      <c r="E21" s="11">
        <v>2</v>
      </c>
      <c r="F21" s="11">
        <v>2</v>
      </c>
      <c r="G21" s="7">
        <v>72</v>
      </c>
      <c r="H21" s="10" t="s">
        <v>39</v>
      </c>
      <c r="I21" s="4"/>
      <c r="J21" s="63"/>
      <c r="K21" s="63"/>
      <c r="L21" s="63"/>
      <c r="M21" s="64"/>
      <c r="N21" s="63"/>
      <c r="O21" s="63"/>
      <c r="P21" s="63"/>
      <c r="Q21" s="63"/>
      <c r="R21" s="63"/>
      <c r="S21" s="63"/>
      <c r="T21" s="63"/>
      <c r="U21" s="63"/>
      <c r="V21" s="62">
        <f t="shared" si="5"/>
        <v>0</v>
      </c>
      <c r="W21" s="53">
        <v>8.91</v>
      </c>
      <c r="X21" s="27">
        <f t="shared" si="0"/>
        <v>0</v>
      </c>
      <c r="Y21" s="65">
        <v>4.9000000000000004</v>
      </c>
      <c r="Z21" s="28">
        <f t="shared" si="1"/>
        <v>0</v>
      </c>
    </row>
    <row r="22" spans="3:26" ht="27" customHeight="1" x14ac:dyDescent="0.25">
      <c r="C22" s="77">
        <v>5150012512</v>
      </c>
      <c r="D22" s="76" t="s">
        <v>45</v>
      </c>
      <c r="E22" s="11">
        <v>1</v>
      </c>
      <c r="F22" s="11" t="s">
        <v>40</v>
      </c>
      <c r="G22" s="7">
        <v>60</v>
      </c>
      <c r="H22" s="10" t="s">
        <v>41</v>
      </c>
      <c r="I22" s="4"/>
      <c r="J22" s="63"/>
      <c r="K22" s="63"/>
      <c r="L22" s="63"/>
      <c r="M22" s="64"/>
      <c r="N22" s="63"/>
      <c r="O22" s="63"/>
      <c r="P22" s="63"/>
      <c r="Q22" s="63"/>
      <c r="R22" s="63"/>
      <c r="S22" s="63"/>
      <c r="T22" s="63"/>
      <c r="U22" s="63"/>
      <c r="V22" s="62">
        <f>SUM(J22:U22)</f>
        <v>0</v>
      </c>
      <c r="W22" s="53">
        <v>3.7</v>
      </c>
      <c r="X22" s="27">
        <f>W22*V22</f>
        <v>0</v>
      </c>
      <c r="Y22" s="65">
        <v>2.0299999999999998</v>
      </c>
      <c r="Z22" s="28">
        <f t="shared" si="1"/>
        <v>0</v>
      </c>
    </row>
    <row r="23" spans="3:26" ht="28.5" customHeight="1" x14ac:dyDescent="0.25">
      <c r="C23" s="3">
        <v>5150024331</v>
      </c>
      <c r="D23" s="15" t="s">
        <v>42</v>
      </c>
      <c r="E23" s="11">
        <v>1</v>
      </c>
      <c r="F23" s="11" t="s">
        <v>40</v>
      </c>
      <c r="G23" s="7">
        <v>6</v>
      </c>
      <c r="H23" s="10" t="s">
        <v>43</v>
      </c>
      <c r="I23" s="4"/>
      <c r="J23" s="63"/>
      <c r="K23" s="63"/>
      <c r="L23" s="63"/>
      <c r="M23" s="64"/>
      <c r="N23" s="63"/>
      <c r="O23" s="63"/>
      <c r="P23" s="63"/>
      <c r="Q23" s="63"/>
      <c r="R23" s="63"/>
      <c r="S23" s="63"/>
      <c r="T23" s="63"/>
      <c r="U23" s="63"/>
      <c r="V23" s="62">
        <f t="shared" si="5"/>
        <v>0</v>
      </c>
      <c r="W23" s="53">
        <v>20.73</v>
      </c>
      <c r="X23" s="27">
        <f t="shared" si="0"/>
        <v>0</v>
      </c>
      <c r="Y23" s="65">
        <v>11.4</v>
      </c>
      <c r="Z23" s="28">
        <f t="shared" si="1"/>
        <v>0</v>
      </c>
    </row>
    <row r="24" spans="3:26" ht="29.25" customHeight="1" x14ac:dyDescent="0.3">
      <c r="C24" s="5"/>
      <c r="D24" s="16"/>
      <c r="E24" s="2"/>
      <c r="F24" s="2"/>
      <c r="G24" s="81" t="s">
        <v>44</v>
      </c>
      <c r="H24" s="82"/>
      <c r="I24" s="4"/>
      <c r="J24" s="6">
        <f t="shared" ref="J24:V24" si="6">SUM(J14:J23)</f>
        <v>0</v>
      </c>
      <c r="K24" s="6">
        <f t="shared" si="6"/>
        <v>0</v>
      </c>
      <c r="L24" s="6">
        <f t="shared" si="6"/>
        <v>0</v>
      </c>
      <c r="M24" s="6">
        <f t="shared" si="6"/>
        <v>0</v>
      </c>
      <c r="N24" s="6">
        <f t="shared" si="6"/>
        <v>0</v>
      </c>
      <c r="O24" s="6">
        <f t="shared" si="6"/>
        <v>0</v>
      </c>
      <c r="P24" s="6">
        <f t="shared" si="6"/>
        <v>0</v>
      </c>
      <c r="Q24" s="6">
        <f t="shared" si="6"/>
        <v>0</v>
      </c>
      <c r="R24" s="6">
        <f t="shared" si="6"/>
        <v>0</v>
      </c>
      <c r="S24" s="6">
        <f t="shared" si="6"/>
        <v>0</v>
      </c>
      <c r="T24" s="6">
        <f t="shared" si="6"/>
        <v>0</v>
      </c>
      <c r="U24" s="6">
        <f t="shared" si="6"/>
        <v>0</v>
      </c>
      <c r="V24" s="37">
        <f t="shared" si="6"/>
        <v>0</v>
      </c>
      <c r="W24" s="29"/>
      <c r="X24" s="30">
        <f>SUM(X14:X23)</f>
        <v>0</v>
      </c>
      <c r="Y24" s="31"/>
      <c r="Z24" s="31">
        <f>SUM(Z14:Z23)</f>
        <v>0</v>
      </c>
    </row>
    <row r="25" spans="3:26" x14ac:dyDescent="0.25">
      <c r="C25" s="46"/>
      <c r="D25"/>
      <c r="F25" s="47"/>
      <c r="G25" s="47"/>
      <c r="W25"/>
      <c r="X25"/>
      <c r="Y25"/>
      <c r="Z25"/>
    </row>
    <row r="26" spans="3:26" s="9" customFormat="1" ht="20" x14ac:dyDescent="0.4">
      <c r="D26" s="25"/>
      <c r="E26" s="23"/>
      <c r="F26" s="24"/>
    </row>
    <row r="27" spans="3:26" ht="17.25" customHeight="1" x14ac:dyDescent="0.4">
      <c r="C27" s="18"/>
      <c r="D27" s="18"/>
      <c r="E27" s="19"/>
      <c r="F27" s="20"/>
      <c r="G27" s="21"/>
      <c r="H27" s="9"/>
      <c r="W27"/>
      <c r="X27"/>
      <c r="Y27"/>
      <c r="Z27"/>
    </row>
    <row r="28" spans="3:26" ht="17.25" customHeight="1" x14ac:dyDescent="0.25">
      <c r="C28" s="18"/>
      <c r="D28" s="18"/>
      <c r="E28" s="19"/>
      <c r="F28" s="20"/>
      <c r="G28" s="21"/>
      <c r="W28"/>
      <c r="X28"/>
      <c r="Y28"/>
      <c r="Z28"/>
    </row>
    <row r="29" spans="3:26" x14ac:dyDescent="0.25">
      <c r="C29" s="18"/>
      <c r="D29" s="18"/>
      <c r="E29" s="48"/>
      <c r="F29" s="20"/>
      <c r="G29" s="21"/>
      <c r="W29"/>
      <c r="X29"/>
      <c r="Y29"/>
      <c r="Z29"/>
    </row>
    <row r="30" spans="3:26" ht="17.25" customHeight="1" x14ac:dyDescent="0.25">
      <c r="C30" s="18"/>
      <c r="D30" s="18"/>
      <c r="E30" s="48"/>
      <c r="F30" s="20"/>
      <c r="G30" s="21"/>
      <c r="W30"/>
      <c r="X30"/>
      <c r="Y30"/>
      <c r="Z30"/>
    </row>
    <row r="31" spans="3:26" ht="17.25" customHeight="1" x14ac:dyDescent="0.25">
      <c r="C31" s="18"/>
      <c r="D31" s="18"/>
      <c r="E31" s="48"/>
      <c r="F31" s="20"/>
      <c r="G31" s="21"/>
      <c r="W31"/>
      <c r="X31"/>
      <c r="Y31"/>
      <c r="Z31"/>
    </row>
    <row r="32" spans="3:26" ht="17.25" customHeight="1" x14ac:dyDescent="0.25">
      <c r="C32" s="18"/>
      <c r="D32" s="18"/>
      <c r="E32" s="48"/>
      <c r="F32" s="20"/>
      <c r="G32" s="21"/>
      <c r="W32"/>
      <c r="X32"/>
      <c r="Y32"/>
      <c r="Z32"/>
    </row>
    <row r="33" spans="3:26" ht="13.75" customHeight="1" x14ac:dyDescent="0.25">
      <c r="C33" s="18"/>
      <c r="D33" s="19"/>
      <c r="E33" s="20"/>
      <c r="F33" s="21"/>
      <c r="W33"/>
      <c r="X33"/>
      <c r="Y33"/>
      <c r="Z33"/>
    </row>
    <row r="34" spans="3:26" x14ac:dyDescent="0.25">
      <c r="T34" s="18"/>
    </row>
  </sheetData>
  <mergeCells count="7">
    <mergeCell ref="G24:H24"/>
    <mergeCell ref="C1:AA1"/>
    <mergeCell ref="C3:AA3"/>
    <mergeCell ref="C4:AA4"/>
    <mergeCell ref="C5:AA5"/>
    <mergeCell ref="D6:F6"/>
    <mergeCell ref="J9:Q9"/>
  </mergeCells>
  <pageMargins left="0.45" right="0.45" top="1" bottom="0.5" header="0.3" footer="0.3"/>
  <pageSetup scale="39" fitToHeight="0" orientation="landscape" r:id="rId1"/>
  <headerFooter alignWithMargins="0">
    <oddFooter>&amp;L_x000D_&amp;1#&amp;"Calibri"&amp;12&amp;K000000 JMS Confidential Information - Do Not Distribute Without Permission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2026-01-28T19:33:50+00:00</Remediation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B7AFF3-06C5-40A7-A987-4430CD197D1D}"/>
</file>

<file path=customXml/itemProps2.xml><?xml version="1.0" encoding="utf-8"?>
<ds:datastoreItem xmlns:ds="http://schemas.openxmlformats.org/officeDocument/2006/customXml" ds:itemID="{300EB008-196A-4BFC-BFCD-C9B29CA2AF73}">
  <ds:schemaRefs>
    <ds:schemaRef ds:uri="http://schemas.microsoft.com/office/2006/metadata/properties"/>
    <ds:schemaRef ds:uri="http://schemas.microsoft.com/office/infopath/2007/PartnerControls"/>
    <ds:schemaRef ds:uri="be6293a4-32fe-4cc3-b838-b61ff003019d"/>
    <ds:schemaRef ds:uri="e23cc6fb-70eb-475f-8f98-ec305aa9eac8"/>
  </ds:schemaRefs>
</ds:datastoreItem>
</file>

<file path=customXml/itemProps3.xml><?xml version="1.0" encoding="utf-8"?>
<ds:datastoreItem xmlns:ds="http://schemas.openxmlformats.org/officeDocument/2006/customXml" ds:itemID="{F044DFF4-7609-499F-A6EE-3BCA641BB8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ba2845bf-620d-43d9-8030-7a59c68729d9}" enabled="1" method="Standard" siteId="{a25c2025-b262-402b-8c36-aed57a36b18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SY27 Commodity Calculator</vt:lpstr>
      <vt:lpstr>'SY27 Commodity Calculator'!Print_Area</vt:lpstr>
      <vt:lpstr>'SY27 Commodity Calculator'!Print_Titles</vt:lpstr>
    </vt:vector>
  </TitlesOfParts>
  <Manager/>
  <Company>Ecore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 Lantz</dc:creator>
  <cp:keywords/>
  <dc:description/>
  <cp:lastModifiedBy>CAMERON Beatrice * ODE</cp:lastModifiedBy>
  <cp:revision/>
  <dcterms:created xsi:type="dcterms:W3CDTF">2004-06-25T16:29:00Z</dcterms:created>
  <dcterms:modified xsi:type="dcterms:W3CDTF">2026-01-08T22:34:58Z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0x01010046895D7B4FD22A4A9C390F7B0E997D3F</vt:lpwstr>
  </property>
  <property fmtid="{D5CDD505-2E9C-101B-9397-08002B2CF9AE}" pid="5" name="MediaServiceImageTags">
    <vt:lpwstr/>
  </property>
</Properties>
</file>