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Commodity Calculators 24-25\"/>
    </mc:Choice>
  </mc:AlternateContent>
  <xr:revisionPtr revIDLastSave="0" documentId="8_{40487AD4-8E15-42CC-963E-E35BEBF4060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" l="1"/>
  <c r="K40" i="1"/>
  <c r="J39" i="1"/>
  <c r="J40" i="1"/>
  <c r="H39" i="1"/>
  <c r="H40" i="1"/>
  <c r="K22" i="1" l="1"/>
  <c r="H22" i="1"/>
  <c r="J37" i="1" l="1"/>
  <c r="K37" i="1" s="1"/>
  <c r="J38" i="1"/>
  <c r="K38" i="1" s="1"/>
  <c r="H37" i="1" l="1"/>
  <c r="H38" i="1"/>
  <c r="H41" i="1"/>
  <c r="J18" i="1"/>
  <c r="K18" i="1" s="1"/>
  <c r="J24" i="1"/>
  <c r="K24" i="1" s="1"/>
  <c r="H24" i="1"/>
  <c r="J41" i="1"/>
  <c r="K41" i="1" s="1"/>
  <c r="J62" i="1"/>
  <c r="K62" i="1" s="1"/>
  <c r="H62" i="1"/>
  <c r="J61" i="1"/>
  <c r="K61" i="1" s="1"/>
  <c r="H61" i="1"/>
  <c r="J59" i="1"/>
  <c r="K59" i="1" s="1"/>
  <c r="H59" i="1"/>
  <c r="J31" i="1"/>
  <c r="K31" i="1" s="1"/>
  <c r="H31" i="1"/>
  <c r="J29" i="1"/>
  <c r="K29" i="1" s="1"/>
  <c r="H29" i="1"/>
  <c r="J28" i="1"/>
  <c r="K28" i="1" s="1"/>
  <c r="H28" i="1"/>
  <c r="J27" i="1"/>
  <c r="K27" i="1" s="1"/>
  <c r="H27" i="1"/>
  <c r="J32" i="1"/>
  <c r="K32" i="1" s="1"/>
  <c r="J30" i="1"/>
  <c r="K30" i="1" s="1"/>
  <c r="J36" i="1"/>
  <c r="K36" i="1" s="1"/>
  <c r="J34" i="1"/>
  <c r="K34" i="1" s="1"/>
  <c r="J25" i="1"/>
  <c r="K25" i="1" s="1"/>
  <c r="J23" i="1"/>
  <c r="K23" i="1" s="1"/>
  <c r="J21" i="1"/>
  <c r="K21" i="1" s="1"/>
  <c r="J20" i="1"/>
  <c r="K20" i="1" s="1"/>
  <c r="J19" i="1"/>
  <c r="K19" i="1" s="1"/>
  <c r="H32" i="1"/>
  <c r="H30" i="1"/>
  <c r="H36" i="1"/>
  <c r="H34" i="1"/>
  <c r="H25" i="1"/>
  <c r="H23" i="1"/>
  <c r="H21" i="1"/>
  <c r="H20" i="1"/>
  <c r="H19" i="1"/>
  <c r="H18" i="1"/>
  <c r="H16" i="1"/>
  <c r="H15" i="1"/>
  <c r="H52" i="1"/>
  <c r="H44" i="1"/>
  <c r="J15" i="1"/>
  <c r="K15" i="1" s="1"/>
  <c r="J16" i="1"/>
  <c r="K16" i="1" s="1"/>
  <c r="J57" i="1"/>
  <c r="K57" i="1" s="1"/>
  <c r="J52" i="1"/>
  <c r="K52" i="1" s="1"/>
  <c r="J47" i="1"/>
  <c r="K47" i="1" s="1"/>
  <c r="H63" i="1"/>
  <c r="H60" i="1"/>
  <c r="H57" i="1"/>
  <c r="H47" i="1"/>
  <c r="J63" i="1"/>
  <c r="K63" i="1" s="1"/>
  <c r="J60" i="1"/>
  <c r="K60" i="1" s="1"/>
  <c r="J56" i="1"/>
  <c r="K56" i="1" s="1"/>
  <c r="J55" i="1"/>
  <c r="K55" i="1" s="1"/>
  <c r="J54" i="1"/>
  <c r="K54" i="1" s="1"/>
  <c r="J53" i="1"/>
  <c r="K53" i="1" s="1"/>
  <c r="J51" i="1"/>
  <c r="K51" i="1" s="1"/>
  <c r="J50" i="1"/>
  <c r="K50" i="1" s="1"/>
  <c r="J49" i="1"/>
  <c r="K49" i="1" s="1"/>
  <c r="J48" i="1"/>
  <c r="K48" i="1" s="1"/>
  <c r="J46" i="1"/>
  <c r="K46" i="1" s="1"/>
  <c r="J45" i="1"/>
  <c r="K45" i="1" s="1"/>
  <c r="J44" i="1"/>
  <c r="K44" i="1" s="1"/>
  <c r="J43" i="1"/>
  <c r="K43" i="1" s="1"/>
  <c r="H56" i="1"/>
  <c r="H55" i="1"/>
  <c r="H54" i="1"/>
  <c r="H53" i="1"/>
  <c r="H51" i="1"/>
  <c r="H50" i="1"/>
  <c r="H49" i="1"/>
  <c r="H48" i="1"/>
  <c r="H46" i="1"/>
  <c r="H45" i="1"/>
  <c r="H43" i="1"/>
  <c r="K64" i="1" l="1"/>
  <c r="H64" i="1"/>
</calcChain>
</file>

<file path=xl/sharedStrings.xml><?xml version="1.0" encoding="utf-8"?>
<sst xmlns="http://schemas.openxmlformats.org/spreadsheetml/2006/main" count="143" uniqueCount="104">
  <si>
    <t>Product</t>
  </si>
  <si>
    <t>Portion</t>
  </si>
  <si>
    <t>Pack</t>
  </si>
  <si>
    <t>Code #</t>
  </si>
  <si>
    <t>E-mail:</t>
  </si>
  <si>
    <t>1 oz</t>
  </si>
  <si>
    <t>1.33 oz</t>
  </si>
  <si>
    <t xml:space="preserve">Total Pounds </t>
  </si>
  <si>
    <t>Total $</t>
  </si>
  <si>
    <t>RA Name:</t>
  </si>
  <si>
    <t>Grains</t>
  </si>
  <si>
    <t>04911</t>
  </si>
  <si>
    <t>04912</t>
  </si>
  <si>
    <t>04914</t>
  </si>
  <si>
    <t>04915</t>
  </si>
  <si>
    <t>04931</t>
  </si>
  <si>
    <t>04932</t>
  </si>
  <si>
    <t>04934</t>
  </si>
  <si>
    <t>04935</t>
  </si>
  <si>
    <t>14921</t>
  </si>
  <si>
    <t>14922</t>
  </si>
  <si>
    <t>1.85oz</t>
  </si>
  <si>
    <t>14925</t>
  </si>
  <si>
    <t>Contact:</t>
  </si>
  <si>
    <t>14924</t>
  </si>
  <si>
    <t>Entitlement Dollars</t>
  </si>
  <si>
    <t>ALL ITEMS ARE COMMERCIAL PRODUCTS</t>
  </si>
  <si>
    <t>14404</t>
  </si>
  <si>
    <t>14405</t>
  </si>
  <si>
    <t>14406</t>
  </si>
  <si>
    <t xml:space="preserve"> $ Value Per case</t>
  </si>
  <si>
    <t>$ Value per LB</t>
  </si>
  <si>
    <t>Total LBS  diverted</t>
  </si>
  <si>
    <t>INSERT YEARLY Est. Total cases</t>
  </si>
  <si>
    <t>Lbs of Flour per case</t>
  </si>
  <si>
    <t>RA #:</t>
  </si>
  <si>
    <t>Phone#:</t>
  </si>
  <si>
    <t>WWW.JJSNACKFOODSERVICE.COM</t>
  </si>
  <si>
    <t>WBSCM CODE:  100420  FLOUR  BAKER HEARTH UNBLCH - BULK</t>
  </si>
  <si>
    <t>2.5 oz</t>
  </si>
  <si>
    <t>5 oz</t>
  </si>
  <si>
    <t>2.2 oz</t>
  </si>
  <si>
    <t>1.0 oz</t>
  </si>
  <si>
    <t>5.0 oz</t>
  </si>
  <si>
    <t>2.1 oz</t>
  </si>
  <si>
    <t>Once 100420 flour has been diverted, any product listed on this page can be used to draw down your flour bank.</t>
  </si>
  <si>
    <t>SUPERPRETZEL® TRADITIONAL SOFT PRETZELS</t>
  </si>
  <si>
    <t>SUPERPRETZEL® 51% WHOLE GRAIN SOFT PRETZELS</t>
  </si>
  <si>
    <t>SUPERPRETZEL® 51% WG King Size Soft Pretzels</t>
  </si>
  <si>
    <t>SUPERPRETZEL® 51% WG Mini Soft Pretzels</t>
  </si>
  <si>
    <t>SUPERPRETZEL® 51% WG Regular Size Soft Pretzels</t>
  </si>
  <si>
    <t>SUPERPRETZEL® 51% WG Regular Size Soft Pretzels (I/W)</t>
  </si>
  <si>
    <t>SUPERPRETZEL® 51% WG Soft Pretzel Rods</t>
  </si>
  <si>
    <t>SUPERPRETZEL® Soft Pretzels</t>
  </si>
  <si>
    <t>SUPERPRETZEL® King Size Soft Pretzels</t>
  </si>
  <si>
    <t>SUPERPRETZEL® FUNSHAPES 51% WHOLE GRAIN (With White Salt-Optional Topping)</t>
  </si>
  <si>
    <t>SUPERPRETZEL® Soft Pretzel FUN SHAPES WG Star</t>
  </si>
  <si>
    <t>SUPERPRETZEL® Soft Pretzel FUN SHAPES WG Turkey</t>
  </si>
  <si>
    <t>SUPERPRETZEL® Soft Pretzel FUN SHAPES WG Heart</t>
  </si>
  <si>
    <t>SUPERPRETZEL® Soft Pretzel FUN SHAPES WG Snowman</t>
  </si>
  <si>
    <t>SUPERPRETZEL® Soft Pretzel FUN SHAPES WG Shamrock</t>
  </si>
  <si>
    <t>SUPERPRETZEL® Soft Pretzel FUN SHAPES WG Pumpkin</t>
  </si>
  <si>
    <t>BAVARIAN BAKERY® SOFT PRETZEL ROLLS (All Low Sodium)</t>
  </si>
  <si>
    <t>SUPERPRETZEL® SUPERSTIX®</t>
  </si>
  <si>
    <t xml:space="preserve">SUPERPRETZEL® SuperStix® WG Cinnamon Bun Sticks (IW </t>
  </si>
  <si>
    <t>Bavarian Bakery® WG Gourmet Low Sodium Roll</t>
  </si>
  <si>
    <t>READI-BAKE® BENEFIT REDUCED FAT - MADE WITH 51% WHOLE GRAINS FROZEN COOKIE DOUGH</t>
  </si>
  <si>
    <r>
      <t xml:space="preserve">READI-BAKE® BENEFIT MADE WITH 51% WHOLE GRAINS FROZEN THEMED COOKIE DOUGH - </t>
    </r>
    <r>
      <rPr>
        <b/>
        <i/>
        <sz val="16"/>
        <rFont val="Arial"/>
        <family val="2"/>
      </rPr>
      <t>Sugar Toppings Included for Optional Use</t>
    </r>
  </si>
  <si>
    <t>74221</t>
  </si>
  <si>
    <t>74224</t>
  </si>
  <si>
    <t>74225</t>
  </si>
  <si>
    <t>74230</t>
  </si>
  <si>
    <t>74231</t>
  </si>
  <si>
    <t>READI-BAKE® BeneFIT 51% WG Chocolate Chip Dough</t>
  </si>
  <si>
    <t>READI-BAKE® BeneFIT 51% WG Candy Dough</t>
  </si>
  <si>
    <t>READI-BAKE® BeneFIT 51% WG Double Chocolate Dough</t>
  </si>
  <si>
    <t>READI-BAKE® BeneFIT 51% WG Sugar Dough</t>
  </si>
  <si>
    <t xml:space="preserve">READI-BAKE® BeneFIT 51% WG Red Velvet Dough               </t>
  </si>
  <si>
    <t xml:space="preserve">READI-BAKE® BeneFIT 51% WG Red Velvet Dough                   </t>
  </si>
  <si>
    <t xml:space="preserve">READI-BAKE® BeneFIT 51% WG Red Velvet Dough                                                </t>
  </si>
  <si>
    <t>READI-BAKE® BeneFIT 51% WG Harvest Dough</t>
  </si>
  <si>
    <t>READI-BAKE® BeneFIT 51% WG Spring Dough</t>
  </si>
  <si>
    <t>READI-BAKE® BeneFIT 51% WG Holiday Dough</t>
  </si>
  <si>
    <t>READI-BAKE® BeneFIT 51% WG Heart Dough</t>
  </si>
  <si>
    <t>READI-BAKE® BeneFIT 51% WG Shamrock Dough</t>
  </si>
  <si>
    <t>1.00</t>
  </si>
  <si>
    <r>
      <t xml:space="preserve">SUPERPRETZEL® 51% WG Mini Soft Pretzels (IW)    </t>
    </r>
    <r>
      <rPr>
        <u/>
        <sz val="16"/>
        <rFont val="Arial"/>
        <family val="2"/>
      </rPr>
      <t xml:space="preserve"> </t>
    </r>
  </si>
  <si>
    <t>Bavarian Bakery® 51% WG Gourmet Low Sodium Roll - Bulk Pack</t>
  </si>
  <si>
    <t>April 2023</t>
  </si>
  <si>
    <t>Bavarian Bakery® WG Gourmet Low Sodium Hot Dog Roll</t>
  </si>
  <si>
    <t>2.6 oz</t>
  </si>
  <si>
    <t>2</t>
  </si>
  <si>
    <t>Bavarian Bakery® WG Gourmet Low Sodium Pretzel Dinner Roll</t>
  </si>
  <si>
    <r>
      <rPr>
        <b/>
        <sz val="24"/>
        <rFont val="Arial"/>
        <family val="2"/>
      </rPr>
      <t>SCHOOL YEAR 2024-2025</t>
    </r>
    <r>
      <rPr>
        <b/>
        <sz val="22"/>
        <rFont val="Arial"/>
        <family val="2"/>
      </rPr>
      <t xml:space="preserve">  COMMODITY WORKSHEET</t>
    </r>
  </si>
  <si>
    <t>SUPERPRETZEL® 51% WG Junior Cheese Soft Pretzels (I/W)</t>
  </si>
  <si>
    <t>3.3 oz</t>
  </si>
  <si>
    <t>2.75</t>
  </si>
  <si>
    <t xml:space="preserve">100420 value '24-'25 = 0.3552 per lb </t>
  </si>
  <si>
    <r>
      <t xml:space="preserve">SUPERPRETZEL® 51% WG Nuggets  </t>
    </r>
    <r>
      <rPr>
        <u/>
        <sz val="16"/>
        <rFont val="Arial"/>
        <family val="2"/>
      </rPr>
      <t xml:space="preserve"> </t>
    </r>
  </si>
  <si>
    <t>0.50 oz</t>
  </si>
  <si>
    <t>0.5</t>
  </si>
  <si>
    <t>Bavarian Bakery® 51% WG Gourmet Low Sodium Nuggets</t>
  </si>
  <si>
    <t>Bavarian Bakery® WG Gourmet Low Sodium Pretzel Roll - Bulk Pack</t>
  </si>
  <si>
    <t>2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</si>
</sst>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#,##0.0000"/>
  </numFmts>
  <fonts count="2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@Arial Unicode MS"/>
      <family val="2"/>
    </font>
    <font>
      <b/>
      <sz val="12"/>
      <name val="@Arial Unicode MS"/>
      <family val="2"/>
    </font>
    <font>
      <b/>
      <sz val="14"/>
      <name val="Arial"/>
      <family val="2"/>
    </font>
    <font>
      <sz val="14"/>
      <name val="Arial"/>
      <family val="2"/>
    </font>
    <font>
      <u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2"/>
      <name val="@Arial Unicode MS"/>
    </font>
    <font>
      <b/>
      <sz val="22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4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9" fillId="0" borderId="0" xfId="0" applyFont="1"/>
    <xf numFmtId="165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2" fontId="3" fillId="0" borderId="0" xfId="0" applyNumberFormat="1" applyFont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/>
    </xf>
    <xf numFmtId="43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horizontal="center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43" fontId="10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/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4" fontId="4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49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4" fontId="10" fillId="0" borderId="4" xfId="1" applyFont="1" applyFill="1" applyBorder="1" applyProtection="1"/>
    <xf numFmtId="0" fontId="6" fillId="0" borderId="8" xfId="0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3" fontId="10" fillId="0" borderId="4" xfId="0" applyNumberFormat="1" applyFont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7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/>
    <xf numFmtId="43" fontId="10" fillId="2" borderId="6" xfId="0" applyNumberFormat="1" applyFont="1" applyFill="1" applyBorder="1" applyAlignment="1" applyProtection="1">
      <alignment horizontal="center"/>
      <protection locked="0"/>
    </xf>
    <xf numFmtId="2" fontId="10" fillId="2" borderId="6" xfId="0" applyNumberFormat="1" applyFont="1" applyFill="1" applyBorder="1" applyAlignment="1">
      <alignment horizontal="center"/>
    </xf>
    <xf numFmtId="44" fontId="10" fillId="2" borderId="7" xfId="1" applyFont="1" applyFill="1" applyBorder="1" applyProtection="1"/>
    <xf numFmtId="2" fontId="3" fillId="2" borderId="6" xfId="0" applyNumberFormat="1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Alignment="1" applyProtection="1">
      <alignment horizontal="center"/>
      <protection locked="0"/>
    </xf>
    <xf numFmtId="43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4" fontId="4" fillId="2" borderId="6" xfId="0" applyNumberFormat="1" applyFont="1" applyFill="1" applyBorder="1" applyAlignment="1" applyProtection="1">
      <alignment vertical="center"/>
      <protection locked="0"/>
    </xf>
    <xf numFmtId="44" fontId="10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alignment vertical="center"/>
      <protection locked="0"/>
    </xf>
    <xf numFmtId="44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Protection="1">
      <protection locked="0"/>
    </xf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43" fontId="10" fillId="2" borderId="1" xfId="0" applyNumberFormat="1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44" fontId="10" fillId="2" borderId="1" xfId="1" applyFont="1" applyFill="1" applyBorder="1" applyProtection="1"/>
    <xf numFmtId="166" fontId="10" fillId="0" borderId="4" xfId="0" applyNumberFormat="1" applyFont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166" fontId="10" fillId="2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44" fontId="10" fillId="0" borderId="0" xfId="0" applyNumberFormat="1" applyFont="1" applyAlignment="1" applyProtection="1">
      <alignment horizontal="center"/>
      <protection locked="0"/>
    </xf>
    <xf numFmtId="7" fontId="10" fillId="0" borderId="0" xfId="0" applyNumberFormat="1" applyFont="1" applyAlignment="1" applyProtection="1">
      <alignment horizontal="center"/>
      <protection locked="0"/>
    </xf>
    <xf numFmtId="0" fontId="4" fillId="3" borderId="6" xfId="0" applyFont="1" applyFill="1" applyBorder="1" applyProtection="1"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/>
    <xf numFmtId="0" fontId="10" fillId="3" borderId="4" xfId="0" applyFont="1" applyFill="1" applyBorder="1"/>
    <xf numFmtId="3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3" borderId="12" xfId="0" applyFont="1" applyFill="1" applyBorder="1" applyProtection="1">
      <protection locked="0"/>
    </xf>
    <xf numFmtId="0" fontId="17" fillId="3" borderId="13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right"/>
      <protection locked="0"/>
    </xf>
    <xf numFmtId="0" fontId="17" fillId="3" borderId="15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right"/>
      <protection locked="0"/>
    </xf>
    <xf numFmtId="0" fontId="4" fillId="3" borderId="17" xfId="0" applyFont="1" applyFill="1" applyBorder="1" applyProtection="1">
      <protection locked="0"/>
    </xf>
    <xf numFmtId="0" fontId="17" fillId="3" borderId="18" xfId="0" applyFont="1" applyFill="1" applyBorder="1" applyAlignment="1" applyProtection="1">
      <alignment horizontal="center"/>
      <protection locked="0"/>
    </xf>
    <xf numFmtId="39" fontId="11" fillId="5" borderId="1" xfId="0" applyNumberFormat="1" applyFont="1" applyFill="1" applyBorder="1" applyAlignment="1" applyProtection="1">
      <alignment horizontal="center" vertical="center"/>
      <protection locked="0"/>
    </xf>
    <xf numFmtId="44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0" xfId="2" applyFont="1" applyFill="1" applyAlignment="1" applyProtection="1">
      <alignment horizontal="center"/>
    </xf>
    <xf numFmtId="0" fontId="20" fillId="0" borderId="0" xfId="2" applyFont="1" applyFill="1" applyBorder="1" applyAlignment="1" applyProtection="1">
      <alignment horizontal="center"/>
    </xf>
    <xf numFmtId="0" fontId="1" fillId="3" borderId="12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49" fontId="2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0" fontId="1" fillId="3" borderId="17" xfId="0" applyFont="1" applyFill="1" applyBorder="1" applyProtection="1">
      <protection locked="0"/>
    </xf>
    <xf numFmtId="0" fontId="1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wrapText="1"/>
    </xf>
    <xf numFmtId="4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2" borderId="3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49" fontId="18" fillId="2" borderId="3" xfId="0" applyNumberFormat="1" applyFont="1" applyFill="1" applyBorder="1" applyAlignment="1">
      <alignment horizontal="left" vertical="center"/>
    </xf>
    <xf numFmtId="49" fontId="18" fillId="2" borderId="6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44" fontId="7" fillId="0" borderId="9" xfId="0" applyNumberFormat="1" applyFont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 applyProtection="1">
      <alignment horizontal="left" vertical="center"/>
      <protection locked="0"/>
    </xf>
    <xf numFmtId="49" fontId="18" fillId="2" borderId="3" xfId="0" applyNumberFormat="1" applyFont="1" applyFill="1" applyBorder="1" applyAlignment="1" applyProtection="1">
      <alignment horizontal="left" vertical="center"/>
      <protection locked="0"/>
    </xf>
    <xf numFmtId="49" fontId="18" fillId="2" borderId="6" xfId="0" applyNumberFormat="1" applyFont="1" applyFill="1" applyBorder="1" applyAlignment="1" applyProtection="1">
      <alignment horizontal="left" vertical="center"/>
      <protection locked="0"/>
    </xf>
    <xf numFmtId="49" fontId="18" fillId="2" borderId="7" xfId="0" applyNumberFormat="1" applyFont="1" applyFill="1" applyBorder="1" applyAlignment="1" applyProtection="1">
      <alignment horizontal="left" vertical="center"/>
      <protection locked="0"/>
    </xf>
    <xf numFmtId="0" fontId="20" fillId="0" borderId="0" xfId="2" applyFont="1" applyFill="1" applyAlignment="1" applyProtection="1">
      <alignment horizontal="center"/>
    </xf>
    <xf numFmtId="0" fontId="10" fillId="0" borderId="0" xfId="0" applyFont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317966</xdr:colOff>
      <xdr:row>3</xdr:row>
      <xdr:rowOff>81310</xdr:rowOff>
    </xdr:from>
    <xdr:to>
      <xdr:col>1</xdr:col>
      <xdr:colOff>1020957</xdr:colOff>
      <xdr:row>6</xdr:row>
      <xdr:rowOff>87660</xdr:rowOff>
    </xdr:to>
    <xdr:pic>
      <xdr:nvPicPr>
        <xdr:cNvPr id="1708" name="Picture 3" descr="Country Home Bakers Logo">
          <a:extLst>
            <a:ext uri="{FF2B5EF4-FFF2-40B4-BE49-F238E27FC236}">
              <a16:creationId xmlns:a16="http://schemas.microsoft.com/office/drawing/2014/main" id="{57EB9A95-A09C-40E5-ADB6-D9C47990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966" y="1173200"/>
          <a:ext cx="1765300" cy="906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1327004</xdr:colOff>
      <xdr:row>4</xdr:row>
      <xdr:rowOff>46067</xdr:rowOff>
    </xdr:from>
    <xdr:to>
      <xdr:col>1</xdr:col>
      <xdr:colOff>3307345</xdr:colOff>
      <xdr:row>5</xdr:row>
      <xdr:rowOff>267165</xdr:rowOff>
    </xdr:to>
    <xdr:pic>
      <xdr:nvPicPr>
        <xdr:cNvPr id="1710" name="Picture 4" descr="Readi-Bake Logo">
          <a:extLst>
            <a:ext uri="{FF2B5EF4-FFF2-40B4-BE49-F238E27FC236}">
              <a16:creationId xmlns:a16="http://schemas.microsoft.com/office/drawing/2014/main" id="{A3B54653-286B-4B80-9A4A-D0847EF8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5663" y="1439969"/>
          <a:ext cx="1980341" cy="52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184887</xdr:colOff>
      <xdr:row>1</xdr:row>
      <xdr:rowOff>0</xdr:rowOff>
    </xdr:from>
    <xdr:to>
      <xdr:col>1</xdr:col>
      <xdr:colOff>3268889</xdr:colOff>
      <xdr:row>2</xdr:row>
      <xdr:rowOff>429785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8B7F09-FB59-1B1D-9390-6C1983C4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887" y="313628"/>
          <a:ext cx="4152661" cy="766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jsnackfoodservi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GridLines="0" tabSelected="1" zoomScale="82" zoomScaleNormal="82" zoomScaleSheetLayoutView="70" workbookViewId="0">
      <selection activeCell="F41" sqref="F41"/>
    </sheetView>
  </sheetViews>
  <sheetFormatPr defaultColWidth="9.140625" defaultRowHeight="15.75"/>
  <cols>
    <col min="1" max="1" width="16" style="8" customWidth="1"/>
    <col min="2" max="2" width="97.28515625" style="3" customWidth="1"/>
    <col min="3" max="3" width="15.85546875" style="3" customWidth="1"/>
    <col min="4" max="4" width="15.28515625" style="3" customWidth="1"/>
    <col min="5" max="5" width="16" style="7" customWidth="1"/>
    <col min="6" max="6" width="17.28515625" style="4" customWidth="1"/>
    <col min="7" max="7" width="17.140625" style="3" customWidth="1"/>
    <col min="8" max="8" width="16.85546875" style="4" customWidth="1"/>
    <col min="9" max="9" width="15.140625" style="4" customWidth="1"/>
    <col min="10" max="10" width="16.28515625" style="5" customWidth="1"/>
    <col min="11" max="11" width="20.140625" style="3" customWidth="1"/>
    <col min="12" max="16384" width="9.140625" style="3"/>
  </cols>
  <sheetData>
    <row r="1" spans="1:11" ht="24.95" customHeight="1">
      <c r="C1" s="132" t="s">
        <v>93</v>
      </c>
      <c r="D1" s="132"/>
      <c r="E1" s="132"/>
      <c r="F1" s="132"/>
      <c r="G1" s="132"/>
      <c r="H1" s="132"/>
      <c r="I1" s="132"/>
      <c r="J1" s="132"/>
      <c r="K1" s="132"/>
    </row>
    <row r="2" spans="1:11" ht="26.25">
      <c r="C2" s="133" t="s">
        <v>38</v>
      </c>
      <c r="D2" s="133"/>
      <c r="E2" s="133"/>
      <c r="F2" s="133"/>
      <c r="G2" s="133"/>
      <c r="H2" s="133"/>
      <c r="I2" s="133"/>
      <c r="J2" s="133"/>
      <c r="K2" s="133"/>
    </row>
    <row r="3" spans="1:11" ht="34.5" thickBot="1">
      <c r="C3" s="33"/>
      <c r="D3" s="44"/>
      <c r="E3" s="12"/>
      <c r="F3" s="10"/>
      <c r="G3" s="23"/>
      <c r="H3" s="1"/>
      <c r="I3" s="1"/>
      <c r="J3" s="1"/>
      <c r="K3" s="44"/>
    </row>
    <row r="4" spans="1:11" ht="24" customHeight="1">
      <c r="B4" s="119"/>
      <c r="C4" s="119"/>
      <c r="D4" s="119"/>
      <c r="E4" s="119"/>
      <c r="F4" s="120"/>
      <c r="G4" s="109" t="s">
        <v>35</v>
      </c>
      <c r="H4" s="110"/>
      <c r="I4" s="110"/>
      <c r="J4" s="121"/>
      <c r="K4" s="111"/>
    </row>
    <row r="5" spans="1:11" ht="24" customHeight="1">
      <c r="C5" s="47"/>
      <c r="D5" s="46"/>
      <c r="F5" s="3"/>
      <c r="G5" s="112" t="s">
        <v>9</v>
      </c>
      <c r="H5" s="104"/>
      <c r="I5" s="104"/>
      <c r="J5" s="122"/>
      <c r="K5" s="113"/>
    </row>
    <row r="6" spans="1:11" ht="24" customHeight="1">
      <c r="C6" s="47"/>
      <c r="D6" s="46"/>
      <c r="E6" s="3"/>
      <c r="F6" s="3"/>
      <c r="G6" s="112" t="s">
        <v>23</v>
      </c>
      <c r="H6" s="104"/>
      <c r="I6" s="104"/>
      <c r="J6" s="122"/>
      <c r="K6" s="113"/>
    </row>
    <row r="7" spans="1:11" ht="24" customHeight="1">
      <c r="A7" s="123"/>
      <c r="C7" s="48"/>
      <c r="D7" s="10"/>
      <c r="E7" s="3"/>
      <c r="F7" s="3"/>
      <c r="G7" s="112" t="s">
        <v>36</v>
      </c>
      <c r="H7" s="104"/>
      <c r="I7" s="104"/>
      <c r="J7" s="122"/>
      <c r="K7" s="113"/>
    </row>
    <row r="8" spans="1:11" ht="24" customHeight="1" thickBot="1">
      <c r="B8" s="124"/>
      <c r="C8" s="48"/>
      <c r="D8" s="44"/>
      <c r="E8" s="3"/>
      <c r="F8" s="3"/>
      <c r="G8" s="114" t="s">
        <v>4</v>
      </c>
      <c r="H8" s="115"/>
      <c r="I8" s="115"/>
      <c r="J8" s="125"/>
      <c r="K8" s="116"/>
    </row>
    <row r="9" spans="1:11" ht="24.95" customHeight="1">
      <c r="A9" s="123"/>
      <c r="C9" s="10"/>
      <c r="D9" s="44"/>
      <c r="E9" s="3"/>
      <c r="F9" s="3"/>
      <c r="G9" s="12"/>
      <c r="H9" s="10"/>
      <c r="I9" s="10"/>
      <c r="J9" s="1"/>
      <c r="K9" s="1"/>
    </row>
    <row r="10" spans="1:11" ht="24" customHeight="1">
      <c r="A10" s="155" t="s">
        <v>37</v>
      </c>
      <c r="B10" s="156"/>
      <c r="C10" s="35"/>
      <c r="D10" s="2"/>
      <c r="E10" s="36"/>
      <c r="F10" s="145" t="s">
        <v>34</v>
      </c>
      <c r="G10" s="148" t="s">
        <v>33</v>
      </c>
      <c r="H10" s="145" t="s">
        <v>32</v>
      </c>
      <c r="I10" s="145" t="s">
        <v>31</v>
      </c>
      <c r="J10" s="142" t="s">
        <v>30</v>
      </c>
      <c r="K10" s="57"/>
    </row>
    <row r="11" spans="1:11" ht="23.25" customHeight="1">
      <c r="A11" s="156"/>
      <c r="B11" s="156"/>
      <c r="C11" s="35"/>
      <c r="D11" s="2"/>
      <c r="E11" s="37"/>
      <c r="F11" s="146"/>
      <c r="G11" s="139"/>
      <c r="H11" s="146"/>
      <c r="I11" s="146"/>
      <c r="J11" s="143"/>
      <c r="K11" s="139" t="s">
        <v>25</v>
      </c>
    </row>
    <row r="12" spans="1:11" ht="23.25" customHeight="1">
      <c r="A12" s="157" t="s">
        <v>97</v>
      </c>
      <c r="B12" s="157"/>
      <c r="C12" s="35"/>
      <c r="D12" s="10"/>
      <c r="E12" s="37"/>
      <c r="F12" s="146"/>
      <c r="G12" s="139"/>
      <c r="H12" s="146"/>
      <c r="I12" s="146"/>
      <c r="J12" s="143"/>
      <c r="K12" s="140"/>
    </row>
    <row r="13" spans="1:11" ht="23.25" customHeight="1">
      <c r="A13" s="38" t="s">
        <v>3</v>
      </c>
      <c r="B13" s="40" t="s">
        <v>0</v>
      </c>
      <c r="C13" s="39" t="s">
        <v>1</v>
      </c>
      <c r="D13" s="40" t="s">
        <v>2</v>
      </c>
      <c r="E13" s="39" t="s">
        <v>10</v>
      </c>
      <c r="F13" s="147"/>
      <c r="G13" s="149"/>
      <c r="H13" s="147"/>
      <c r="I13" s="147"/>
      <c r="J13" s="144"/>
      <c r="K13" s="141"/>
    </row>
    <row r="14" spans="1:11" ht="35.1" customHeight="1">
      <c r="A14" s="137" t="s">
        <v>46</v>
      </c>
      <c r="B14" s="137"/>
      <c r="C14" s="63"/>
      <c r="D14" s="64"/>
      <c r="E14" s="63"/>
      <c r="F14" s="65"/>
      <c r="G14" s="66"/>
      <c r="H14" s="65"/>
      <c r="I14" s="65"/>
      <c r="J14" s="67"/>
      <c r="K14" s="68"/>
    </row>
    <row r="15" spans="1:11" s="126" customFormat="1" ht="23.25" customHeight="1">
      <c r="A15" s="58">
        <v>3010</v>
      </c>
      <c r="B15" s="59" t="s">
        <v>53</v>
      </c>
      <c r="C15" s="60">
        <v>100</v>
      </c>
      <c r="D15" s="58" t="s">
        <v>39</v>
      </c>
      <c r="E15" s="61">
        <v>2.5</v>
      </c>
      <c r="F15" s="60">
        <v>10.96</v>
      </c>
      <c r="G15" s="107"/>
      <c r="H15" s="62">
        <f t="shared" ref="H15:H41" si="0">(F15*G15)</f>
        <v>0</v>
      </c>
      <c r="I15" s="95">
        <v>0.35520000000000002</v>
      </c>
      <c r="J15" s="99">
        <f>F15*I15</f>
        <v>3.8929920000000005</v>
      </c>
      <c r="K15" s="56">
        <f>G15*J15</f>
        <v>0</v>
      </c>
    </row>
    <row r="16" spans="1:11" s="126" customFormat="1" ht="23.25" customHeight="1">
      <c r="A16" s="42">
        <v>3014</v>
      </c>
      <c r="B16" s="55" t="s">
        <v>54</v>
      </c>
      <c r="C16" s="49">
        <v>50</v>
      </c>
      <c r="D16" s="42" t="s">
        <v>40</v>
      </c>
      <c r="E16" s="54">
        <v>5</v>
      </c>
      <c r="F16" s="49">
        <v>11.72</v>
      </c>
      <c r="G16" s="106"/>
      <c r="H16" s="22">
        <f t="shared" si="0"/>
        <v>0</v>
      </c>
      <c r="I16" s="95">
        <v>0.35520000000000002</v>
      </c>
      <c r="J16" s="100">
        <f>F16*I16</f>
        <v>4.1629440000000004</v>
      </c>
      <c r="K16" s="56">
        <f>G16*J16</f>
        <v>0</v>
      </c>
    </row>
    <row r="17" spans="1:11" s="126" customFormat="1" ht="35.1" customHeight="1">
      <c r="A17" s="136" t="s">
        <v>47</v>
      </c>
      <c r="B17" s="137"/>
      <c r="C17" s="69"/>
      <c r="D17" s="70"/>
      <c r="E17" s="71"/>
      <c r="F17" s="69"/>
      <c r="G17" s="72"/>
      <c r="H17" s="73"/>
      <c r="I17" s="98"/>
      <c r="J17" s="74"/>
      <c r="K17" s="75"/>
    </row>
    <row r="18" spans="1:11" s="35" customFormat="1" ht="23.25" customHeight="1">
      <c r="A18" s="43">
        <v>30110</v>
      </c>
      <c r="B18" s="50" t="s">
        <v>50</v>
      </c>
      <c r="C18" s="43">
        <v>100</v>
      </c>
      <c r="D18" s="43" t="s">
        <v>41</v>
      </c>
      <c r="E18" s="41">
        <v>2</v>
      </c>
      <c r="F18" s="43">
        <v>9.24</v>
      </c>
      <c r="G18" s="106"/>
      <c r="H18" s="22">
        <f t="shared" si="0"/>
        <v>0</v>
      </c>
      <c r="I18" s="95">
        <v>0.35520000000000002</v>
      </c>
      <c r="J18" s="83">
        <f>F18*I18</f>
        <v>3.2820480000000001</v>
      </c>
      <c r="K18" s="56">
        <f t="shared" ref="K18:K25" si="1">G18*J18</f>
        <v>0</v>
      </c>
    </row>
    <row r="19" spans="1:11" s="35" customFormat="1" ht="23.25" customHeight="1">
      <c r="A19" s="43">
        <v>30113</v>
      </c>
      <c r="B19" s="50" t="s">
        <v>49</v>
      </c>
      <c r="C19" s="51">
        <v>200</v>
      </c>
      <c r="D19" s="43" t="s">
        <v>42</v>
      </c>
      <c r="E19" s="127">
        <v>1</v>
      </c>
      <c r="F19" s="52">
        <v>8.5299999999999994</v>
      </c>
      <c r="G19" s="106"/>
      <c r="H19" s="22">
        <f t="shared" si="0"/>
        <v>0</v>
      </c>
      <c r="I19" s="95">
        <v>0.35520000000000002</v>
      </c>
      <c r="J19" s="83">
        <f>F19*I18</f>
        <v>3.0298560000000001</v>
      </c>
      <c r="K19" s="56">
        <f t="shared" si="1"/>
        <v>0</v>
      </c>
    </row>
    <row r="20" spans="1:11" s="35" customFormat="1" ht="23.25" customHeight="1">
      <c r="A20" s="43">
        <v>30114</v>
      </c>
      <c r="B20" s="50" t="s">
        <v>48</v>
      </c>
      <c r="C20" s="43">
        <v>50</v>
      </c>
      <c r="D20" s="43" t="s">
        <v>43</v>
      </c>
      <c r="E20" s="41">
        <v>5</v>
      </c>
      <c r="F20" s="43">
        <v>10.77</v>
      </c>
      <c r="G20" s="106"/>
      <c r="H20" s="22">
        <f t="shared" si="0"/>
        <v>0</v>
      </c>
      <c r="I20" s="95">
        <v>0.35520000000000002</v>
      </c>
      <c r="J20" s="83">
        <f t="shared" ref="J20:J41" si="2">F20*I20</f>
        <v>3.825504</v>
      </c>
      <c r="K20" s="56">
        <f t="shared" si="1"/>
        <v>0</v>
      </c>
    </row>
    <row r="21" spans="1:11" s="35" customFormat="1" ht="23.25" customHeight="1">
      <c r="A21" s="43">
        <v>30131</v>
      </c>
      <c r="B21" s="50" t="s">
        <v>86</v>
      </c>
      <c r="C21" s="51">
        <v>200</v>
      </c>
      <c r="D21" s="43" t="s">
        <v>5</v>
      </c>
      <c r="E21" s="127">
        <v>1</v>
      </c>
      <c r="F21" s="52">
        <v>8.26</v>
      </c>
      <c r="G21" s="106"/>
      <c r="H21" s="22">
        <f t="shared" si="0"/>
        <v>0</v>
      </c>
      <c r="I21" s="95">
        <v>0.35520000000000002</v>
      </c>
      <c r="J21" s="83">
        <f t="shared" si="2"/>
        <v>2.9339520000000001</v>
      </c>
      <c r="K21" s="56">
        <f t="shared" si="1"/>
        <v>0</v>
      </c>
    </row>
    <row r="22" spans="1:11" s="35" customFormat="1" ht="23.25" customHeight="1">
      <c r="A22" s="43">
        <v>30185</v>
      </c>
      <c r="B22" s="50" t="s">
        <v>98</v>
      </c>
      <c r="C22" s="51">
        <v>332</v>
      </c>
      <c r="D22" s="43" t="s">
        <v>99</v>
      </c>
      <c r="E22" s="127" t="s">
        <v>100</v>
      </c>
      <c r="F22" s="52">
        <v>9.24</v>
      </c>
      <c r="G22" s="106"/>
      <c r="H22" s="22">
        <f t="shared" si="0"/>
        <v>0</v>
      </c>
      <c r="I22" s="95">
        <v>0.35520000000000002</v>
      </c>
      <c r="J22" s="83">
        <v>3.28</v>
      </c>
      <c r="K22" s="56">
        <f t="shared" si="1"/>
        <v>0</v>
      </c>
    </row>
    <row r="23" spans="1:11" s="35" customFormat="1" ht="23.25" customHeight="1">
      <c r="A23" s="43">
        <v>30410</v>
      </c>
      <c r="B23" s="50" t="s">
        <v>51</v>
      </c>
      <c r="C23" s="43">
        <v>100</v>
      </c>
      <c r="D23" s="43" t="s">
        <v>41</v>
      </c>
      <c r="E23" s="41">
        <v>2</v>
      </c>
      <c r="F23" s="43">
        <v>9.24</v>
      </c>
      <c r="G23" s="106"/>
      <c r="H23" s="22">
        <f t="shared" si="0"/>
        <v>0</v>
      </c>
      <c r="I23" s="95">
        <v>0.35520000000000002</v>
      </c>
      <c r="J23" s="83">
        <f t="shared" si="2"/>
        <v>3.2820480000000001</v>
      </c>
      <c r="K23" s="56">
        <f t="shared" si="1"/>
        <v>0</v>
      </c>
    </row>
    <row r="24" spans="1:11" s="35" customFormat="1" ht="23.25" customHeight="1">
      <c r="A24" s="43">
        <v>31012</v>
      </c>
      <c r="B24" s="50" t="s">
        <v>52</v>
      </c>
      <c r="C24" s="43">
        <v>180</v>
      </c>
      <c r="D24" s="43" t="s">
        <v>5</v>
      </c>
      <c r="E24" s="41">
        <v>1</v>
      </c>
      <c r="F24" s="43">
        <v>8.6300000000000008</v>
      </c>
      <c r="G24" s="106"/>
      <c r="H24" s="22">
        <f t="shared" ref="H24" si="3">(F24*G24)</f>
        <v>0</v>
      </c>
      <c r="I24" s="95">
        <v>0.35520000000000002</v>
      </c>
      <c r="J24" s="83">
        <f t="shared" ref="J24" si="4">F24*I24</f>
        <v>3.0653760000000005</v>
      </c>
      <c r="K24" s="56">
        <f t="shared" ref="K24" si="5">G24*J24</f>
        <v>0</v>
      </c>
    </row>
    <row r="25" spans="1:11" s="35" customFormat="1" ht="23.25" customHeight="1">
      <c r="A25" s="43">
        <v>31190</v>
      </c>
      <c r="B25" s="50" t="s">
        <v>94</v>
      </c>
      <c r="C25" s="43">
        <v>50</v>
      </c>
      <c r="D25" s="43" t="s">
        <v>95</v>
      </c>
      <c r="E25" s="41" t="s">
        <v>96</v>
      </c>
      <c r="F25" s="43">
        <v>5.52</v>
      </c>
      <c r="G25" s="106"/>
      <c r="H25" s="22">
        <f t="shared" si="0"/>
        <v>0</v>
      </c>
      <c r="I25" s="95">
        <v>0.35520000000000002</v>
      </c>
      <c r="J25" s="83">
        <f t="shared" si="2"/>
        <v>1.960704</v>
      </c>
      <c r="K25" s="56">
        <f t="shared" si="1"/>
        <v>0</v>
      </c>
    </row>
    <row r="26" spans="1:11" s="35" customFormat="1" ht="35.1" customHeight="1">
      <c r="A26" s="134" t="s">
        <v>55</v>
      </c>
      <c r="B26" s="158"/>
      <c r="C26" s="158"/>
      <c r="D26" s="135"/>
      <c r="E26" s="90"/>
      <c r="F26" s="89"/>
      <c r="G26" s="91"/>
      <c r="H26" s="92"/>
      <c r="I26" s="98"/>
      <c r="J26" s="93"/>
      <c r="K26" s="94"/>
    </row>
    <row r="27" spans="1:11" s="35" customFormat="1" ht="23.25" customHeight="1">
      <c r="A27" s="51">
        <v>3702</v>
      </c>
      <c r="B27" s="53" t="s">
        <v>58</v>
      </c>
      <c r="C27" s="43">
        <v>100</v>
      </c>
      <c r="D27" s="43" t="s">
        <v>41</v>
      </c>
      <c r="E27" s="41">
        <v>2</v>
      </c>
      <c r="F27" s="14">
        <v>9.24</v>
      </c>
      <c r="G27" s="106"/>
      <c r="H27" s="22">
        <f t="shared" ref="H27:H32" si="6">(F27*G27)</f>
        <v>0</v>
      </c>
      <c r="I27" s="95">
        <v>0.35520000000000002</v>
      </c>
      <c r="J27" s="83">
        <f t="shared" ref="J27:J32" si="7">F27*I27</f>
        <v>3.2820480000000001</v>
      </c>
      <c r="K27" s="56">
        <f t="shared" ref="K27:K32" si="8">G27*J27</f>
        <v>0</v>
      </c>
    </row>
    <row r="28" spans="1:11" s="35" customFormat="1" ht="23.25" customHeight="1">
      <c r="A28" s="51">
        <v>3703</v>
      </c>
      <c r="B28" s="53" t="s">
        <v>60</v>
      </c>
      <c r="C28" s="43">
        <v>100</v>
      </c>
      <c r="D28" s="43" t="s">
        <v>41</v>
      </c>
      <c r="E28" s="41">
        <v>2</v>
      </c>
      <c r="F28" s="14">
        <v>9.24</v>
      </c>
      <c r="G28" s="106"/>
      <c r="H28" s="22">
        <f t="shared" si="6"/>
        <v>0</v>
      </c>
      <c r="I28" s="95">
        <v>0.35520000000000002</v>
      </c>
      <c r="J28" s="83">
        <f t="shared" si="7"/>
        <v>3.2820480000000001</v>
      </c>
      <c r="K28" s="56">
        <f t="shared" si="8"/>
        <v>0</v>
      </c>
    </row>
    <row r="29" spans="1:11" s="35" customFormat="1" ht="23.25" customHeight="1">
      <c r="A29" s="51">
        <v>3704</v>
      </c>
      <c r="B29" s="53" t="s">
        <v>56</v>
      </c>
      <c r="C29" s="43">
        <v>100</v>
      </c>
      <c r="D29" s="43" t="s">
        <v>41</v>
      </c>
      <c r="E29" s="41">
        <v>2</v>
      </c>
      <c r="F29" s="14">
        <v>9.24</v>
      </c>
      <c r="G29" s="106"/>
      <c r="H29" s="22">
        <f t="shared" si="6"/>
        <v>0</v>
      </c>
      <c r="I29" s="95">
        <v>0.35520000000000002</v>
      </c>
      <c r="J29" s="83">
        <f t="shared" si="7"/>
        <v>3.2820480000000001</v>
      </c>
      <c r="K29" s="56">
        <f t="shared" si="8"/>
        <v>0</v>
      </c>
    </row>
    <row r="30" spans="1:11" s="35" customFormat="1" ht="23.25" customHeight="1">
      <c r="A30" s="51">
        <v>3679</v>
      </c>
      <c r="B30" s="53" t="s">
        <v>59</v>
      </c>
      <c r="C30" s="43">
        <v>100</v>
      </c>
      <c r="D30" s="43" t="s">
        <v>41</v>
      </c>
      <c r="E30" s="41">
        <v>2</v>
      </c>
      <c r="F30" s="14">
        <v>9.24</v>
      </c>
      <c r="G30" s="106"/>
      <c r="H30" s="22">
        <f t="shared" si="6"/>
        <v>0</v>
      </c>
      <c r="I30" s="95">
        <v>0.35520000000000002</v>
      </c>
      <c r="J30" s="83">
        <f t="shared" si="7"/>
        <v>3.2820480000000001</v>
      </c>
      <c r="K30" s="56">
        <f t="shared" si="8"/>
        <v>0</v>
      </c>
    </row>
    <row r="31" spans="1:11" s="35" customFormat="1" ht="23.25" customHeight="1">
      <c r="A31" s="51">
        <v>3749</v>
      </c>
      <c r="B31" s="53" t="s">
        <v>57</v>
      </c>
      <c r="C31" s="43">
        <v>100</v>
      </c>
      <c r="D31" s="43" t="s">
        <v>41</v>
      </c>
      <c r="E31" s="41">
        <v>2</v>
      </c>
      <c r="F31" s="14">
        <v>9.24</v>
      </c>
      <c r="G31" s="106"/>
      <c r="H31" s="22">
        <f t="shared" si="6"/>
        <v>0</v>
      </c>
      <c r="I31" s="95">
        <v>0.35520000000000002</v>
      </c>
      <c r="J31" s="83">
        <f t="shared" si="7"/>
        <v>3.2820480000000001</v>
      </c>
      <c r="K31" s="56">
        <f t="shared" si="8"/>
        <v>0</v>
      </c>
    </row>
    <row r="32" spans="1:11" s="35" customFormat="1" ht="23.25" customHeight="1">
      <c r="A32" s="51">
        <v>3678</v>
      </c>
      <c r="B32" s="53" t="s">
        <v>61</v>
      </c>
      <c r="C32" s="43">
        <v>100</v>
      </c>
      <c r="D32" s="43" t="s">
        <v>41</v>
      </c>
      <c r="E32" s="41">
        <v>2</v>
      </c>
      <c r="F32" s="14">
        <v>9.24</v>
      </c>
      <c r="G32" s="106"/>
      <c r="H32" s="22">
        <f t="shared" si="6"/>
        <v>0</v>
      </c>
      <c r="I32" s="95">
        <v>0.35520000000000002</v>
      </c>
      <c r="J32" s="83">
        <f t="shared" si="7"/>
        <v>3.2820480000000001</v>
      </c>
      <c r="K32" s="56">
        <f t="shared" si="8"/>
        <v>0</v>
      </c>
    </row>
    <row r="33" spans="1:11" s="35" customFormat="1" ht="35.1" customHeight="1">
      <c r="A33" s="136" t="s">
        <v>63</v>
      </c>
      <c r="B33" s="137"/>
      <c r="C33" s="89"/>
      <c r="D33" s="89"/>
      <c r="E33" s="90"/>
      <c r="F33" s="89"/>
      <c r="G33" s="91"/>
      <c r="H33" s="92"/>
      <c r="I33" s="98"/>
      <c r="J33" s="93"/>
      <c r="K33" s="94"/>
    </row>
    <row r="34" spans="1:11" s="35" customFormat="1" ht="23.25" customHeight="1">
      <c r="A34" s="43">
        <v>34153</v>
      </c>
      <c r="B34" s="50" t="s">
        <v>64</v>
      </c>
      <c r="C34" s="43">
        <v>60</v>
      </c>
      <c r="D34" s="43" t="s">
        <v>44</v>
      </c>
      <c r="E34" s="41">
        <v>2</v>
      </c>
      <c r="F34" s="131">
        <v>4.3</v>
      </c>
      <c r="G34" s="106"/>
      <c r="H34" s="22">
        <f t="shared" si="0"/>
        <v>0</v>
      </c>
      <c r="I34" s="95">
        <v>0.35520000000000002</v>
      </c>
      <c r="J34" s="83">
        <f t="shared" si="2"/>
        <v>1.5273600000000001</v>
      </c>
      <c r="K34" s="56">
        <f>G34*J34</f>
        <v>0</v>
      </c>
    </row>
    <row r="35" spans="1:11" s="35" customFormat="1" ht="35.1" customHeight="1">
      <c r="A35" s="134" t="s">
        <v>62</v>
      </c>
      <c r="B35" s="135"/>
      <c r="C35" s="89"/>
      <c r="D35" s="89"/>
      <c r="E35" s="90"/>
      <c r="F35" s="89"/>
      <c r="G35" s="91"/>
      <c r="H35" s="92"/>
      <c r="I35" s="96"/>
      <c r="J35" s="93"/>
      <c r="K35" s="94"/>
    </row>
    <row r="36" spans="1:11" s="35" customFormat="1" ht="23.25" customHeight="1">
      <c r="A36" s="43">
        <v>7051</v>
      </c>
      <c r="B36" s="50" t="s">
        <v>65</v>
      </c>
      <c r="C36" s="43">
        <v>120</v>
      </c>
      <c r="D36" s="43" t="s">
        <v>41</v>
      </c>
      <c r="E36" s="41">
        <v>2</v>
      </c>
      <c r="F36" s="43">
        <v>11.46</v>
      </c>
      <c r="G36" s="106"/>
      <c r="H36" s="22">
        <f t="shared" si="0"/>
        <v>0</v>
      </c>
      <c r="I36" s="95">
        <v>0.35520000000000002</v>
      </c>
      <c r="J36" s="83">
        <f t="shared" si="2"/>
        <v>4.0705920000000004</v>
      </c>
      <c r="K36" s="56">
        <f t="shared" ref="K36:K41" si="9">G36*J36</f>
        <v>0</v>
      </c>
    </row>
    <row r="37" spans="1:11" s="35" customFormat="1" ht="23.25" customHeight="1">
      <c r="A37" s="43">
        <v>9546</v>
      </c>
      <c r="B37" s="130" t="s">
        <v>89</v>
      </c>
      <c r="C37" s="43">
        <v>72</v>
      </c>
      <c r="D37" s="43" t="s">
        <v>90</v>
      </c>
      <c r="E37" s="41" t="s">
        <v>91</v>
      </c>
      <c r="F37" s="131">
        <v>7.3</v>
      </c>
      <c r="G37" s="106"/>
      <c r="H37" s="22">
        <f t="shared" si="0"/>
        <v>0</v>
      </c>
      <c r="I37" s="95">
        <v>0.35520000000000002</v>
      </c>
      <c r="J37" s="83">
        <f t="shared" si="2"/>
        <v>2.5929600000000002</v>
      </c>
      <c r="K37" s="56">
        <f t="shared" si="9"/>
        <v>0</v>
      </c>
    </row>
    <row r="38" spans="1:11" s="35" customFormat="1" ht="23.25" customHeight="1">
      <c r="A38" s="43">
        <v>9549</v>
      </c>
      <c r="B38" s="130" t="s">
        <v>92</v>
      </c>
      <c r="C38" s="43">
        <v>100</v>
      </c>
      <c r="D38" s="43" t="s">
        <v>41</v>
      </c>
      <c r="E38" s="41" t="s">
        <v>91</v>
      </c>
      <c r="F38" s="43">
        <v>8.94</v>
      </c>
      <c r="G38" s="106"/>
      <c r="H38" s="22">
        <f t="shared" si="0"/>
        <v>0</v>
      </c>
      <c r="I38" s="95">
        <v>0.35520000000000002</v>
      </c>
      <c r="J38" s="83">
        <f t="shared" si="2"/>
        <v>3.1754880000000001</v>
      </c>
      <c r="K38" s="56">
        <f t="shared" si="9"/>
        <v>0</v>
      </c>
    </row>
    <row r="39" spans="1:11" s="35" customFormat="1" ht="23.25" customHeight="1">
      <c r="A39" s="43">
        <v>9552</v>
      </c>
      <c r="B39" s="130" t="s">
        <v>102</v>
      </c>
      <c r="C39" s="43">
        <v>90</v>
      </c>
      <c r="D39" s="43" t="s">
        <v>41</v>
      </c>
      <c r="E39" s="41" t="s">
        <v>91</v>
      </c>
      <c r="F39" s="43">
        <v>8.49</v>
      </c>
      <c r="G39" s="106"/>
      <c r="H39" s="22">
        <f t="shared" si="0"/>
        <v>0</v>
      </c>
      <c r="I39" s="95">
        <v>0.35520000000000002</v>
      </c>
      <c r="J39" s="83">
        <f t="shared" si="2"/>
        <v>3.0156480000000001</v>
      </c>
      <c r="K39" s="56">
        <f t="shared" si="9"/>
        <v>0</v>
      </c>
    </row>
    <row r="40" spans="1:11" s="35" customFormat="1" ht="23.25" customHeight="1">
      <c r="A40" s="43">
        <v>9553</v>
      </c>
      <c r="B40" s="130" t="s">
        <v>101</v>
      </c>
      <c r="C40" s="43">
        <v>125</v>
      </c>
      <c r="D40" s="43" t="s">
        <v>103</v>
      </c>
      <c r="E40" s="41" t="s">
        <v>91</v>
      </c>
      <c r="F40" s="43">
        <v>14.98</v>
      </c>
      <c r="G40" s="106"/>
      <c r="H40" s="22">
        <f t="shared" si="0"/>
        <v>0</v>
      </c>
      <c r="I40" s="95">
        <v>0.35520000000000002</v>
      </c>
      <c r="J40" s="83">
        <f t="shared" si="2"/>
        <v>5.3208960000000003</v>
      </c>
      <c r="K40" s="56">
        <f t="shared" si="9"/>
        <v>0</v>
      </c>
    </row>
    <row r="41" spans="1:11" s="35" customFormat="1" ht="23.25" customHeight="1">
      <c r="A41" s="43">
        <v>9556</v>
      </c>
      <c r="B41" s="130" t="s">
        <v>87</v>
      </c>
      <c r="C41" s="43">
        <v>120</v>
      </c>
      <c r="D41" s="43" t="s">
        <v>41</v>
      </c>
      <c r="E41" s="43">
        <v>2</v>
      </c>
      <c r="F41" s="43">
        <v>16.23</v>
      </c>
      <c r="G41" s="106"/>
      <c r="H41" s="22">
        <f t="shared" si="0"/>
        <v>0</v>
      </c>
      <c r="I41" s="95">
        <v>0.35520000000000002</v>
      </c>
      <c r="J41" s="83">
        <f t="shared" si="2"/>
        <v>5.7648960000000002</v>
      </c>
      <c r="K41" s="56">
        <f t="shared" si="9"/>
        <v>0</v>
      </c>
    </row>
    <row r="42" spans="1:11" ht="34.9" customHeight="1">
      <c r="A42" s="150" t="s">
        <v>66</v>
      </c>
      <c r="B42" s="151"/>
      <c r="C42" s="151"/>
      <c r="D42" s="151"/>
      <c r="E42" s="151"/>
      <c r="F42" s="151"/>
      <c r="G42" s="151"/>
      <c r="H42" s="76"/>
      <c r="I42" s="97"/>
      <c r="J42" s="82"/>
      <c r="K42" s="77"/>
    </row>
    <row r="43" spans="1:11" s="27" customFormat="1" ht="20.25">
      <c r="A43" s="24" t="s">
        <v>11</v>
      </c>
      <c r="B43" s="84" t="s">
        <v>73</v>
      </c>
      <c r="C43" s="25">
        <v>384</v>
      </c>
      <c r="D43" s="25" t="s">
        <v>5</v>
      </c>
      <c r="E43" s="24">
        <v>0.5</v>
      </c>
      <c r="F43" s="26">
        <v>8.42</v>
      </c>
      <c r="G43" s="108"/>
      <c r="H43" s="22">
        <f t="shared" ref="H43:H63" si="10">(F43*G43)</f>
        <v>0</v>
      </c>
      <c r="I43" s="95">
        <v>0.35520000000000002</v>
      </c>
      <c r="J43" s="85">
        <f t="shared" ref="J43:J63" si="11">F43*I43</f>
        <v>2.9907840000000001</v>
      </c>
      <c r="K43" s="56">
        <f t="shared" ref="K43:K57" si="12">G43*J43</f>
        <v>0</v>
      </c>
    </row>
    <row r="44" spans="1:11" s="23" customFormat="1" ht="20.25">
      <c r="A44" s="20" t="s">
        <v>12</v>
      </c>
      <c r="B44" s="86" t="s">
        <v>74</v>
      </c>
      <c r="C44" s="14">
        <v>384</v>
      </c>
      <c r="D44" s="25" t="s">
        <v>5</v>
      </c>
      <c r="E44" s="20">
        <v>0.5</v>
      </c>
      <c r="F44" s="21">
        <v>8.5</v>
      </c>
      <c r="G44" s="105"/>
      <c r="H44" s="22">
        <f t="shared" si="10"/>
        <v>0</v>
      </c>
      <c r="I44" s="95">
        <v>0.35520000000000002</v>
      </c>
      <c r="J44" s="85">
        <f t="shared" si="11"/>
        <v>3.0192000000000001</v>
      </c>
      <c r="K44" s="56">
        <f t="shared" si="12"/>
        <v>0</v>
      </c>
    </row>
    <row r="45" spans="1:11" s="23" customFormat="1" ht="20.25">
      <c r="A45" s="20" t="s">
        <v>13</v>
      </c>
      <c r="B45" s="86" t="s">
        <v>75</v>
      </c>
      <c r="C45" s="14">
        <v>384</v>
      </c>
      <c r="D45" s="25" t="s">
        <v>5</v>
      </c>
      <c r="E45" s="20">
        <v>0.5</v>
      </c>
      <c r="F45" s="21">
        <v>8.23</v>
      </c>
      <c r="G45" s="105"/>
      <c r="H45" s="22">
        <f t="shared" si="10"/>
        <v>0</v>
      </c>
      <c r="I45" s="95">
        <v>0.35520000000000002</v>
      </c>
      <c r="J45" s="85">
        <f t="shared" si="11"/>
        <v>2.9232960000000001</v>
      </c>
      <c r="K45" s="56">
        <f t="shared" si="12"/>
        <v>0</v>
      </c>
    </row>
    <row r="46" spans="1:11" s="23" customFormat="1" ht="20.25">
      <c r="A46" s="20" t="s">
        <v>14</v>
      </c>
      <c r="B46" s="86" t="s">
        <v>76</v>
      </c>
      <c r="C46" s="14">
        <v>384</v>
      </c>
      <c r="D46" s="25" t="s">
        <v>5</v>
      </c>
      <c r="E46" s="20">
        <v>0.5</v>
      </c>
      <c r="F46" s="21">
        <v>9.42</v>
      </c>
      <c r="G46" s="105"/>
      <c r="H46" s="22">
        <f t="shared" si="10"/>
        <v>0</v>
      </c>
      <c r="I46" s="95">
        <v>0.35520000000000002</v>
      </c>
      <c r="J46" s="85">
        <f t="shared" si="11"/>
        <v>3.3459840000000001</v>
      </c>
      <c r="K46" s="56">
        <f t="shared" si="12"/>
        <v>0</v>
      </c>
    </row>
    <row r="47" spans="1:11" s="23" customFormat="1" ht="20.25">
      <c r="A47" s="20" t="s">
        <v>27</v>
      </c>
      <c r="B47" s="19" t="s">
        <v>77</v>
      </c>
      <c r="C47" s="14">
        <v>384</v>
      </c>
      <c r="D47" s="25" t="s">
        <v>5</v>
      </c>
      <c r="E47" s="20">
        <v>0.5</v>
      </c>
      <c r="F47" s="21">
        <v>8.65</v>
      </c>
      <c r="G47" s="105"/>
      <c r="H47" s="22">
        <f t="shared" si="10"/>
        <v>0</v>
      </c>
      <c r="I47" s="95">
        <v>0.35520000000000002</v>
      </c>
      <c r="J47" s="85">
        <f t="shared" si="11"/>
        <v>3.0724800000000001</v>
      </c>
      <c r="K47" s="56">
        <f t="shared" si="12"/>
        <v>0</v>
      </c>
    </row>
    <row r="48" spans="1:11" s="23" customFormat="1" ht="20.25">
      <c r="A48" s="20" t="s">
        <v>15</v>
      </c>
      <c r="B48" s="87" t="s">
        <v>73</v>
      </c>
      <c r="C48" s="14">
        <v>180</v>
      </c>
      <c r="D48" s="14" t="s">
        <v>6</v>
      </c>
      <c r="E48" s="20">
        <v>0.75</v>
      </c>
      <c r="F48" s="21">
        <v>5.24</v>
      </c>
      <c r="G48" s="105"/>
      <c r="H48" s="22">
        <f t="shared" si="10"/>
        <v>0</v>
      </c>
      <c r="I48" s="95">
        <v>0.35520000000000002</v>
      </c>
      <c r="J48" s="85">
        <f t="shared" si="11"/>
        <v>1.8612480000000002</v>
      </c>
      <c r="K48" s="56">
        <f t="shared" si="12"/>
        <v>0</v>
      </c>
    </row>
    <row r="49" spans="1:11" s="23" customFormat="1" ht="20.25">
      <c r="A49" s="20" t="s">
        <v>16</v>
      </c>
      <c r="B49" s="86" t="s">
        <v>74</v>
      </c>
      <c r="C49" s="14">
        <v>180</v>
      </c>
      <c r="D49" s="14" t="s">
        <v>6</v>
      </c>
      <c r="E49" s="20">
        <v>0.75</v>
      </c>
      <c r="F49" s="21">
        <v>5.24</v>
      </c>
      <c r="G49" s="105"/>
      <c r="H49" s="22">
        <f t="shared" si="10"/>
        <v>0</v>
      </c>
      <c r="I49" s="95">
        <v>0.35520000000000002</v>
      </c>
      <c r="J49" s="85">
        <f t="shared" si="11"/>
        <v>1.8612480000000002</v>
      </c>
      <c r="K49" s="56">
        <f t="shared" si="12"/>
        <v>0</v>
      </c>
    </row>
    <row r="50" spans="1:11" s="23" customFormat="1" ht="20.25">
      <c r="A50" s="20" t="s">
        <v>17</v>
      </c>
      <c r="B50" s="19" t="s">
        <v>75</v>
      </c>
      <c r="C50" s="14">
        <v>180</v>
      </c>
      <c r="D50" s="14" t="s">
        <v>6</v>
      </c>
      <c r="E50" s="20">
        <v>0.75</v>
      </c>
      <c r="F50" s="21">
        <v>5.05</v>
      </c>
      <c r="G50" s="105"/>
      <c r="H50" s="22">
        <f t="shared" si="10"/>
        <v>0</v>
      </c>
      <c r="I50" s="95">
        <v>0.35520000000000002</v>
      </c>
      <c r="J50" s="85">
        <f t="shared" si="11"/>
        <v>1.79376</v>
      </c>
      <c r="K50" s="56">
        <f t="shared" si="12"/>
        <v>0</v>
      </c>
    </row>
    <row r="51" spans="1:11" s="23" customFormat="1" ht="20.25">
      <c r="A51" s="20" t="s">
        <v>18</v>
      </c>
      <c r="B51" s="86" t="s">
        <v>76</v>
      </c>
      <c r="C51" s="14">
        <v>180</v>
      </c>
      <c r="D51" s="14" t="s">
        <v>6</v>
      </c>
      <c r="E51" s="20">
        <v>0.75</v>
      </c>
      <c r="F51" s="21">
        <v>5.66</v>
      </c>
      <c r="G51" s="105"/>
      <c r="H51" s="22">
        <f t="shared" si="10"/>
        <v>0</v>
      </c>
      <c r="I51" s="95">
        <v>0.35520000000000002</v>
      </c>
      <c r="J51" s="85">
        <f t="shared" si="11"/>
        <v>2.0104320000000002</v>
      </c>
      <c r="K51" s="56">
        <f t="shared" si="12"/>
        <v>0</v>
      </c>
    </row>
    <row r="52" spans="1:11" s="23" customFormat="1" ht="20.25">
      <c r="A52" s="20" t="s">
        <v>28</v>
      </c>
      <c r="B52" s="19" t="s">
        <v>78</v>
      </c>
      <c r="C52" s="14">
        <v>180</v>
      </c>
      <c r="D52" s="14" t="s">
        <v>6</v>
      </c>
      <c r="E52" s="20">
        <v>0.75</v>
      </c>
      <c r="F52" s="21">
        <v>5.48</v>
      </c>
      <c r="G52" s="105"/>
      <c r="H52" s="22">
        <f t="shared" si="10"/>
        <v>0</v>
      </c>
      <c r="I52" s="95">
        <v>0.35520000000000002</v>
      </c>
      <c r="J52" s="85">
        <f t="shared" si="11"/>
        <v>1.9464960000000002</v>
      </c>
      <c r="K52" s="56">
        <f t="shared" si="12"/>
        <v>0</v>
      </c>
    </row>
    <row r="53" spans="1:11" s="23" customFormat="1" ht="20.45" customHeight="1">
      <c r="A53" s="20" t="s">
        <v>19</v>
      </c>
      <c r="B53" s="87" t="s">
        <v>73</v>
      </c>
      <c r="C53" s="14">
        <v>192</v>
      </c>
      <c r="D53" s="14" t="s">
        <v>21</v>
      </c>
      <c r="E53" s="20" t="s">
        <v>85</v>
      </c>
      <c r="F53" s="21">
        <v>7.19</v>
      </c>
      <c r="G53" s="105"/>
      <c r="H53" s="22">
        <f t="shared" si="10"/>
        <v>0</v>
      </c>
      <c r="I53" s="95">
        <v>0.35520000000000002</v>
      </c>
      <c r="J53" s="85">
        <f t="shared" si="11"/>
        <v>2.5538880000000002</v>
      </c>
      <c r="K53" s="56">
        <f t="shared" si="12"/>
        <v>0</v>
      </c>
    </row>
    <row r="54" spans="1:11" s="23" customFormat="1" ht="20.25">
      <c r="A54" s="20" t="s">
        <v>20</v>
      </c>
      <c r="B54" s="86" t="s">
        <v>74</v>
      </c>
      <c r="C54" s="14">
        <v>192</v>
      </c>
      <c r="D54" s="14" t="s">
        <v>21</v>
      </c>
      <c r="E54" s="20" t="s">
        <v>85</v>
      </c>
      <c r="F54" s="21">
        <v>7.22</v>
      </c>
      <c r="G54" s="105"/>
      <c r="H54" s="22">
        <f t="shared" si="10"/>
        <v>0</v>
      </c>
      <c r="I54" s="95">
        <v>0.35520000000000002</v>
      </c>
      <c r="J54" s="85">
        <f t="shared" si="11"/>
        <v>2.5645440000000002</v>
      </c>
      <c r="K54" s="56">
        <f t="shared" si="12"/>
        <v>0</v>
      </c>
    </row>
    <row r="55" spans="1:11" s="23" customFormat="1" ht="20.25">
      <c r="A55" s="20" t="s">
        <v>24</v>
      </c>
      <c r="B55" s="86" t="s">
        <v>75</v>
      </c>
      <c r="C55" s="14">
        <v>192</v>
      </c>
      <c r="D55" s="14" t="s">
        <v>21</v>
      </c>
      <c r="E55" s="20" t="s">
        <v>85</v>
      </c>
      <c r="F55" s="21">
        <v>7.62</v>
      </c>
      <c r="G55" s="105"/>
      <c r="H55" s="22">
        <f t="shared" si="10"/>
        <v>0</v>
      </c>
      <c r="I55" s="95">
        <v>0.35520000000000002</v>
      </c>
      <c r="J55" s="85">
        <f t="shared" si="11"/>
        <v>2.7066240000000001</v>
      </c>
      <c r="K55" s="56">
        <f t="shared" si="12"/>
        <v>0</v>
      </c>
    </row>
    <row r="56" spans="1:11" s="23" customFormat="1" ht="20.25">
      <c r="A56" s="20" t="s">
        <v>22</v>
      </c>
      <c r="B56" s="86" t="s">
        <v>76</v>
      </c>
      <c r="C56" s="14">
        <v>192</v>
      </c>
      <c r="D56" s="14" t="s">
        <v>21</v>
      </c>
      <c r="E56" s="20">
        <v>1.25</v>
      </c>
      <c r="F56" s="21">
        <v>7.47</v>
      </c>
      <c r="G56" s="105"/>
      <c r="H56" s="22">
        <f t="shared" si="10"/>
        <v>0</v>
      </c>
      <c r="I56" s="95">
        <v>0.35520000000000002</v>
      </c>
      <c r="J56" s="85">
        <f t="shared" si="11"/>
        <v>2.6533440000000001</v>
      </c>
      <c r="K56" s="56">
        <f t="shared" si="12"/>
        <v>0</v>
      </c>
    </row>
    <row r="57" spans="1:11" s="23" customFormat="1" ht="20.25" customHeight="1">
      <c r="A57" s="20" t="s">
        <v>29</v>
      </c>
      <c r="B57" s="19" t="s">
        <v>79</v>
      </c>
      <c r="C57" s="14">
        <v>192</v>
      </c>
      <c r="D57" s="14" t="s">
        <v>21</v>
      </c>
      <c r="E57" s="20" t="s">
        <v>85</v>
      </c>
      <c r="F57" s="21">
        <v>8.08</v>
      </c>
      <c r="G57" s="105"/>
      <c r="H57" s="22">
        <f t="shared" si="10"/>
        <v>0</v>
      </c>
      <c r="I57" s="95">
        <v>0.35520000000000002</v>
      </c>
      <c r="J57" s="85">
        <f t="shared" si="11"/>
        <v>2.8700160000000001</v>
      </c>
      <c r="K57" s="56">
        <f t="shared" si="12"/>
        <v>0</v>
      </c>
    </row>
    <row r="58" spans="1:11" s="23" customFormat="1" ht="35.1" customHeight="1">
      <c r="A58" s="152" t="s">
        <v>67</v>
      </c>
      <c r="B58" s="153"/>
      <c r="C58" s="153"/>
      <c r="D58" s="153"/>
      <c r="E58" s="153"/>
      <c r="F58" s="153"/>
      <c r="G58" s="153"/>
      <c r="H58" s="153"/>
      <c r="I58" s="153"/>
      <c r="J58" s="153"/>
      <c r="K58" s="154"/>
    </row>
    <row r="59" spans="1:11" s="28" customFormat="1" ht="20.25">
      <c r="A59" s="20" t="s">
        <v>68</v>
      </c>
      <c r="B59" s="88" t="s">
        <v>80</v>
      </c>
      <c r="C59" s="14">
        <v>144</v>
      </c>
      <c r="D59" s="14">
        <v>1.2</v>
      </c>
      <c r="E59" s="20">
        <v>0.75</v>
      </c>
      <c r="F59" s="21">
        <v>4.92</v>
      </c>
      <c r="G59" s="105"/>
      <c r="H59" s="22">
        <f>(F59*G59)</f>
        <v>0</v>
      </c>
      <c r="I59" s="95">
        <v>0.35520000000000002</v>
      </c>
      <c r="J59" s="85">
        <f>F59*I59</f>
        <v>1.747584</v>
      </c>
      <c r="K59" s="56">
        <f t="shared" ref="K59:K63" si="13">G59*J59</f>
        <v>0</v>
      </c>
    </row>
    <row r="60" spans="1:11" s="28" customFormat="1" ht="20.25">
      <c r="A60" s="20" t="s">
        <v>69</v>
      </c>
      <c r="B60" s="88" t="s">
        <v>81</v>
      </c>
      <c r="C60" s="14">
        <v>144</v>
      </c>
      <c r="D60" s="14">
        <v>1.2</v>
      </c>
      <c r="E60" s="20">
        <v>0.75</v>
      </c>
      <c r="F60" s="21">
        <v>4.92</v>
      </c>
      <c r="G60" s="105"/>
      <c r="H60" s="22">
        <f t="shared" si="10"/>
        <v>0</v>
      </c>
      <c r="I60" s="95">
        <v>0.35520000000000002</v>
      </c>
      <c r="J60" s="85">
        <f t="shared" si="11"/>
        <v>1.747584</v>
      </c>
      <c r="K60" s="56">
        <f t="shared" si="13"/>
        <v>0</v>
      </c>
    </row>
    <row r="61" spans="1:11" s="28" customFormat="1" ht="20.25">
      <c r="A61" s="20" t="s">
        <v>70</v>
      </c>
      <c r="B61" s="88" t="s">
        <v>82</v>
      </c>
      <c r="C61" s="14">
        <v>144</v>
      </c>
      <c r="D61" s="14">
        <v>1.2</v>
      </c>
      <c r="E61" s="20">
        <v>0.75</v>
      </c>
      <c r="F61" s="21">
        <v>4.92</v>
      </c>
      <c r="G61" s="105"/>
      <c r="H61" s="22">
        <f>(F61*G61)</f>
        <v>0</v>
      </c>
      <c r="I61" s="95">
        <v>0.35520000000000002</v>
      </c>
      <c r="J61" s="85">
        <f>F61*I61</f>
        <v>1.747584</v>
      </c>
      <c r="K61" s="56">
        <f t="shared" si="13"/>
        <v>0</v>
      </c>
    </row>
    <row r="62" spans="1:11" s="28" customFormat="1" ht="20.25">
      <c r="A62" s="20" t="s">
        <v>71</v>
      </c>
      <c r="B62" s="88" t="s">
        <v>83</v>
      </c>
      <c r="C62" s="14">
        <v>144</v>
      </c>
      <c r="D62" s="14">
        <v>1.2</v>
      </c>
      <c r="E62" s="20">
        <v>0.75</v>
      </c>
      <c r="F62" s="21">
        <v>4.92</v>
      </c>
      <c r="G62" s="105"/>
      <c r="H62" s="22">
        <f>(F62*G62)</f>
        <v>0</v>
      </c>
      <c r="I62" s="95">
        <v>0.35520000000000002</v>
      </c>
      <c r="J62" s="85">
        <f>F62*I62</f>
        <v>1.747584</v>
      </c>
      <c r="K62" s="56">
        <f t="shared" si="13"/>
        <v>0</v>
      </c>
    </row>
    <row r="63" spans="1:11" s="23" customFormat="1" ht="20.25">
      <c r="A63" s="20" t="s">
        <v>72</v>
      </c>
      <c r="B63" s="88" t="s">
        <v>84</v>
      </c>
      <c r="C63" s="14">
        <v>144</v>
      </c>
      <c r="D63" s="14">
        <v>1.2</v>
      </c>
      <c r="E63" s="20">
        <v>0.75</v>
      </c>
      <c r="F63" s="21">
        <v>4.92</v>
      </c>
      <c r="G63" s="105"/>
      <c r="H63" s="22">
        <f t="shared" si="10"/>
        <v>0</v>
      </c>
      <c r="I63" s="95">
        <v>0.35520000000000002</v>
      </c>
      <c r="J63" s="85">
        <f t="shared" si="11"/>
        <v>1.747584</v>
      </c>
      <c r="K63" s="56">
        <f t="shared" si="13"/>
        <v>0</v>
      </c>
    </row>
    <row r="64" spans="1:11" ht="39.6" customHeight="1">
      <c r="A64" s="45"/>
      <c r="B64" s="45"/>
      <c r="C64" s="45"/>
      <c r="E64" s="45"/>
      <c r="F64" s="13"/>
      <c r="G64" s="128" t="s">
        <v>7</v>
      </c>
      <c r="H64" s="117">
        <f>SUM(H15:H63)</f>
        <v>0</v>
      </c>
      <c r="I64" s="11"/>
      <c r="J64" s="129" t="s">
        <v>8</v>
      </c>
      <c r="K64" s="118">
        <f>SUM(K15:K63)</f>
        <v>0</v>
      </c>
    </row>
    <row r="65" spans="1:11" ht="20.25">
      <c r="A65" s="15"/>
      <c r="B65" s="29"/>
      <c r="C65" s="15"/>
      <c r="E65" s="15"/>
      <c r="F65" s="13"/>
      <c r="G65" s="18"/>
      <c r="H65" s="17"/>
      <c r="I65" s="11"/>
      <c r="J65" s="16"/>
      <c r="K65" s="102"/>
    </row>
    <row r="66" spans="1:11" ht="20.25">
      <c r="A66" s="15"/>
      <c r="B66" s="29"/>
      <c r="C66" s="15"/>
      <c r="E66" s="15"/>
      <c r="F66" s="13"/>
      <c r="G66" s="30"/>
      <c r="H66" s="31"/>
      <c r="I66" s="11"/>
      <c r="J66" s="32"/>
      <c r="K66" s="102"/>
    </row>
    <row r="67" spans="1:11" ht="18" customHeight="1">
      <c r="A67" s="138" t="s">
        <v>26</v>
      </c>
      <c r="B67" s="138"/>
      <c r="E67" s="6"/>
      <c r="G67" s="79"/>
      <c r="H67" s="78"/>
      <c r="I67" s="80"/>
      <c r="J67" s="101"/>
      <c r="K67" s="102"/>
    </row>
    <row r="68" spans="1:11" ht="37.15" customHeight="1">
      <c r="A68" s="81" t="s">
        <v>45</v>
      </c>
      <c r="C68" s="9"/>
      <c r="K68" s="102"/>
    </row>
    <row r="69" spans="1:11" ht="32.25" customHeight="1">
      <c r="D69" s="9"/>
      <c r="K69" s="103"/>
    </row>
    <row r="70" spans="1:11" ht="18">
      <c r="K70" s="34" t="s">
        <v>88</v>
      </c>
    </row>
    <row r="71" spans="1:11">
      <c r="K71" s="8"/>
    </row>
    <row r="72" spans="1:11" ht="18">
      <c r="K72" s="34"/>
    </row>
  </sheetData>
  <mergeCells count="18">
    <mergeCell ref="A67:B67"/>
    <mergeCell ref="K11:K13"/>
    <mergeCell ref="J10:J13"/>
    <mergeCell ref="I10:I13"/>
    <mergeCell ref="H10:H13"/>
    <mergeCell ref="G10:G13"/>
    <mergeCell ref="F10:F13"/>
    <mergeCell ref="A42:G42"/>
    <mergeCell ref="A58:K58"/>
    <mergeCell ref="A10:B11"/>
    <mergeCell ref="A12:B12"/>
    <mergeCell ref="A33:B33"/>
    <mergeCell ref="A26:D26"/>
    <mergeCell ref="C1:K1"/>
    <mergeCell ref="C2:K2"/>
    <mergeCell ref="A35:B35"/>
    <mergeCell ref="A17:B17"/>
    <mergeCell ref="A14:B14"/>
  </mergeCells>
  <phoneticPr fontId="0" type="noConversion"/>
  <hyperlinks>
    <hyperlink ref="A10" r:id="rId1" xr:uid="{00000000-0004-0000-0000-000000000000}"/>
  </hyperlinks>
  <pageMargins left="0" right="0" top="0.25" bottom="0.25" header="0.3" footer="0.3"/>
  <pageSetup scale="48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2024-01-29T16:27:14+00:00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04650-409A-4A57-B137-04F490A69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19768F-69EA-4888-BEF5-6A00CAA802DD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07065548-fea9-4d23-be24-dca1f7e8c02d"/>
    <ds:schemaRef ds:uri="1910e77a-b93a-4f47-a5a1-a579a5932bcd"/>
  </ds:schemaRefs>
</ds:datastoreItem>
</file>

<file path=customXml/itemProps3.xml><?xml version="1.0" encoding="utf-8"?>
<ds:datastoreItem xmlns:ds="http://schemas.openxmlformats.org/officeDocument/2006/customXml" ds:itemID="{131A58AD-5949-44C0-825A-357E28DAD9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Country Home Bakers,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Flinn</dc:creator>
  <cp:lastModifiedBy>CAMERON Beatrice * ODE</cp:lastModifiedBy>
  <cp:lastPrinted>2022-01-04T21:04:59Z</cp:lastPrinted>
  <dcterms:created xsi:type="dcterms:W3CDTF">2003-06-12T21:14:11Z</dcterms:created>
  <dcterms:modified xsi:type="dcterms:W3CDTF">2024-01-09T23:03:51Z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54fde7e-b275-4c2b-99ee-73c7f2b7199c_Enabled">
    <vt:lpwstr>true</vt:lpwstr>
  </property>
  <property fmtid="{D5CDD505-2E9C-101B-9397-08002B2CF9AE}" pid="4" name="MSIP_Label_754fde7e-b275-4c2b-99ee-73c7f2b7199c_SetDate">
    <vt:lpwstr>2023-05-15T14:22:21Z</vt:lpwstr>
  </property>
  <property fmtid="{D5CDD505-2E9C-101B-9397-08002B2CF9AE}" pid="5" name="MSIP_Label_754fde7e-b275-4c2b-99ee-73c7f2b7199c_Method">
    <vt:lpwstr>Standard</vt:lpwstr>
  </property>
  <property fmtid="{D5CDD505-2E9C-101B-9397-08002B2CF9AE}" pid="6" name="MSIP_Label_754fde7e-b275-4c2b-99ee-73c7f2b7199c_Name">
    <vt:lpwstr>defa4170-0d19-0005-0004-bc88714345d2</vt:lpwstr>
  </property>
  <property fmtid="{D5CDD505-2E9C-101B-9397-08002B2CF9AE}" pid="7" name="MSIP_Label_754fde7e-b275-4c2b-99ee-73c7f2b7199c_SiteId">
    <vt:lpwstr>b90b1fe4-11bc-4dab-ac88-d1e3c5d71d27</vt:lpwstr>
  </property>
  <property fmtid="{D5CDD505-2E9C-101B-9397-08002B2CF9AE}" pid="8" name="MSIP_Label_754fde7e-b275-4c2b-99ee-73c7f2b7199c_ActionId">
    <vt:lpwstr>214a05ee-2be3-49bb-abe7-ac9852dbe94c</vt:lpwstr>
  </property>
  <property fmtid="{D5CDD505-2E9C-101B-9397-08002B2CF9AE}" pid="9" name="MSIP_Label_754fde7e-b275-4c2b-99ee-73c7f2b7199c_ContentBits">
    <vt:lpwstr>0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SIP_Label_7730ea53-6f5e-4160-81a5-992a9105450a_Enabled">
    <vt:lpwstr>true</vt:lpwstr>
  </property>
  <property fmtid="{D5CDD505-2E9C-101B-9397-08002B2CF9AE}" pid="13" name="MSIP_Label_7730ea53-6f5e-4160-81a5-992a9105450a_SetDate">
    <vt:lpwstr>2024-01-09T23:03:26Z</vt:lpwstr>
  </property>
  <property fmtid="{D5CDD505-2E9C-101B-9397-08002B2CF9AE}" pid="14" name="MSIP_Label_7730ea53-6f5e-4160-81a5-992a9105450a_Method">
    <vt:lpwstr>Standard</vt:lpwstr>
  </property>
  <property fmtid="{D5CDD505-2E9C-101B-9397-08002B2CF9AE}" pid="15" name="MSIP_Label_7730ea53-6f5e-4160-81a5-992a9105450a_Name">
    <vt:lpwstr>Level 2 - Limited (Items)</vt:lpwstr>
  </property>
  <property fmtid="{D5CDD505-2E9C-101B-9397-08002B2CF9AE}" pid="16" name="MSIP_Label_7730ea53-6f5e-4160-81a5-992a9105450a_SiteId">
    <vt:lpwstr>b4f51418-b269-49a2-935a-fa54bf584fc8</vt:lpwstr>
  </property>
  <property fmtid="{D5CDD505-2E9C-101B-9397-08002B2CF9AE}" pid="17" name="MSIP_Label_7730ea53-6f5e-4160-81a5-992a9105450a_ActionId">
    <vt:lpwstr>e1dcab1b-fce3-44e9-805a-28a322bb01a5</vt:lpwstr>
  </property>
  <property fmtid="{D5CDD505-2E9C-101B-9397-08002B2CF9AE}" pid="18" name="MSIP_Label_7730ea53-6f5e-4160-81a5-992a9105450a_ContentBits">
    <vt:lpwstr>0</vt:lpwstr>
  </property>
</Properties>
</file>