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EC520FED-E6F8-4E73-A0C9-DAE239A7960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definedNames>
    <definedName name="_xlnm.Print_Area" localSheetId="0">Sheet1!$A$1:$K$58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H25" i="1"/>
  <c r="K22" i="1"/>
  <c r="H22" i="1"/>
  <c r="J24" i="1" l="1"/>
  <c r="K24" i="1" s="1"/>
  <c r="H24" i="1"/>
  <c r="J39" i="1"/>
  <c r="K39" i="1" s="1"/>
  <c r="H39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29" i="1"/>
  <c r="K29" i="1" s="1"/>
  <c r="J30" i="1"/>
  <c r="K30" i="1" s="1"/>
  <c r="J38" i="1"/>
  <c r="K38" i="1" s="1"/>
  <c r="J36" i="1"/>
  <c r="K36" i="1" s="1"/>
  <c r="J26" i="1"/>
  <c r="K26" i="1" s="1"/>
  <c r="J23" i="1"/>
  <c r="K23" i="1" s="1"/>
  <c r="J21" i="1"/>
  <c r="K21" i="1" s="1"/>
  <c r="J20" i="1"/>
  <c r="K20" i="1" s="1"/>
  <c r="J19" i="1"/>
  <c r="K19" i="1" s="1"/>
  <c r="J18" i="1"/>
  <c r="K18" i="1" s="1"/>
  <c r="H29" i="1"/>
  <c r="H30" i="1"/>
  <c r="H38" i="1"/>
  <c r="H36" i="1"/>
  <c r="H26" i="1"/>
  <c r="H23" i="1"/>
  <c r="H21" i="1"/>
  <c r="H20" i="1"/>
  <c r="H19" i="1"/>
  <c r="H18" i="1"/>
  <c r="H16" i="1"/>
  <c r="H15" i="1"/>
  <c r="H42" i="1"/>
  <c r="J15" i="1"/>
  <c r="K15" i="1" s="1"/>
  <c r="J16" i="1"/>
  <c r="K16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H52" i="1"/>
  <c r="H51" i="1"/>
  <c r="H50" i="1"/>
  <c r="H49" i="1"/>
  <c r="H48" i="1"/>
  <c r="H47" i="1"/>
  <c r="H46" i="1"/>
  <c r="H45" i="1"/>
  <c r="H44" i="1"/>
  <c r="H43" i="1"/>
  <c r="H41" i="1"/>
  <c r="K53" i="1" l="1"/>
  <c r="H53" i="1"/>
</calcChain>
</file>

<file path=xl/sharedStrings.xml><?xml version="1.0" encoding="utf-8"?>
<sst xmlns="http://schemas.openxmlformats.org/spreadsheetml/2006/main" count="106" uniqueCount="78">
  <si>
    <t>Product</t>
  </si>
  <si>
    <t>Portion</t>
  </si>
  <si>
    <t>Pack</t>
  </si>
  <si>
    <t>Code #</t>
  </si>
  <si>
    <t>E-mail:</t>
  </si>
  <si>
    <t>1 oz</t>
  </si>
  <si>
    <t>1.33 oz</t>
  </si>
  <si>
    <t xml:space="preserve">Total Pounds </t>
  </si>
  <si>
    <t>Total $</t>
  </si>
  <si>
    <t>RA Name:</t>
  </si>
  <si>
    <t>Grains</t>
  </si>
  <si>
    <t>04911</t>
  </si>
  <si>
    <t>04912</t>
  </si>
  <si>
    <t>04914</t>
  </si>
  <si>
    <t>04915</t>
  </si>
  <si>
    <t>04931</t>
  </si>
  <si>
    <t>04932</t>
  </si>
  <si>
    <t>04934</t>
  </si>
  <si>
    <t>04935</t>
  </si>
  <si>
    <t>14921</t>
  </si>
  <si>
    <t>14922</t>
  </si>
  <si>
    <t>1.85oz</t>
  </si>
  <si>
    <t>14925</t>
  </si>
  <si>
    <t>Contact:</t>
  </si>
  <si>
    <t>14924</t>
  </si>
  <si>
    <t>Entitlement Dollars</t>
  </si>
  <si>
    <t>ALL ITEMS ARE COMMERCIAL PRODUCTS</t>
  </si>
  <si>
    <t xml:space="preserve"> $ Value Per case</t>
  </si>
  <si>
    <t>$ Value per LB</t>
  </si>
  <si>
    <t>Total LBS  diverted</t>
  </si>
  <si>
    <t>INSERT YEARLY Est. Total cases</t>
  </si>
  <si>
    <t>Lbs of Flour per case</t>
  </si>
  <si>
    <t>RA #:</t>
  </si>
  <si>
    <t>Phone#:</t>
  </si>
  <si>
    <t>WWW.JJSNACKFOODSERVICE.COM</t>
  </si>
  <si>
    <t>WBSCM CODE:  100420  FLOUR  BAKER HEARTH UNBLCH - BULK</t>
  </si>
  <si>
    <t>2.5 oz</t>
  </si>
  <si>
    <t>5 oz</t>
  </si>
  <si>
    <t>2.2 oz</t>
  </si>
  <si>
    <t>1.0 oz</t>
  </si>
  <si>
    <t>5.0 oz</t>
  </si>
  <si>
    <t>2.1 oz</t>
  </si>
  <si>
    <t>Once 100420 flour has been diverted, any product listed on this page can be used to draw down your flour bank.</t>
  </si>
  <si>
    <t>SUPERPRETZEL® TRADITIONAL SOFT PRETZELS</t>
  </si>
  <si>
    <t>SUPERPRETZEL® 51% WHOLE GRAIN SOFT PRETZELS</t>
  </si>
  <si>
    <t>SUPERPRETZEL® 51% WG King Size Soft Pretzels</t>
  </si>
  <si>
    <t>SUPERPRETZEL® 51% WG Mini Soft Pretzels</t>
  </si>
  <si>
    <t>SUPERPRETZEL® 51% WG Regular Size Soft Pretzels</t>
  </si>
  <si>
    <t>SUPERPRETZEL® 51% WG Regular Size Soft Pretzels (I/W)</t>
  </si>
  <si>
    <t>SUPERPRETZEL® 51% WG Soft Pretzel Rods</t>
  </si>
  <si>
    <t>SUPERPRETZEL® Soft Pretzels</t>
  </si>
  <si>
    <t>SUPERPRETZEL® King Size Soft Pretzels</t>
  </si>
  <si>
    <t>SUPERPRETZEL® FUNSHAPES 51% WHOLE GRAIN (With White Salt-Optional Topping)</t>
  </si>
  <si>
    <t>SUPERPRETZEL® Soft Pretzel FUN SHAPES WG Star</t>
  </si>
  <si>
    <t>SUPERPRETZEL® Soft Pretzel FUN SHAPES WG Turkey</t>
  </si>
  <si>
    <t>SUPERPRETZEL® Soft Pretzel FUN SHAPES WG Heart</t>
  </si>
  <si>
    <t>SUPERPRETZEL® Soft Pretzel FUN SHAPES WG Snowman</t>
  </si>
  <si>
    <t>SUPERPRETZEL® Soft Pretzel FUN SHAPES WG Shamrock</t>
  </si>
  <si>
    <t>SUPERPRETZEL® Soft Pretzel FUN SHAPES WG Pumpkin</t>
  </si>
  <si>
    <t>BAVARIAN BAKERY® SOFT PRETZEL ROLLS (All Low Sodium)</t>
  </si>
  <si>
    <t>SUPERPRETZEL® SUPERSTIX®</t>
  </si>
  <si>
    <t xml:space="preserve">SUPERPRETZEL® SuperStix® WG Cinnamon Bun Sticks (IW </t>
  </si>
  <si>
    <t>READI-BAKE® BENEFIT REDUCED FAT - MADE WITH 51% WHOLE GRAINS FROZEN COOKIE DOUGH</t>
  </si>
  <si>
    <t>READI-BAKE® BeneFIT 51% WG Chocolate Chip Dough</t>
  </si>
  <si>
    <t>READI-BAKE® BeneFIT 51% WG Candy Dough</t>
  </si>
  <si>
    <t>READI-BAKE® BeneFIT 51% WG Double Chocolate Dough</t>
  </si>
  <si>
    <t>READI-BAKE® BeneFIT 51% WG Sugar Dough</t>
  </si>
  <si>
    <r>
      <t xml:space="preserve">SUPERPRETZEL® 51% WG Mini Soft Pretzels (IW)    </t>
    </r>
    <r>
      <rPr>
        <u/>
        <sz val="16"/>
        <rFont val="Arial"/>
        <family val="2"/>
      </rPr>
      <t xml:space="preserve"> </t>
    </r>
  </si>
  <si>
    <t>Bavarian Bakery® 51% WG Gourmet Low Sodium Roll - Bulk Pack</t>
  </si>
  <si>
    <t>SUPERPRETZEL® 51% WG Junior Cheese Soft Pretzels (I/W)</t>
  </si>
  <si>
    <t>3.3 oz</t>
  </si>
  <si>
    <t>SUPERPRETZEL® 51% WG Soft Pretzels Nuggets</t>
  </si>
  <si>
    <t>0.50 oz</t>
  </si>
  <si>
    <t>Bavarian Bakery® WG Gourmet Low Sodium Roll 3 pack sleeves</t>
  </si>
  <si>
    <t>November 2025</t>
  </si>
  <si>
    <t xml:space="preserve">SUPERPRETZEL® 51% WG Pretzel Turkey Dog </t>
  </si>
  <si>
    <t xml:space="preserve">100420 value '26-'27 = $0.2832 per lb </t>
  </si>
  <si>
    <r>
      <rPr>
        <b/>
        <sz val="24"/>
        <rFont val="Arial"/>
        <family val="2"/>
      </rPr>
      <t>SCHOOL YEAR 2026-2027</t>
    </r>
    <r>
      <rPr>
        <b/>
        <sz val="22"/>
        <rFont val="Arial"/>
        <family val="2"/>
      </rPr>
      <t xml:space="preserve">  COMMODITY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</si>
</sst>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#,##0.0000"/>
  </numFmts>
  <fonts count="2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@Arial Unicode MS"/>
      <family val="2"/>
    </font>
    <font>
      <b/>
      <sz val="12"/>
      <name val="@Arial Unicode MS"/>
      <family val="2"/>
    </font>
    <font>
      <b/>
      <sz val="14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2"/>
      <name val="@Arial Unicode MS"/>
    </font>
    <font>
      <b/>
      <sz val="22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165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2" fontId="3" fillId="0" borderId="0" xfId="0" applyNumberFormat="1" applyFont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43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43" fontId="10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4" fontId="4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49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4" fontId="10" fillId="0" borderId="4" xfId="1" applyFont="1" applyFill="1" applyBorder="1" applyProtection="1"/>
    <xf numFmtId="0" fontId="6" fillId="0" borderId="8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3" fontId="10" fillId="0" borderId="4" xfId="0" applyNumberFormat="1" applyFont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/>
    <xf numFmtId="43" fontId="10" fillId="2" borderId="6" xfId="0" applyNumberFormat="1" applyFont="1" applyFill="1" applyBorder="1" applyAlignment="1" applyProtection="1">
      <alignment horizontal="center"/>
      <protection locked="0"/>
    </xf>
    <xf numFmtId="2" fontId="10" fillId="2" borderId="6" xfId="0" applyNumberFormat="1" applyFont="1" applyFill="1" applyBorder="1" applyAlignment="1">
      <alignment horizontal="center"/>
    </xf>
    <xf numFmtId="44" fontId="10" fillId="2" borderId="7" xfId="1" applyFont="1" applyFill="1" applyBorder="1" applyProtection="1"/>
    <xf numFmtId="2" fontId="3" fillId="2" borderId="6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4" fontId="4" fillId="2" borderId="6" xfId="0" applyNumberFormat="1" applyFont="1" applyFill="1" applyBorder="1" applyAlignment="1" applyProtection="1">
      <alignment vertical="center"/>
      <protection locked="0"/>
    </xf>
    <xf numFmtId="4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4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43" fontId="10" fillId="2" borderId="1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44" fontId="10" fillId="2" borderId="1" xfId="1" applyFont="1" applyFill="1" applyBorder="1" applyProtection="1"/>
    <xf numFmtId="166" fontId="10" fillId="0" borderId="4" xfId="0" applyNumberFormat="1" applyFont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166" fontId="10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44" fontId="10" fillId="0" borderId="0" xfId="0" applyNumberFormat="1" applyFont="1" applyAlignment="1" applyProtection="1">
      <alignment horizontal="center"/>
      <protection locked="0"/>
    </xf>
    <xf numFmtId="7" fontId="10" fillId="0" borderId="0" xfId="0" applyNumberFormat="1" applyFont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10" fillId="3" borderId="4" xfId="0" applyFont="1" applyFill="1" applyBorder="1"/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3" borderId="12" xfId="0" applyFont="1" applyFill="1" applyBorder="1" applyProtection="1">
      <protection locked="0"/>
    </xf>
    <xf numFmtId="0" fontId="16" fillId="3" borderId="13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3" borderId="17" xfId="0" applyFont="1" applyFill="1" applyBorder="1" applyProtection="1">
      <protection locked="0"/>
    </xf>
    <xf numFmtId="0" fontId="16" fillId="3" borderId="18" xfId="0" applyFont="1" applyFill="1" applyBorder="1" applyAlignment="1" applyProtection="1">
      <alignment horizontal="center"/>
      <protection locked="0"/>
    </xf>
    <xf numFmtId="39" fontId="11" fillId="4" borderId="1" xfId="0" applyNumberFormat="1" applyFont="1" applyFill="1" applyBorder="1" applyAlignment="1" applyProtection="1">
      <alignment horizontal="center" vertical="center"/>
      <protection locked="0"/>
    </xf>
    <xf numFmtId="4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Alignment="1" applyProtection="1">
      <alignment horizontal="center"/>
    </xf>
    <xf numFmtId="0" fontId="19" fillId="0" borderId="0" xfId="2" applyFont="1" applyFill="1" applyBorder="1" applyAlignment="1" applyProtection="1">
      <alignment horizontal="center"/>
    </xf>
    <xf numFmtId="0" fontId="1" fillId="3" borderId="12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49" fontId="20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0" fontId="1" fillId="3" borderId="17" xfId="0" applyFont="1" applyFill="1" applyBorder="1" applyProtection="1">
      <protection locked="0"/>
    </xf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4" fontId="7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2" borderId="3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9" fillId="0" borderId="0" xfId="2" applyFont="1" applyFill="1" applyAlignment="1" applyProtection="1">
      <alignment horizontal="center"/>
    </xf>
    <xf numFmtId="0" fontId="10" fillId="0" borderId="0" xfId="0" applyFont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317966</xdr:colOff>
      <xdr:row>3</xdr:row>
      <xdr:rowOff>81310</xdr:rowOff>
    </xdr:from>
    <xdr:to>
      <xdr:col>1</xdr:col>
      <xdr:colOff>1014607</xdr:colOff>
      <xdr:row>6</xdr:row>
      <xdr:rowOff>81310</xdr:rowOff>
    </xdr:to>
    <xdr:pic>
      <xdr:nvPicPr>
        <xdr:cNvPr id="1708" name="Picture 3" descr="Country Home Bakers Logo">
          <a:extLst>
            <a:ext uri="{FF2B5EF4-FFF2-40B4-BE49-F238E27FC236}">
              <a16:creationId xmlns:a16="http://schemas.microsoft.com/office/drawing/2014/main" id="{57EB9A95-A09C-40E5-ADB6-D9C47990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966" y="1173200"/>
          <a:ext cx="1765300" cy="90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1327004</xdr:colOff>
      <xdr:row>4</xdr:row>
      <xdr:rowOff>46067</xdr:rowOff>
    </xdr:from>
    <xdr:to>
      <xdr:col>1</xdr:col>
      <xdr:colOff>3307345</xdr:colOff>
      <xdr:row>5</xdr:row>
      <xdr:rowOff>267165</xdr:rowOff>
    </xdr:to>
    <xdr:pic>
      <xdr:nvPicPr>
        <xdr:cNvPr id="1710" name="Picture 4" descr="Readi-Bake Logo">
          <a:extLst>
            <a:ext uri="{FF2B5EF4-FFF2-40B4-BE49-F238E27FC236}">
              <a16:creationId xmlns:a16="http://schemas.microsoft.com/office/drawing/2014/main" id="{A3B54653-286B-4B80-9A4A-D0847EF8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5663" y="1439969"/>
          <a:ext cx="1980341" cy="52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184887</xdr:colOff>
      <xdr:row>1</xdr:row>
      <xdr:rowOff>0</xdr:rowOff>
    </xdr:from>
    <xdr:to>
      <xdr:col>1</xdr:col>
      <xdr:colOff>3268889</xdr:colOff>
      <xdr:row>2</xdr:row>
      <xdr:rowOff>429785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8B7F09-FB59-1B1D-9390-6C1983C4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887" y="313628"/>
          <a:ext cx="4152661" cy="766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jsnackfoodserv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showGridLines="0" tabSelected="1" zoomScale="82" zoomScaleNormal="82" zoomScaleSheetLayoutView="70" workbookViewId="0">
      <selection activeCell="B3" sqref="B3"/>
    </sheetView>
  </sheetViews>
  <sheetFormatPr defaultColWidth="9.1796875" defaultRowHeight="15.5"/>
  <cols>
    <col min="1" max="1" width="16" style="8" customWidth="1"/>
    <col min="2" max="2" width="97.26953125" style="3" customWidth="1"/>
    <col min="3" max="3" width="15.81640625" style="3" customWidth="1"/>
    <col min="4" max="4" width="15.26953125" style="3" customWidth="1"/>
    <col min="5" max="5" width="16" style="7" customWidth="1"/>
    <col min="6" max="6" width="17.26953125" style="4" customWidth="1"/>
    <col min="7" max="7" width="17.1796875" style="3" customWidth="1"/>
    <col min="8" max="8" width="16.81640625" style="4" customWidth="1"/>
    <col min="9" max="9" width="15.1796875" style="4" customWidth="1"/>
    <col min="10" max="10" width="16.26953125" style="5" customWidth="1"/>
    <col min="11" max="11" width="20.1796875" style="3" customWidth="1"/>
    <col min="12" max="16384" width="9.1796875" style="3"/>
  </cols>
  <sheetData>
    <row r="1" spans="1:11" ht="25" customHeight="1">
      <c r="C1" s="135" t="s">
        <v>77</v>
      </c>
      <c r="D1" s="135"/>
      <c r="E1" s="135"/>
      <c r="F1" s="135"/>
      <c r="G1" s="135"/>
      <c r="H1" s="135"/>
      <c r="I1" s="135"/>
      <c r="J1" s="135"/>
      <c r="K1" s="135"/>
    </row>
    <row r="2" spans="1:11" ht="25">
      <c r="C2" s="136" t="s">
        <v>35</v>
      </c>
      <c r="D2" s="136"/>
      <c r="E2" s="136"/>
      <c r="F2" s="136"/>
      <c r="G2" s="136"/>
      <c r="H2" s="136"/>
      <c r="I2" s="136"/>
      <c r="J2" s="136"/>
      <c r="K2" s="136"/>
    </row>
    <row r="3" spans="1:11" ht="34" thickBot="1">
      <c r="C3" s="32"/>
      <c r="D3" s="43"/>
      <c r="E3" s="12"/>
      <c r="F3" s="10"/>
      <c r="G3" s="23"/>
      <c r="H3" s="1"/>
      <c r="I3" s="1"/>
      <c r="J3" s="1"/>
      <c r="K3" s="43"/>
    </row>
    <row r="4" spans="1:11" ht="24" customHeight="1">
      <c r="B4" s="118"/>
      <c r="C4" s="118"/>
      <c r="D4" s="118"/>
      <c r="E4" s="118"/>
      <c r="F4" s="119"/>
      <c r="G4" s="108" t="s">
        <v>32</v>
      </c>
      <c r="H4" s="109"/>
      <c r="I4" s="109"/>
      <c r="J4" s="120"/>
      <c r="K4" s="110"/>
    </row>
    <row r="5" spans="1:11" ht="24" customHeight="1">
      <c r="C5" s="46"/>
      <c r="D5" s="45"/>
      <c r="F5" s="3"/>
      <c r="G5" s="111" t="s">
        <v>9</v>
      </c>
      <c r="H5" s="103"/>
      <c r="I5" s="103"/>
      <c r="J5" s="121"/>
      <c r="K5" s="112"/>
    </row>
    <row r="6" spans="1:11" ht="24" customHeight="1">
      <c r="C6" s="46"/>
      <c r="D6" s="45"/>
      <c r="E6" s="3"/>
      <c r="F6" s="3"/>
      <c r="G6" s="111" t="s">
        <v>23</v>
      </c>
      <c r="H6" s="103"/>
      <c r="I6" s="103"/>
      <c r="J6" s="121"/>
      <c r="K6" s="112"/>
    </row>
    <row r="7" spans="1:11" ht="24" customHeight="1">
      <c r="A7" s="122"/>
      <c r="C7" s="47"/>
      <c r="D7" s="10"/>
      <c r="E7" s="3"/>
      <c r="F7" s="3"/>
      <c r="G7" s="111" t="s">
        <v>33</v>
      </c>
      <c r="H7" s="103"/>
      <c r="I7" s="103"/>
      <c r="J7" s="121"/>
      <c r="K7" s="112"/>
    </row>
    <row r="8" spans="1:11" ht="24" customHeight="1" thickBot="1">
      <c r="B8" s="123"/>
      <c r="C8" s="47"/>
      <c r="D8" s="43"/>
      <c r="E8" s="3"/>
      <c r="F8" s="3"/>
      <c r="G8" s="113" t="s">
        <v>4</v>
      </c>
      <c r="H8" s="114"/>
      <c r="I8" s="114"/>
      <c r="J8" s="124"/>
      <c r="K8" s="115"/>
    </row>
    <row r="9" spans="1:11" ht="25" customHeight="1">
      <c r="A9" s="122"/>
      <c r="C9" s="10"/>
      <c r="D9" s="43"/>
      <c r="E9" s="3"/>
      <c r="F9" s="3"/>
      <c r="G9" s="12"/>
      <c r="H9" s="10"/>
      <c r="I9" s="10"/>
      <c r="J9" s="1"/>
      <c r="K9" s="1"/>
    </row>
    <row r="10" spans="1:11" ht="24" customHeight="1">
      <c r="A10" s="155" t="s">
        <v>34</v>
      </c>
      <c r="B10" s="156"/>
      <c r="C10" s="34"/>
      <c r="D10" s="2"/>
      <c r="E10" s="35"/>
      <c r="F10" s="148" t="s">
        <v>31</v>
      </c>
      <c r="G10" s="151" t="s">
        <v>30</v>
      </c>
      <c r="H10" s="148" t="s">
        <v>29</v>
      </c>
      <c r="I10" s="148" t="s">
        <v>28</v>
      </c>
      <c r="J10" s="145" t="s">
        <v>27</v>
      </c>
      <c r="K10" s="56"/>
    </row>
    <row r="11" spans="1:11" ht="23.25" customHeight="1">
      <c r="A11" s="156"/>
      <c r="B11" s="156"/>
      <c r="C11" s="34"/>
      <c r="D11" s="2"/>
      <c r="E11" s="36"/>
      <c r="F11" s="149"/>
      <c r="G11" s="142"/>
      <c r="H11" s="149"/>
      <c r="I11" s="149"/>
      <c r="J11" s="146"/>
      <c r="K11" s="142" t="s">
        <v>25</v>
      </c>
    </row>
    <row r="12" spans="1:11" ht="23.25" customHeight="1">
      <c r="A12" s="157" t="s">
        <v>76</v>
      </c>
      <c r="B12" s="157"/>
      <c r="C12" s="34"/>
      <c r="D12" s="10"/>
      <c r="E12" s="36"/>
      <c r="F12" s="149"/>
      <c r="G12" s="142"/>
      <c r="H12" s="149"/>
      <c r="I12" s="149"/>
      <c r="J12" s="146"/>
      <c r="K12" s="143"/>
    </row>
    <row r="13" spans="1:11" ht="23.25" customHeight="1">
      <c r="A13" s="37" t="s">
        <v>3</v>
      </c>
      <c r="B13" s="39" t="s">
        <v>0</v>
      </c>
      <c r="C13" s="38" t="s">
        <v>1</v>
      </c>
      <c r="D13" s="39" t="s">
        <v>2</v>
      </c>
      <c r="E13" s="38" t="s">
        <v>10</v>
      </c>
      <c r="F13" s="150"/>
      <c r="G13" s="152"/>
      <c r="H13" s="150"/>
      <c r="I13" s="150"/>
      <c r="J13" s="147"/>
      <c r="K13" s="144"/>
    </row>
    <row r="14" spans="1:11" ht="35.15" customHeight="1">
      <c r="A14" s="140" t="s">
        <v>43</v>
      </c>
      <c r="B14" s="140"/>
      <c r="C14" s="62"/>
      <c r="D14" s="63"/>
      <c r="E14" s="62"/>
      <c r="F14" s="64"/>
      <c r="G14" s="65"/>
      <c r="H14" s="64"/>
      <c r="I14" s="64"/>
      <c r="J14" s="66"/>
      <c r="K14" s="67"/>
    </row>
    <row r="15" spans="1:11" s="125" customFormat="1" ht="23.25" customHeight="1">
      <c r="A15" s="57">
        <v>3010</v>
      </c>
      <c r="B15" s="58" t="s">
        <v>50</v>
      </c>
      <c r="C15" s="59">
        <v>100</v>
      </c>
      <c r="D15" s="57" t="s">
        <v>36</v>
      </c>
      <c r="E15" s="60">
        <v>2.5</v>
      </c>
      <c r="F15" s="59">
        <v>10.96</v>
      </c>
      <c r="G15" s="106"/>
      <c r="H15" s="61">
        <f t="shared" ref="H15:H39" si="0">(F15*G15)</f>
        <v>0</v>
      </c>
      <c r="I15" s="93">
        <v>0.28320000000000001</v>
      </c>
      <c r="J15" s="98">
        <f>F15*I15</f>
        <v>3.1038720000000004</v>
      </c>
      <c r="K15" s="55">
        <f>G15*J15</f>
        <v>0</v>
      </c>
    </row>
    <row r="16" spans="1:11" s="125" customFormat="1" ht="23.25" customHeight="1">
      <c r="A16" s="41">
        <v>3014</v>
      </c>
      <c r="B16" s="54" t="s">
        <v>51</v>
      </c>
      <c r="C16" s="48">
        <v>50</v>
      </c>
      <c r="D16" s="41" t="s">
        <v>37</v>
      </c>
      <c r="E16" s="53">
        <v>5</v>
      </c>
      <c r="F16" s="48">
        <v>11.72</v>
      </c>
      <c r="G16" s="105"/>
      <c r="H16" s="22">
        <f t="shared" si="0"/>
        <v>0</v>
      </c>
      <c r="I16" s="93">
        <v>0.28320000000000001</v>
      </c>
      <c r="J16" s="99">
        <f>F16*I16</f>
        <v>3.3191040000000003</v>
      </c>
      <c r="K16" s="55">
        <f>G16*J16</f>
        <v>0</v>
      </c>
    </row>
    <row r="17" spans="1:11" s="125" customFormat="1" ht="35.15" customHeight="1">
      <c r="A17" s="139" t="s">
        <v>44</v>
      </c>
      <c r="B17" s="140"/>
      <c r="C17" s="68"/>
      <c r="D17" s="69"/>
      <c r="E17" s="70"/>
      <c r="F17" s="68"/>
      <c r="G17" s="71"/>
      <c r="H17" s="72"/>
      <c r="I17" s="94"/>
      <c r="J17" s="73"/>
      <c r="K17" s="74"/>
    </row>
    <row r="18" spans="1:11" s="34" customFormat="1" ht="23.25" customHeight="1">
      <c r="A18" s="42">
        <v>30110</v>
      </c>
      <c r="B18" s="49" t="s">
        <v>47</v>
      </c>
      <c r="C18" s="42">
        <v>100</v>
      </c>
      <c r="D18" s="42" t="s">
        <v>38</v>
      </c>
      <c r="E18" s="40">
        <v>2</v>
      </c>
      <c r="F18" s="42">
        <v>9.24</v>
      </c>
      <c r="G18" s="105"/>
      <c r="H18" s="22">
        <f t="shared" si="0"/>
        <v>0</v>
      </c>
      <c r="I18" s="93">
        <v>0.28320000000000001</v>
      </c>
      <c r="J18" s="82">
        <f t="shared" ref="J18:J39" si="1">F18*I18</f>
        <v>2.616768</v>
      </c>
      <c r="K18" s="55">
        <f t="shared" ref="K18:K26" si="2">G18*J18</f>
        <v>0</v>
      </c>
    </row>
    <row r="19" spans="1:11" s="34" customFormat="1" ht="23.25" customHeight="1">
      <c r="A19" s="42">
        <v>30113</v>
      </c>
      <c r="B19" s="49" t="s">
        <v>46</v>
      </c>
      <c r="C19" s="50">
        <v>200</v>
      </c>
      <c r="D19" s="42" t="s">
        <v>39</v>
      </c>
      <c r="E19" s="126">
        <v>1</v>
      </c>
      <c r="F19" s="51">
        <v>8.5299999999999994</v>
      </c>
      <c r="G19" s="105"/>
      <c r="H19" s="22">
        <f t="shared" si="0"/>
        <v>0</v>
      </c>
      <c r="I19" s="93">
        <v>0.28320000000000001</v>
      </c>
      <c r="J19" s="82">
        <f t="shared" si="1"/>
        <v>2.4156960000000001</v>
      </c>
      <c r="K19" s="55">
        <f t="shared" si="2"/>
        <v>0</v>
      </c>
    </row>
    <row r="20" spans="1:11" s="34" customFormat="1" ht="23.25" customHeight="1">
      <c r="A20" s="42">
        <v>30114</v>
      </c>
      <c r="B20" s="49" t="s">
        <v>45</v>
      </c>
      <c r="C20" s="42">
        <v>50</v>
      </c>
      <c r="D20" s="42" t="s">
        <v>40</v>
      </c>
      <c r="E20" s="40">
        <v>5</v>
      </c>
      <c r="F20" s="42">
        <v>10.77</v>
      </c>
      <c r="G20" s="105"/>
      <c r="H20" s="22">
        <f t="shared" si="0"/>
        <v>0</v>
      </c>
      <c r="I20" s="93">
        <v>0.28320000000000001</v>
      </c>
      <c r="J20" s="82">
        <f t="shared" si="1"/>
        <v>3.0500639999999999</v>
      </c>
      <c r="K20" s="55">
        <f t="shared" si="2"/>
        <v>0</v>
      </c>
    </row>
    <row r="21" spans="1:11" s="34" customFormat="1" ht="23.25" customHeight="1">
      <c r="A21" s="42">
        <v>30131</v>
      </c>
      <c r="B21" s="49" t="s">
        <v>67</v>
      </c>
      <c r="C21" s="50">
        <v>200</v>
      </c>
      <c r="D21" s="42" t="s">
        <v>5</v>
      </c>
      <c r="E21" s="126">
        <v>1</v>
      </c>
      <c r="F21" s="51">
        <v>8.26</v>
      </c>
      <c r="G21" s="105"/>
      <c r="H21" s="22">
        <f t="shared" si="0"/>
        <v>0</v>
      </c>
      <c r="I21" s="93">
        <v>0.28320000000000001</v>
      </c>
      <c r="J21" s="82">
        <f t="shared" si="1"/>
        <v>2.339232</v>
      </c>
      <c r="K21" s="55">
        <f t="shared" si="2"/>
        <v>0</v>
      </c>
    </row>
    <row r="22" spans="1:11" s="34" customFormat="1" ht="23.25" customHeight="1">
      <c r="A22" s="42">
        <v>30185</v>
      </c>
      <c r="B22" s="49" t="s">
        <v>71</v>
      </c>
      <c r="C22" s="50">
        <v>332</v>
      </c>
      <c r="D22" s="42" t="s">
        <v>72</v>
      </c>
      <c r="E22" s="50">
        <v>0.5</v>
      </c>
      <c r="F22" s="51">
        <v>9.24</v>
      </c>
      <c r="G22" s="105"/>
      <c r="H22" s="22">
        <f>(F22*G22)</f>
        <v>0</v>
      </c>
      <c r="I22" s="93">
        <v>0.28320000000000001</v>
      </c>
      <c r="J22" s="82">
        <v>3.28</v>
      </c>
      <c r="K22" s="55">
        <f>G22*J22</f>
        <v>0</v>
      </c>
    </row>
    <row r="23" spans="1:11" s="34" customFormat="1" ht="23.25" customHeight="1">
      <c r="A23" s="42">
        <v>30410</v>
      </c>
      <c r="B23" s="49" t="s">
        <v>48</v>
      </c>
      <c r="C23" s="42">
        <v>100</v>
      </c>
      <c r="D23" s="42" t="s">
        <v>38</v>
      </c>
      <c r="E23" s="40">
        <v>2</v>
      </c>
      <c r="F23" s="42">
        <v>9.24</v>
      </c>
      <c r="G23" s="105"/>
      <c r="H23" s="22">
        <f t="shared" si="0"/>
        <v>0</v>
      </c>
      <c r="I23" s="93">
        <v>0.28320000000000001</v>
      </c>
      <c r="J23" s="82">
        <f t="shared" si="1"/>
        <v>2.616768</v>
      </c>
      <c r="K23" s="55">
        <f t="shared" si="2"/>
        <v>0</v>
      </c>
    </row>
    <row r="24" spans="1:11" s="34" customFormat="1" ht="23.25" customHeight="1">
      <c r="A24" s="42">
        <v>31012</v>
      </c>
      <c r="B24" s="49" t="s">
        <v>49</v>
      </c>
      <c r="C24" s="42">
        <v>180</v>
      </c>
      <c r="D24" s="42" t="s">
        <v>5</v>
      </c>
      <c r="E24" s="40">
        <v>1</v>
      </c>
      <c r="F24" s="42">
        <v>8.6300000000000008</v>
      </c>
      <c r="G24" s="105"/>
      <c r="H24" s="22">
        <f t="shared" ref="H24:H25" si="3">(F24*G24)</f>
        <v>0</v>
      </c>
      <c r="I24" s="93">
        <v>0.28320000000000001</v>
      </c>
      <c r="J24" s="82">
        <f t="shared" ref="J24:J25" si="4">F24*I24</f>
        <v>2.4440160000000004</v>
      </c>
      <c r="K24" s="55">
        <f t="shared" ref="K24:K25" si="5">G24*J24</f>
        <v>0</v>
      </c>
    </row>
    <row r="25" spans="1:11" s="34" customFormat="1" ht="23.25" customHeight="1">
      <c r="A25" s="42">
        <v>31190</v>
      </c>
      <c r="B25" s="49" t="s">
        <v>69</v>
      </c>
      <c r="C25" s="42">
        <v>50</v>
      </c>
      <c r="D25" s="42" t="s">
        <v>70</v>
      </c>
      <c r="E25" s="42">
        <v>2.75</v>
      </c>
      <c r="F25" s="42">
        <v>5.52</v>
      </c>
      <c r="G25" s="105"/>
      <c r="H25" s="22">
        <f t="shared" si="3"/>
        <v>0</v>
      </c>
      <c r="I25" s="93">
        <v>0.28320000000000001</v>
      </c>
      <c r="J25" s="82">
        <f t="shared" si="4"/>
        <v>1.563264</v>
      </c>
      <c r="K25" s="55">
        <f t="shared" si="5"/>
        <v>0</v>
      </c>
    </row>
    <row r="26" spans="1:11" s="34" customFormat="1" ht="23.25" customHeight="1">
      <c r="A26" s="42">
        <v>31191</v>
      </c>
      <c r="B26" s="49" t="s">
        <v>75</v>
      </c>
      <c r="C26" s="42">
        <v>100</v>
      </c>
      <c r="D26" s="42">
        <v>4</v>
      </c>
      <c r="E26" s="42">
        <v>2</v>
      </c>
      <c r="F26" s="42">
        <v>3.53</v>
      </c>
      <c r="G26" s="105"/>
      <c r="H26" s="22">
        <f t="shared" si="0"/>
        <v>0</v>
      </c>
      <c r="I26" s="93">
        <v>0.28320000000000001</v>
      </c>
      <c r="J26" s="82">
        <f t="shared" si="1"/>
        <v>0.99969599999999992</v>
      </c>
      <c r="K26" s="55">
        <f t="shared" si="2"/>
        <v>0</v>
      </c>
    </row>
    <row r="27" spans="1:11" s="34" customFormat="1" ht="23.25" customHeight="1">
      <c r="A27" s="129"/>
      <c r="B27" s="130"/>
      <c r="C27" s="131"/>
      <c r="D27" s="132"/>
      <c r="E27" s="40"/>
      <c r="F27" s="42"/>
      <c r="G27" s="105"/>
      <c r="H27" s="22"/>
      <c r="I27" s="93"/>
      <c r="J27" s="82"/>
      <c r="K27" s="55"/>
    </row>
    <row r="28" spans="1:11" s="34" customFormat="1" ht="35.15" customHeight="1">
      <c r="A28" s="137" t="s">
        <v>52</v>
      </c>
      <c r="B28" s="158"/>
      <c r="C28" s="158"/>
      <c r="D28" s="138"/>
      <c r="E28" s="88"/>
      <c r="F28" s="87"/>
      <c r="G28" s="89"/>
      <c r="H28" s="90"/>
      <c r="I28" s="97"/>
      <c r="J28" s="91"/>
      <c r="K28" s="92"/>
    </row>
    <row r="29" spans="1:11" s="34" customFormat="1" ht="23.25" customHeight="1">
      <c r="A29" s="50">
        <v>3678</v>
      </c>
      <c r="B29" s="52" t="s">
        <v>58</v>
      </c>
      <c r="C29" s="42">
        <v>100</v>
      </c>
      <c r="D29" s="42" t="s">
        <v>38</v>
      </c>
      <c r="E29" s="40">
        <v>2</v>
      </c>
      <c r="F29" s="14">
        <v>9.24</v>
      </c>
      <c r="G29" s="105"/>
      <c r="H29" s="22">
        <f>(F29*G29)</f>
        <v>0</v>
      </c>
      <c r="I29" s="93">
        <v>0.28320000000000001</v>
      </c>
      <c r="J29" s="82">
        <f>F29*I29</f>
        <v>2.616768</v>
      </c>
      <c r="K29" s="55">
        <f>G29*J29</f>
        <v>0</v>
      </c>
    </row>
    <row r="30" spans="1:11" s="34" customFormat="1" ht="23.25" customHeight="1">
      <c r="A30" s="50">
        <v>3679</v>
      </c>
      <c r="B30" s="52" t="s">
        <v>56</v>
      </c>
      <c r="C30" s="42">
        <v>100</v>
      </c>
      <c r="D30" s="42" t="s">
        <v>38</v>
      </c>
      <c r="E30" s="40">
        <v>2</v>
      </c>
      <c r="F30" s="14">
        <v>9.24</v>
      </c>
      <c r="G30" s="105"/>
      <c r="H30" s="22">
        <f>(F30*G30)</f>
        <v>0</v>
      </c>
      <c r="I30" s="93">
        <v>0.28320000000000001</v>
      </c>
      <c r="J30" s="82">
        <f>F30*I30</f>
        <v>2.616768</v>
      </c>
      <c r="K30" s="55">
        <f>G30*J30</f>
        <v>0</v>
      </c>
    </row>
    <row r="31" spans="1:11" s="34" customFormat="1" ht="23.25" customHeight="1">
      <c r="A31" s="50">
        <v>3702</v>
      </c>
      <c r="B31" s="52" t="s">
        <v>55</v>
      </c>
      <c r="C31" s="42">
        <v>100</v>
      </c>
      <c r="D31" s="42" t="s">
        <v>38</v>
      </c>
      <c r="E31" s="40">
        <v>2</v>
      </c>
      <c r="F31" s="14">
        <v>9.24</v>
      </c>
      <c r="G31" s="105"/>
      <c r="H31" s="22">
        <f t="shared" ref="H31:H34" si="6">(F31*G31)</f>
        <v>0</v>
      </c>
      <c r="I31" s="93">
        <v>0.28320000000000001</v>
      </c>
      <c r="J31" s="82">
        <f t="shared" ref="J31:J34" si="7">F31*I31</f>
        <v>2.616768</v>
      </c>
      <c r="K31" s="55">
        <f t="shared" ref="K31:K34" si="8">G31*J31</f>
        <v>0</v>
      </c>
    </row>
    <row r="32" spans="1:11" s="34" customFormat="1" ht="23.25" customHeight="1">
      <c r="A32" s="50">
        <v>3703</v>
      </c>
      <c r="B32" s="52" t="s">
        <v>57</v>
      </c>
      <c r="C32" s="42">
        <v>100</v>
      </c>
      <c r="D32" s="42" t="s">
        <v>38</v>
      </c>
      <c r="E32" s="40">
        <v>2</v>
      </c>
      <c r="F32" s="14">
        <v>9.24</v>
      </c>
      <c r="G32" s="105"/>
      <c r="H32" s="22">
        <f t="shared" si="6"/>
        <v>0</v>
      </c>
      <c r="I32" s="93">
        <v>0.28320000000000001</v>
      </c>
      <c r="J32" s="82">
        <f t="shared" si="7"/>
        <v>2.616768</v>
      </c>
      <c r="K32" s="55">
        <f t="shared" si="8"/>
        <v>0</v>
      </c>
    </row>
    <row r="33" spans="1:11" s="34" customFormat="1" ht="23.25" customHeight="1">
      <c r="A33" s="50">
        <v>3704</v>
      </c>
      <c r="B33" s="52" t="s">
        <v>53</v>
      </c>
      <c r="C33" s="42">
        <v>100</v>
      </c>
      <c r="D33" s="42" t="s">
        <v>38</v>
      </c>
      <c r="E33" s="40">
        <v>2</v>
      </c>
      <c r="F33" s="14">
        <v>9.24</v>
      </c>
      <c r="G33" s="105"/>
      <c r="H33" s="22">
        <f t="shared" si="6"/>
        <v>0</v>
      </c>
      <c r="I33" s="93">
        <v>0.28320000000000001</v>
      </c>
      <c r="J33" s="82">
        <f t="shared" si="7"/>
        <v>2.616768</v>
      </c>
      <c r="K33" s="55">
        <f t="shared" si="8"/>
        <v>0</v>
      </c>
    </row>
    <row r="34" spans="1:11" s="34" customFormat="1" ht="23.25" customHeight="1">
      <c r="A34" s="50">
        <v>3749</v>
      </c>
      <c r="B34" s="52" t="s">
        <v>54</v>
      </c>
      <c r="C34" s="42">
        <v>100</v>
      </c>
      <c r="D34" s="42" t="s">
        <v>38</v>
      </c>
      <c r="E34" s="40">
        <v>2</v>
      </c>
      <c r="F34" s="14">
        <v>9.24</v>
      </c>
      <c r="G34" s="105"/>
      <c r="H34" s="22">
        <f t="shared" si="6"/>
        <v>0</v>
      </c>
      <c r="I34" s="93">
        <v>0.28320000000000001</v>
      </c>
      <c r="J34" s="82">
        <f t="shared" si="7"/>
        <v>2.616768</v>
      </c>
      <c r="K34" s="55">
        <f t="shared" si="8"/>
        <v>0</v>
      </c>
    </row>
    <row r="35" spans="1:11" s="34" customFormat="1" ht="35.15" customHeight="1">
      <c r="A35" s="139" t="s">
        <v>60</v>
      </c>
      <c r="B35" s="140"/>
      <c r="C35" s="87"/>
      <c r="D35" s="87"/>
      <c r="E35" s="88"/>
      <c r="F35" s="87"/>
      <c r="G35" s="89"/>
      <c r="H35" s="90"/>
      <c r="I35" s="97"/>
      <c r="J35" s="91"/>
      <c r="K35" s="92"/>
    </row>
    <row r="36" spans="1:11" s="34" customFormat="1" ht="23.25" customHeight="1">
      <c r="A36" s="42">
        <v>34153</v>
      </c>
      <c r="B36" s="49" t="s">
        <v>61</v>
      </c>
      <c r="C36" s="42">
        <v>60</v>
      </c>
      <c r="D36" s="42" t="s">
        <v>41</v>
      </c>
      <c r="E36" s="40">
        <v>2</v>
      </c>
      <c r="F36" s="128">
        <v>4.3</v>
      </c>
      <c r="G36" s="105"/>
      <c r="H36" s="22">
        <f t="shared" si="0"/>
        <v>0</v>
      </c>
      <c r="I36" s="93">
        <v>0.28320000000000001</v>
      </c>
      <c r="J36" s="82">
        <f t="shared" si="1"/>
        <v>1.21776</v>
      </c>
      <c r="K36" s="55">
        <f>G36*J36</f>
        <v>0</v>
      </c>
    </row>
    <row r="37" spans="1:11" s="34" customFormat="1" ht="35.15" customHeight="1">
      <c r="A37" s="137" t="s">
        <v>59</v>
      </c>
      <c r="B37" s="138"/>
      <c r="C37" s="87"/>
      <c r="D37" s="87"/>
      <c r="E37" s="88"/>
      <c r="F37" s="87"/>
      <c r="G37" s="89"/>
      <c r="H37" s="90"/>
      <c r="I37" s="95"/>
      <c r="J37" s="91"/>
      <c r="K37" s="92"/>
    </row>
    <row r="38" spans="1:11" s="34" customFormat="1" ht="23.25" customHeight="1">
      <c r="A38" s="42">
        <v>7051</v>
      </c>
      <c r="B38" s="49" t="s">
        <v>73</v>
      </c>
      <c r="C38" s="42">
        <v>120</v>
      </c>
      <c r="D38" s="42" t="s">
        <v>38</v>
      </c>
      <c r="E38" s="40">
        <v>2</v>
      </c>
      <c r="F38" s="42">
        <v>11.46</v>
      </c>
      <c r="G38" s="105"/>
      <c r="H38" s="22">
        <f t="shared" si="0"/>
        <v>0</v>
      </c>
      <c r="I38" s="93">
        <v>0.28320000000000001</v>
      </c>
      <c r="J38" s="82">
        <f t="shared" si="1"/>
        <v>3.2454720000000004</v>
      </c>
      <c r="K38" s="55">
        <f t="shared" ref="K38:K39" si="9">G38*J38</f>
        <v>0</v>
      </c>
    </row>
    <row r="39" spans="1:11" s="34" customFormat="1" ht="23.25" customHeight="1">
      <c r="A39" s="42">
        <v>9556</v>
      </c>
      <c r="B39" s="127" t="s">
        <v>68</v>
      </c>
      <c r="C39" s="42">
        <v>120</v>
      </c>
      <c r="D39" s="42" t="s">
        <v>38</v>
      </c>
      <c r="E39" s="42">
        <v>2</v>
      </c>
      <c r="F39" s="42">
        <v>16.23</v>
      </c>
      <c r="G39" s="105"/>
      <c r="H39" s="22">
        <f t="shared" si="0"/>
        <v>0</v>
      </c>
      <c r="I39" s="93">
        <v>0.28320000000000001</v>
      </c>
      <c r="J39" s="82">
        <f t="shared" si="1"/>
        <v>4.596336</v>
      </c>
      <c r="K39" s="55">
        <f t="shared" si="9"/>
        <v>0</v>
      </c>
    </row>
    <row r="40" spans="1:11" ht="34.9" customHeight="1">
      <c r="A40" s="153" t="s">
        <v>62</v>
      </c>
      <c r="B40" s="154"/>
      <c r="C40" s="154"/>
      <c r="D40" s="154"/>
      <c r="E40" s="154"/>
      <c r="F40" s="154"/>
      <c r="G40" s="154"/>
      <c r="H40" s="75"/>
      <c r="I40" s="96"/>
      <c r="J40" s="81"/>
      <c r="K40" s="76"/>
    </row>
    <row r="41" spans="1:11" s="27" customFormat="1" ht="20">
      <c r="A41" s="24" t="s">
        <v>11</v>
      </c>
      <c r="B41" s="83" t="s">
        <v>63</v>
      </c>
      <c r="C41" s="25">
        <v>384</v>
      </c>
      <c r="D41" s="25" t="s">
        <v>5</v>
      </c>
      <c r="E41" s="24">
        <v>0.5</v>
      </c>
      <c r="F41" s="26">
        <v>8.42</v>
      </c>
      <c r="G41" s="107"/>
      <c r="H41" s="22">
        <f t="shared" ref="H41:H52" si="10">(F41*G41)</f>
        <v>0</v>
      </c>
      <c r="I41" s="93">
        <v>0.28320000000000001</v>
      </c>
      <c r="J41" s="84">
        <f t="shared" ref="J41:J52" si="11">F41*I41</f>
        <v>2.384544</v>
      </c>
      <c r="K41" s="55">
        <f t="shared" ref="K41:K52" si="12">G41*J41</f>
        <v>0</v>
      </c>
    </row>
    <row r="42" spans="1:11" s="23" customFormat="1" ht="20">
      <c r="A42" s="20" t="s">
        <v>12</v>
      </c>
      <c r="B42" s="85" t="s">
        <v>64</v>
      </c>
      <c r="C42" s="14">
        <v>384</v>
      </c>
      <c r="D42" s="25" t="s">
        <v>5</v>
      </c>
      <c r="E42" s="20">
        <v>0.5</v>
      </c>
      <c r="F42" s="21">
        <v>8.5</v>
      </c>
      <c r="G42" s="104"/>
      <c r="H42" s="22">
        <f t="shared" si="10"/>
        <v>0</v>
      </c>
      <c r="I42" s="93">
        <v>0.28320000000000001</v>
      </c>
      <c r="J42" s="84">
        <f t="shared" si="11"/>
        <v>2.4072</v>
      </c>
      <c r="K42" s="55">
        <f t="shared" si="12"/>
        <v>0</v>
      </c>
    </row>
    <row r="43" spans="1:11" s="23" customFormat="1" ht="20">
      <c r="A43" s="20" t="s">
        <v>13</v>
      </c>
      <c r="B43" s="85" t="s">
        <v>65</v>
      </c>
      <c r="C43" s="14">
        <v>384</v>
      </c>
      <c r="D43" s="25" t="s">
        <v>5</v>
      </c>
      <c r="E43" s="20">
        <v>0.5</v>
      </c>
      <c r="F43" s="21">
        <v>8.23</v>
      </c>
      <c r="G43" s="104"/>
      <c r="H43" s="22">
        <f t="shared" si="10"/>
        <v>0</v>
      </c>
      <c r="I43" s="93">
        <v>0.28320000000000001</v>
      </c>
      <c r="J43" s="84">
        <f t="shared" si="11"/>
        <v>2.3307360000000004</v>
      </c>
      <c r="K43" s="55">
        <f t="shared" si="12"/>
        <v>0</v>
      </c>
    </row>
    <row r="44" spans="1:11" s="23" customFormat="1" ht="20">
      <c r="A44" s="20" t="s">
        <v>14</v>
      </c>
      <c r="B44" s="85" t="s">
        <v>66</v>
      </c>
      <c r="C44" s="14">
        <v>384</v>
      </c>
      <c r="D44" s="25" t="s">
        <v>5</v>
      </c>
      <c r="E44" s="20">
        <v>0.5</v>
      </c>
      <c r="F44" s="21">
        <v>9.42</v>
      </c>
      <c r="G44" s="104"/>
      <c r="H44" s="22">
        <f t="shared" si="10"/>
        <v>0</v>
      </c>
      <c r="I44" s="93">
        <v>0.28320000000000001</v>
      </c>
      <c r="J44" s="84">
        <f t="shared" si="11"/>
        <v>2.6677439999999999</v>
      </c>
      <c r="K44" s="55">
        <f t="shared" si="12"/>
        <v>0</v>
      </c>
    </row>
    <row r="45" spans="1:11" s="23" customFormat="1" ht="20">
      <c r="A45" s="20" t="s">
        <v>15</v>
      </c>
      <c r="B45" s="86" t="s">
        <v>63</v>
      </c>
      <c r="C45" s="14">
        <v>180</v>
      </c>
      <c r="D45" s="14" t="s">
        <v>6</v>
      </c>
      <c r="E45" s="20">
        <v>0.75</v>
      </c>
      <c r="F45" s="21">
        <v>5.24</v>
      </c>
      <c r="G45" s="104"/>
      <c r="H45" s="22">
        <f t="shared" si="10"/>
        <v>0</v>
      </c>
      <c r="I45" s="93">
        <v>0.28320000000000001</v>
      </c>
      <c r="J45" s="84">
        <f t="shared" si="11"/>
        <v>1.4839680000000002</v>
      </c>
      <c r="K45" s="55">
        <f t="shared" si="12"/>
        <v>0</v>
      </c>
    </row>
    <row r="46" spans="1:11" s="23" customFormat="1" ht="20">
      <c r="A46" s="20" t="s">
        <v>16</v>
      </c>
      <c r="B46" s="85" t="s">
        <v>64</v>
      </c>
      <c r="C46" s="14">
        <v>180</v>
      </c>
      <c r="D46" s="14" t="s">
        <v>6</v>
      </c>
      <c r="E46" s="20">
        <v>0.75</v>
      </c>
      <c r="F46" s="21">
        <v>5.24</v>
      </c>
      <c r="G46" s="104"/>
      <c r="H46" s="22">
        <f t="shared" si="10"/>
        <v>0</v>
      </c>
      <c r="I46" s="93">
        <v>0.28320000000000001</v>
      </c>
      <c r="J46" s="84">
        <f t="shared" si="11"/>
        <v>1.4839680000000002</v>
      </c>
      <c r="K46" s="55">
        <f t="shared" si="12"/>
        <v>0</v>
      </c>
    </row>
    <row r="47" spans="1:11" s="23" customFormat="1" ht="20">
      <c r="A47" s="20" t="s">
        <v>17</v>
      </c>
      <c r="B47" s="19" t="s">
        <v>65</v>
      </c>
      <c r="C47" s="14">
        <v>180</v>
      </c>
      <c r="D47" s="14" t="s">
        <v>6</v>
      </c>
      <c r="E47" s="20">
        <v>0.75</v>
      </c>
      <c r="F47" s="21">
        <v>5.05</v>
      </c>
      <c r="G47" s="104"/>
      <c r="H47" s="22">
        <f t="shared" si="10"/>
        <v>0</v>
      </c>
      <c r="I47" s="93">
        <v>0.28320000000000001</v>
      </c>
      <c r="J47" s="84">
        <f t="shared" si="11"/>
        <v>1.4301599999999999</v>
      </c>
      <c r="K47" s="55">
        <f t="shared" si="12"/>
        <v>0</v>
      </c>
    </row>
    <row r="48" spans="1:11" s="23" customFormat="1" ht="20">
      <c r="A48" s="20" t="s">
        <v>18</v>
      </c>
      <c r="B48" s="85" t="s">
        <v>66</v>
      </c>
      <c r="C48" s="14">
        <v>180</v>
      </c>
      <c r="D48" s="14" t="s">
        <v>6</v>
      </c>
      <c r="E48" s="20">
        <v>0.75</v>
      </c>
      <c r="F48" s="21">
        <v>5.66</v>
      </c>
      <c r="G48" s="104"/>
      <c r="H48" s="22">
        <f t="shared" si="10"/>
        <v>0</v>
      </c>
      <c r="I48" s="93">
        <v>0.28320000000000001</v>
      </c>
      <c r="J48" s="84">
        <f t="shared" si="11"/>
        <v>1.6029120000000001</v>
      </c>
      <c r="K48" s="55">
        <f t="shared" si="12"/>
        <v>0</v>
      </c>
    </row>
    <row r="49" spans="1:11" s="23" customFormat="1" ht="20.5" customHeight="1">
      <c r="A49" s="20" t="s">
        <v>19</v>
      </c>
      <c r="B49" s="86" t="s">
        <v>63</v>
      </c>
      <c r="C49" s="14">
        <v>192</v>
      </c>
      <c r="D49" s="14" t="s">
        <v>21</v>
      </c>
      <c r="E49" s="14">
        <v>1</v>
      </c>
      <c r="F49" s="21">
        <v>7.19</v>
      </c>
      <c r="G49" s="104"/>
      <c r="H49" s="22">
        <f t="shared" si="10"/>
        <v>0</v>
      </c>
      <c r="I49" s="93">
        <v>0.28320000000000001</v>
      </c>
      <c r="J49" s="84">
        <f t="shared" si="11"/>
        <v>2.0362080000000002</v>
      </c>
      <c r="K49" s="55">
        <f t="shared" si="12"/>
        <v>0</v>
      </c>
    </row>
    <row r="50" spans="1:11" s="23" customFormat="1" ht="20">
      <c r="A50" s="20" t="s">
        <v>20</v>
      </c>
      <c r="B50" s="85" t="s">
        <v>64</v>
      </c>
      <c r="C50" s="14">
        <v>192</v>
      </c>
      <c r="D50" s="14" t="s">
        <v>21</v>
      </c>
      <c r="E50" s="14">
        <v>1</v>
      </c>
      <c r="F50" s="21">
        <v>7.22</v>
      </c>
      <c r="G50" s="104"/>
      <c r="H50" s="22">
        <f t="shared" si="10"/>
        <v>0</v>
      </c>
      <c r="I50" s="93">
        <v>0.28320000000000001</v>
      </c>
      <c r="J50" s="84">
        <f t="shared" si="11"/>
        <v>2.0447039999999999</v>
      </c>
      <c r="K50" s="55">
        <f t="shared" si="12"/>
        <v>0</v>
      </c>
    </row>
    <row r="51" spans="1:11" s="23" customFormat="1" ht="20">
      <c r="A51" s="20" t="s">
        <v>24</v>
      </c>
      <c r="B51" s="85" t="s">
        <v>65</v>
      </c>
      <c r="C51" s="14">
        <v>192</v>
      </c>
      <c r="D51" s="14" t="s">
        <v>21</v>
      </c>
      <c r="E51" s="20">
        <v>1</v>
      </c>
      <c r="F51" s="21">
        <v>7.62</v>
      </c>
      <c r="G51" s="104"/>
      <c r="H51" s="22">
        <f t="shared" si="10"/>
        <v>0</v>
      </c>
      <c r="I51" s="93">
        <v>0.28320000000000001</v>
      </c>
      <c r="J51" s="84">
        <f t="shared" si="11"/>
        <v>2.1579839999999999</v>
      </c>
      <c r="K51" s="55">
        <f t="shared" si="12"/>
        <v>0</v>
      </c>
    </row>
    <row r="52" spans="1:11" s="23" customFormat="1" ht="20">
      <c r="A52" s="20" t="s">
        <v>22</v>
      </c>
      <c r="B52" s="85" t="s">
        <v>66</v>
      </c>
      <c r="C52" s="14">
        <v>192</v>
      </c>
      <c r="D52" s="14" t="s">
        <v>21</v>
      </c>
      <c r="E52" s="20">
        <v>1.25</v>
      </c>
      <c r="F52" s="21">
        <v>7.47</v>
      </c>
      <c r="G52" s="104"/>
      <c r="H52" s="22">
        <f t="shared" si="10"/>
        <v>0</v>
      </c>
      <c r="I52" s="93">
        <v>0.28320000000000001</v>
      </c>
      <c r="J52" s="84">
        <f t="shared" si="11"/>
        <v>2.1155040000000001</v>
      </c>
      <c r="K52" s="55">
        <f t="shared" si="12"/>
        <v>0</v>
      </c>
    </row>
    <row r="53" spans="1:11" ht="39.65" customHeight="1">
      <c r="A53" s="44"/>
      <c r="B53" s="44"/>
      <c r="C53" s="44"/>
      <c r="E53" s="44"/>
      <c r="F53" s="13"/>
      <c r="G53" s="133" t="s">
        <v>7</v>
      </c>
      <c r="H53" s="116">
        <f>SUM(H15:H52)</f>
        <v>0</v>
      </c>
      <c r="I53" s="11"/>
      <c r="J53" s="134" t="s">
        <v>8</v>
      </c>
      <c r="K53" s="117">
        <f>SUM(K15:K52)</f>
        <v>0</v>
      </c>
    </row>
    <row r="54" spans="1:11" ht="20">
      <c r="A54" s="15"/>
      <c r="B54" s="28"/>
      <c r="C54" s="15"/>
      <c r="E54" s="15"/>
      <c r="F54" s="13"/>
      <c r="G54" s="18"/>
      <c r="H54" s="17"/>
      <c r="I54" s="11"/>
      <c r="J54" s="16"/>
      <c r="K54" s="101"/>
    </row>
    <row r="55" spans="1:11" ht="20">
      <c r="A55" s="15"/>
      <c r="B55" s="28"/>
      <c r="C55" s="15"/>
      <c r="E55" s="15"/>
      <c r="F55" s="13"/>
      <c r="G55" s="29"/>
      <c r="H55" s="30"/>
      <c r="I55" s="11"/>
      <c r="J55" s="31"/>
      <c r="K55" s="101"/>
    </row>
    <row r="56" spans="1:11" ht="18" customHeight="1">
      <c r="A56" s="141" t="s">
        <v>26</v>
      </c>
      <c r="B56" s="141"/>
      <c r="E56" s="6"/>
      <c r="G56" s="78"/>
      <c r="H56" s="77"/>
      <c r="I56" s="79"/>
      <c r="J56" s="100"/>
      <c r="K56" s="101"/>
    </row>
    <row r="57" spans="1:11" ht="37.15" customHeight="1">
      <c r="A57" s="80" t="s">
        <v>42</v>
      </c>
      <c r="C57" s="9"/>
      <c r="K57" s="101"/>
    </row>
    <row r="58" spans="1:11" ht="32.25" customHeight="1">
      <c r="D58" s="9"/>
      <c r="K58" s="102"/>
    </row>
    <row r="59" spans="1:11" ht="18">
      <c r="K59" s="33" t="s">
        <v>74</v>
      </c>
    </row>
    <row r="60" spans="1:11">
      <c r="K60" s="8"/>
    </row>
    <row r="61" spans="1:11" ht="18">
      <c r="K61" s="33"/>
    </row>
  </sheetData>
  <mergeCells count="17">
    <mergeCell ref="A56:B56"/>
    <mergeCell ref="K11:K13"/>
    <mergeCell ref="J10:J13"/>
    <mergeCell ref="I10:I13"/>
    <mergeCell ref="H10:H13"/>
    <mergeCell ref="G10:G13"/>
    <mergeCell ref="F10:F13"/>
    <mergeCell ref="A40:G40"/>
    <mergeCell ref="A10:B11"/>
    <mergeCell ref="A12:B12"/>
    <mergeCell ref="A35:B35"/>
    <mergeCell ref="A28:D28"/>
    <mergeCell ref="C1:K1"/>
    <mergeCell ref="C2:K2"/>
    <mergeCell ref="A37:B37"/>
    <mergeCell ref="A17:B17"/>
    <mergeCell ref="A14:B14"/>
  </mergeCells>
  <phoneticPr fontId="0" type="noConversion"/>
  <hyperlinks>
    <hyperlink ref="A10" r:id="rId1" xr:uid="{00000000-0004-0000-0000-000000000000}"/>
  </hyperlinks>
  <pageMargins left="0" right="0" top="0.25" bottom="0.25" header="0.3" footer="0.3"/>
  <pageSetup scale="48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2026-01-28T19:33:50+00:00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19768F-69EA-4888-BEF5-6A00CAA802DD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07065548-fea9-4d23-be24-dca1f7e8c02d"/>
    <ds:schemaRef ds:uri="1910e77a-b93a-4f47-a5a1-a579a5932bcd"/>
  </ds:schemaRefs>
</ds:datastoreItem>
</file>

<file path=customXml/itemProps2.xml><?xml version="1.0" encoding="utf-8"?>
<ds:datastoreItem xmlns:ds="http://schemas.openxmlformats.org/officeDocument/2006/customXml" ds:itemID="{6C400BF0-627C-41E5-AEF2-E514D12D671C}"/>
</file>

<file path=customXml/itemProps3.xml><?xml version="1.0" encoding="utf-8"?>
<ds:datastoreItem xmlns:ds="http://schemas.openxmlformats.org/officeDocument/2006/customXml" ds:itemID="{EC204650-409A-4A57-B137-04F490A69A9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Country Home Bakers,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Flinn</dc:creator>
  <cp:lastModifiedBy>CAMERON Beatrice * ODE</cp:lastModifiedBy>
  <cp:lastPrinted>2022-01-04T21:04:59Z</cp:lastPrinted>
  <dcterms:created xsi:type="dcterms:W3CDTF">2003-06-12T21:14:11Z</dcterms:created>
  <dcterms:modified xsi:type="dcterms:W3CDTF">2026-01-14T20:06:30Z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54fde7e-b275-4c2b-99ee-73c7f2b7199c_Enabled">
    <vt:lpwstr>true</vt:lpwstr>
  </property>
  <property fmtid="{D5CDD505-2E9C-101B-9397-08002B2CF9AE}" pid="4" name="MSIP_Label_754fde7e-b275-4c2b-99ee-73c7f2b7199c_SetDate">
    <vt:lpwstr>2023-05-15T14:22:21Z</vt:lpwstr>
  </property>
  <property fmtid="{D5CDD505-2E9C-101B-9397-08002B2CF9AE}" pid="5" name="MSIP_Label_754fde7e-b275-4c2b-99ee-73c7f2b7199c_Method">
    <vt:lpwstr>Standard</vt:lpwstr>
  </property>
  <property fmtid="{D5CDD505-2E9C-101B-9397-08002B2CF9AE}" pid="6" name="MSIP_Label_754fde7e-b275-4c2b-99ee-73c7f2b7199c_Name">
    <vt:lpwstr>defa4170-0d19-0005-0004-bc88714345d2</vt:lpwstr>
  </property>
  <property fmtid="{D5CDD505-2E9C-101B-9397-08002B2CF9AE}" pid="7" name="MSIP_Label_754fde7e-b275-4c2b-99ee-73c7f2b7199c_SiteId">
    <vt:lpwstr>b90b1fe4-11bc-4dab-ac88-d1e3c5d71d27</vt:lpwstr>
  </property>
  <property fmtid="{D5CDD505-2E9C-101B-9397-08002B2CF9AE}" pid="8" name="MSIP_Label_754fde7e-b275-4c2b-99ee-73c7f2b7199c_ActionId">
    <vt:lpwstr>214a05ee-2be3-49bb-abe7-ac9852dbe94c</vt:lpwstr>
  </property>
  <property fmtid="{D5CDD505-2E9C-101B-9397-08002B2CF9AE}" pid="9" name="MSIP_Label_754fde7e-b275-4c2b-99ee-73c7f2b7199c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