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jtmfoodgroup.com\files\Sales\School\SY 21-22\EPDS AND SEPDS SY21-22\SEPDS\"/>
    </mc:Choice>
  </mc:AlternateContent>
  <xr:revisionPtr revIDLastSave="0" documentId="13_ncr:1_{4274E7CA-2B73-47F7-9205-A3510E38D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. 10-23-2020" sheetId="1" r:id="rId1"/>
  </sheets>
  <externalReferences>
    <externalReference r:id="rId2"/>
  </externalReferences>
  <definedNames>
    <definedName name="_xlnm._FilterDatabase" localSheetId="0" hidden="1">'REV. 10-23-2020'!$A$3:$N$295</definedName>
    <definedName name="_xlnm.Print_Area" localSheetId="0">'REV. 10-23-2020'!$A$1:$N$295</definedName>
    <definedName name="_xlnm.Print_Titles" localSheetId="0">'REV. 10-23-2020'!$1:$3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1" l="1"/>
  <c r="M87" i="1" s="1"/>
  <c r="J87" i="1"/>
  <c r="L86" i="1"/>
  <c r="M86" i="1" s="1"/>
  <c r="J86" i="1"/>
  <c r="L250" i="1" l="1"/>
  <c r="M250" i="1" s="1"/>
  <c r="J250" i="1"/>
  <c r="L249" i="1"/>
  <c r="M249" i="1" s="1"/>
  <c r="J249" i="1"/>
  <c r="L224" i="1" l="1"/>
  <c r="M224" i="1" s="1"/>
  <c r="J224" i="1"/>
  <c r="L223" i="1"/>
  <c r="M223" i="1" s="1"/>
  <c r="J223" i="1"/>
  <c r="L227" i="1" l="1"/>
  <c r="M227" i="1" s="1"/>
  <c r="J227" i="1"/>
  <c r="L226" i="1" l="1"/>
  <c r="M226" i="1" s="1"/>
  <c r="J226" i="1"/>
  <c r="L225" i="1"/>
  <c r="M225" i="1" s="1"/>
  <c r="J225" i="1"/>
  <c r="L295" i="1" l="1"/>
  <c r="M295" i="1" s="1"/>
  <c r="J295" i="1"/>
  <c r="L294" i="1"/>
  <c r="M294" i="1" s="1"/>
  <c r="J294" i="1"/>
  <c r="L293" i="1"/>
  <c r="M293" i="1" s="1"/>
  <c r="J293" i="1"/>
  <c r="L129" i="1" l="1"/>
  <c r="M129" i="1" s="1"/>
  <c r="J129" i="1"/>
  <c r="L128" i="1"/>
  <c r="M128" i="1" s="1"/>
  <c r="J128" i="1"/>
  <c r="L259" i="1" l="1"/>
  <c r="M259" i="1" s="1"/>
  <c r="L258" i="1"/>
  <c r="M258" i="1" s="1"/>
  <c r="J259" i="1"/>
  <c r="J258" i="1"/>
  <c r="L46" i="1" l="1"/>
  <c r="M46" i="1" s="1"/>
  <c r="J46" i="1"/>
  <c r="L47" i="1"/>
  <c r="M47" i="1" s="1"/>
  <c r="J47" i="1"/>
  <c r="L292" i="1" l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7" i="1"/>
  <c r="J256" i="1"/>
  <c r="J255" i="1"/>
  <c r="J254" i="1"/>
  <c r="J253" i="1"/>
  <c r="J252" i="1"/>
  <c r="J251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M4" i="1" l="1"/>
</calcChain>
</file>

<file path=xl/sharedStrings.xml><?xml version="1.0" encoding="utf-8"?>
<sst xmlns="http://schemas.openxmlformats.org/spreadsheetml/2006/main" count="1185" uniqueCount="172">
  <si>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</si>
  <si>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</si>
  <si>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</si>
  <si>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</si>
  <si>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</si>
  <si>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</si>
  <si>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</si>
  <si>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</si>
  <si>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</si>
  <si>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</si>
  <si>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</si>
  <si>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</si>
  <si>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A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</si>
  <si>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</si>
  <si>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</si>
  <si>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</si>
  <si>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</si>
  <si>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</si>
  <si>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SY22</t>
  </si>
  <si>
    <t xml:space="preserve"> Cincy Style Chili</t>
  </si>
  <si>
    <t>Reduced Fat Beef Sloppy Joe</t>
  </si>
  <si>
    <t>Pork Sausage Gravy</t>
  </si>
  <si>
    <t>Reduced Fat Beef Chili w/ Beans</t>
  </si>
  <si>
    <t>Reduced Sodium Beef Meatballs (5 mb = 2 oz. M/MA)</t>
  </si>
  <si>
    <t>Reduced Sodium Pork Meatball (5mb=2 oz M/MA)</t>
  </si>
  <si>
    <t>Reduced Sodium Beef Meatball (4 mb - 2 oz. M/MA)</t>
  </si>
  <si>
    <t>Reduced Sodium  Pork Meatballs (4 mb = 2 oz. M/MA)</t>
  </si>
  <si>
    <t>Reduced Sodium Beef Meatball (3 mb = 2 oz. M/MA)</t>
  </si>
  <si>
    <t>Beef Meatball (4 mb = 2 oz M/MA)</t>
  </si>
  <si>
    <t>Beef Meatball (4 mb = 2 oz. M/MA)</t>
  </si>
  <si>
    <t>Fully Cooked Beef Meatballs (4 mb = 2 oz M/MA)</t>
  </si>
  <si>
    <t>Fully Cooked Beef Meatball</t>
  </si>
  <si>
    <t>Cooked Beef Meatballs</t>
  </si>
  <si>
    <t>Fully Cooked Turkey Meatballs</t>
  </si>
  <si>
    <t>Fully Cooked Beef Meatballs with Mushrooms</t>
  </si>
  <si>
    <t>Fully Cooked Beef Meatballs</t>
  </si>
  <si>
    <t>Beef Pineapple Teriyaki Meatball</t>
  </si>
  <si>
    <t>Cooked Beef Meatball</t>
  </si>
  <si>
    <t>Turkey Mini Corn Dogs</t>
  </si>
  <si>
    <t>Mini Pancake and Turkey Sausage Bite</t>
  </si>
  <si>
    <t>Creamy Tomato Soup</t>
  </si>
  <si>
    <t>Broccoli &amp; Cheese Soup</t>
  </si>
  <si>
    <t>Beef Cheeseburger Mac</t>
  </si>
  <si>
    <t>Fully Cooked Pork Sausage Gravy</t>
  </si>
  <si>
    <t>Beef and Cheese Sauce</t>
  </si>
  <si>
    <t>Cheeseburger Mac Portion Pack</t>
  </si>
  <si>
    <t>Turkey Sausage Breakfast Scramble</t>
  </si>
  <si>
    <t>Fiesta Scramble</t>
  </si>
  <si>
    <t>Turkey Taco Filling</t>
  </si>
  <si>
    <t>Reduced Fat Pork Taco Filling</t>
  </si>
  <si>
    <t>Turkey Taco Filling w/Chorizo Seasoning</t>
  </si>
  <si>
    <t>Pork Carnitas</t>
  </si>
  <si>
    <t>Fully Cooked Reduced Fat Beef Taco Filling</t>
  </si>
  <si>
    <t>Fully Cooked Beef Taco Filling</t>
  </si>
  <si>
    <t>Allergen - Free Beef Taco Filling</t>
  </si>
  <si>
    <t>Reduced Sodium Beef Taco Filling</t>
  </si>
  <si>
    <t>Fully Cooked Turkey Taco Filling</t>
  </si>
  <si>
    <t>Beef Taco Filling</t>
  </si>
  <si>
    <t>Allergen-Free Beef Taco Filling</t>
  </si>
  <si>
    <t>Chili with Beans</t>
  </si>
  <si>
    <t xml:space="preserve"> Hog Dog Chili Sauce w/Beef</t>
  </si>
  <si>
    <t>Reduced Fat Beef Chili w/o beans</t>
  </si>
  <si>
    <t>Southwestern Beef Chili Con Carne w/bean</t>
  </si>
  <si>
    <t>Southwestern Beef Chili Con Carne w/o bean</t>
  </si>
  <si>
    <t>Fully Cooked Turkey Chili w/Beans</t>
  </si>
  <si>
    <t>Southwest Turkey Chili without Beans</t>
  </si>
  <si>
    <t>Spaghetti with Cincy Style Chili</t>
  </si>
  <si>
    <t>Three Bean Chili</t>
  </si>
  <si>
    <t>Three Bean Chili Portion Pack Bowl</t>
  </si>
  <si>
    <t>Fully Cooked Reduced Fat Pork Sloppy Joe</t>
  </si>
  <si>
    <t>Fully Cooked Pork BBQ</t>
  </si>
  <si>
    <t>Hot Honey Sloppy Joe</t>
  </si>
  <si>
    <t>Fully Cooked Shredded Pork BBQ</t>
  </si>
  <si>
    <t>Fully Cooked Turkey Carnitas</t>
  </si>
  <si>
    <t>Fully Cooked Shredded Seasoned Pork Carnitas</t>
  </si>
  <si>
    <t>Turkey Sloppy Joe</t>
  </si>
  <si>
    <t>Fully Cooked Spirals with Beef and Sauce Portion Pack Bowls</t>
  </si>
  <si>
    <t>Fully Cooked Spaghetti with Beef and Sauce Portion Pack Bowls</t>
  </si>
  <si>
    <t>Reduced Fat Spaghetti Sauce w/Beef</t>
  </si>
  <si>
    <t>Reduced Fat Pork Spaghetti Sauce</t>
  </si>
  <si>
    <t>Beef Italian Entrée Topping</t>
  </si>
  <si>
    <t>Fully Cooked Turkey Spaghetti Meat Sauce</t>
  </si>
  <si>
    <t>Fully Cooked Spaghetti Sauce with Beef</t>
  </si>
  <si>
    <t>Beef Spaghetti Sauce with Mushrooms</t>
  </si>
  <si>
    <t>Spiral with Beef and Sauce</t>
  </si>
  <si>
    <t xml:space="preserve">Reduced Fat Beef Spaghetti Sauce </t>
  </si>
  <si>
    <t>Spaghetti w/Beef Meat Sauce - WGR</t>
  </si>
  <si>
    <t>Rotini w/Beef Meat and Sauce - WGR</t>
  </si>
  <si>
    <t>Fully Cooked Reduced Sodium Beef Patty</t>
  </si>
  <si>
    <t>Fully Cooked Beef Patty</t>
  </si>
  <si>
    <t>Fully Cooked Premium Beef Patty</t>
  </si>
  <si>
    <t>Fully Cooked Pork Grillin' Rib</t>
  </si>
  <si>
    <t>Fully Cooked Pork Sausage Link</t>
  </si>
  <si>
    <t>Salisbury Steak Patty</t>
  </si>
  <si>
    <t>Fully Cooked Turkey Patties</t>
  </si>
  <si>
    <t>Fully Cooked Beef Hoagie Patty</t>
  </si>
  <si>
    <t>Fully Cooked Meatloaf Slices</t>
  </si>
  <si>
    <t>Fully Cooked Salisbury Steak</t>
  </si>
  <si>
    <t>Fully Cooked Pork Breakfast Patty w/APP (1 pat=1M/MA)</t>
  </si>
  <si>
    <t>Fully Cooked Beef Patties with Mushrooms</t>
  </si>
  <si>
    <t>Fully Cooked Pork Breakfast Link w/APP (2 links=1 oz M/MA)</t>
  </si>
  <si>
    <t>Fully Cooked Meatloaf with Cheddar Cheese</t>
  </si>
  <si>
    <t>Fully Cooked Pork Sausage Patty (1 patty = 1 M/MA)</t>
  </si>
  <si>
    <t>Fully Cooked Enhanced Pork Sausage Patty</t>
  </si>
  <si>
    <t>Fully Cooked Enhanced Pork Sausage Link (2=1 M/MA)</t>
  </si>
  <si>
    <t>Fully Cooked Mini Beef Patty</t>
  </si>
  <si>
    <t>Fully Cooked Pork Sausage Patties (sandwich size)</t>
  </si>
  <si>
    <t>Fully Cooked Salisbury Steak with Mushrooms</t>
  </si>
  <si>
    <t>Fully Cooked Turkey Sausage Patties</t>
  </si>
  <si>
    <t>Premium Fully Cooked Beef Patty</t>
  </si>
  <si>
    <t>Fully Cooked Pork Rib Patty with BBQ Sauce</t>
  </si>
  <si>
    <t>Fully Cooked Beef Rib Patty with BBQ Sauce</t>
  </si>
  <si>
    <t>Fully Cooked Breaded Pork Chop Shaped Patty - WGR</t>
  </si>
  <si>
    <t>Fully Cooked Breaded Beef Patty - WGR</t>
  </si>
  <si>
    <t>Fully Cooked Breaded Beef Patty Finger - WGR</t>
  </si>
  <si>
    <t>Marinara Sauce</t>
  </si>
  <si>
    <t>Buffalo Sauce</t>
  </si>
  <si>
    <t xml:space="preserve"> Cheese Sauce</t>
  </si>
  <si>
    <t>Fully Cooked Sriracha Sauce</t>
  </si>
  <si>
    <t>Jalapeno Cheese Sauce</t>
  </si>
  <si>
    <t>Salsa Roja Enchilada Sauce</t>
  </si>
  <si>
    <t>Barbeque Sauce</t>
  </si>
  <si>
    <t>Reduced Fat Cheese Sauce</t>
  </si>
  <si>
    <t>Queso Blanco</t>
  </si>
  <si>
    <t>Alfredo Sauce</t>
  </si>
  <si>
    <t>Reduced Fat Nacho Cheese Sauce</t>
  </si>
  <si>
    <t>Reduced Fat Queso Blanco Cheese Sauce</t>
  </si>
  <si>
    <t>Three Cheese Sauce</t>
  </si>
  <si>
    <t>Golden Queso</t>
  </si>
  <si>
    <t>Homestyle Reduced Fat Mac &amp; Cheese Whole Grain Elbow Noodle -WGR</t>
  </si>
  <si>
    <t>Homestyle Mac &amp; Cheese Elbow Noodle</t>
  </si>
  <si>
    <t>Homestyle Reduced Fat Mac &amp; Cheese Elbow Noodle</t>
  </si>
  <si>
    <t>Homestyle Mac &amp; Cheese Straight Noodle</t>
  </si>
  <si>
    <t>Homestyle Reduced Fat Mac &amp; Cheese Straight Noodle</t>
  </si>
  <si>
    <t>Penne in Alfredo Sauce</t>
  </si>
  <si>
    <t>Whole Grain Rich Mac &amp; Cheese Straight Noodle</t>
  </si>
  <si>
    <t xml:space="preserve">Whole Grain Rich Mac &amp; Cheese </t>
  </si>
  <si>
    <t>Homestyle Reduced Fat Whole Grain Rich Mac &amp; Cheese Elbow Noodle</t>
  </si>
  <si>
    <t>Homestyle Reduced Fat Whole Grain Rich Mac &amp; Cheese Straight Noodle</t>
  </si>
  <si>
    <t>Three Cheese Mac and Cheese</t>
  </si>
  <si>
    <t>Penne Alfredo</t>
  </si>
  <si>
    <t>Homestyle Reduced Fat 
Mac &amp; Cheese Straight Noodle Portion Pack Bowls</t>
  </si>
  <si>
    <t>Homestyle Reduced Fat 
Mac &amp; Cheese Large Elbow Portion Pack Bowls</t>
  </si>
  <si>
    <t>Penne in Alfredo Sauce  Portion Pack</t>
  </si>
  <si>
    <t>Homestyle Reduced Whole Grain Rich Mac &amp; Cheese Elbow Noodle</t>
  </si>
  <si>
    <t>Pork Sausage on a WGR Biscuit Sandwich</t>
  </si>
  <si>
    <t>Twin Pack Cheeseburger - WGR</t>
  </si>
  <si>
    <t xml:space="preserve">Fully Cooked Seasoned Beef Steak </t>
  </si>
  <si>
    <t>Turkey Sausage Patty Biscuit Sandwich - WGR</t>
  </si>
  <si>
    <t>Twin Pack Burger - WGR</t>
  </si>
  <si>
    <t>Fully Cooked Carne Guisada (Beef Stew)</t>
  </si>
  <si>
    <t>Fully Cooked 
Seasoned Diced Turkey</t>
  </si>
  <si>
    <t>Beef Crumbles</t>
  </si>
  <si>
    <t>Cooked Beef Crumble Mix, Braised beef</t>
  </si>
  <si>
    <t>Cooked Pork Crumble Mix, Braised Pork</t>
  </si>
  <si>
    <t>Cooked Diced Beef</t>
  </si>
  <si>
    <t>Cheddar Grits</t>
  </si>
  <si>
    <t>Quso Blanco Sauce Portion Pack</t>
  </si>
  <si>
    <t>Cheddar Cheese Sauce Portion Pack</t>
  </si>
  <si>
    <t>Cheese Sauce and Beef Taco Filling Portion Pack</t>
  </si>
  <si>
    <t>Queso Blanco Sauce and Turkey Taco Filling Portion Pack</t>
  </si>
  <si>
    <t>Mini Turkey Corn Dogs and Macaroni and Cheese Portion Pack</t>
  </si>
  <si>
    <t>JTM Food Group</t>
  </si>
  <si>
    <t>N</t>
  </si>
  <si>
    <t>R</t>
  </si>
  <si>
    <t>Penne Pasta Alfredo and Cooked Turkey Meatballs Portion Pack</t>
  </si>
  <si>
    <t>X</t>
  </si>
  <si>
    <t>Cheese Sauce</t>
  </si>
  <si>
    <t>Marinara</t>
  </si>
  <si>
    <t>Reduced Sodium Cheese Sauce</t>
  </si>
  <si>
    <t xml:space="preserve">Homestyle Reduced Sodium Whole Grain Rich Mac &amp; Cheese Elbow Noodle </t>
  </si>
  <si>
    <t>Allergen Free Beef Taco Filling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</si>
</sst>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0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web.usda.gov/sites/SNAS/USDA-Foods_National_Processing/Resource%20Documents/sy-2122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 2020"/>
    </sheetNames>
    <sheetDataSet>
      <sheetData sheetId="0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1.7956000000000001</v>
          </cell>
        </row>
        <row r="3">
          <cell r="A3">
            <v>100003</v>
          </cell>
          <cell r="B3" t="str">
            <v>CHEESE CHED YEL SHRED BAG-6/5 LB</v>
          </cell>
          <cell r="C3">
            <v>1.7956000000000001</v>
          </cell>
        </row>
        <row r="4">
          <cell r="A4">
            <v>100011</v>
          </cell>
          <cell r="B4" t="str">
            <v>CHEESE CHED RDU FAT WHT SHRED BAG-6/5 LB</v>
          </cell>
          <cell r="C4">
            <v>1.7956000000000001</v>
          </cell>
        </row>
        <row r="5">
          <cell r="A5">
            <v>100012</v>
          </cell>
          <cell r="B5" t="str">
            <v>CHEESE CHED RDU FAT YEL SHRED BAG-6/5 LB</v>
          </cell>
          <cell r="C5">
            <v>1.7956000000000001</v>
          </cell>
        </row>
        <row r="6">
          <cell r="A6">
            <v>100017</v>
          </cell>
          <cell r="B6" t="str">
            <v>CHEESE PROCESS LVS-6/5 LB</v>
          </cell>
          <cell r="C6">
            <v>1.7956000000000001</v>
          </cell>
        </row>
        <row r="7">
          <cell r="A7">
            <v>100018</v>
          </cell>
          <cell r="B7" t="str">
            <v>CHEESE PROCESS YEL SLC LVS-6/5 LB</v>
          </cell>
          <cell r="C7">
            <v>1.7956000000000001</v>
          </cell>
        </row>
        <row r="8">
          <cell r="A8">
            <v>100019</v>
          </cell>
          <cell r="B8" t="str">
            <v>CHEESE PROCESS WHT SLC LVS-6/5 LB</v>
          </cell>
          <cell r="C8">
            <v>1.7956000000000001</v>
          </cell>
        </row>
        <row r="9">
          <cell r="A9">
            <v>100021</v>
          </cell>
          <cell r="B9" t="str">
            <v>CHEESE MOZ LM PART SKM SHRD FRZ BOX-30LB</v>
          </cell>
          <cell r="C9">
            <v>1.8467</v>
          </cell>
        </row>
        <row r="10">
          <cell r="A10">
            <v>100022</v>
          </cell>
          <cell r="B10" t="str">
            <v>CHEESE MOZ LM PART SKIM FRZ LVS-8/6 LB</v>
          </cell>
          <cell r="C10">
            <v>1.8467</v>
          </cell>
        </row>
        <row r="11">
          <cell r="A11">
            <v>100034</v>
          </cell>
          <cell r="B11" t="str">
            <v>CHEESE MOZ LITE SHRED FRZ BOX-30 LB</v>
          </cell>
          <cell r="C11">
            <v>1.8467</v>
          </cell>
        </row>
        <row r="12">
          <cell r="A12">
            <v>100036</v>
          </cell>
          <cell r="B12" t="str">
            <v>CHEESE BLEND AMER SKM YEL SLC LVS-6/5 LB</v>
          </cell>
          <cell r="C12">
            <v>1.7956000000000001</v>
          </cell>
        </row>
        <row r="13">
          <cell r="A13">
            <v>100037</v>
          </cell>
          <cell r="B13" t="str">
            <v>CHEESE BLEND AMER SKM WHT SLC LVS-6/5 LB</v>
          </cell>
          <cell r="C13">
            <v>1.7956000000000001</v>
          </cell>
        </row>
        <row r="14">
          <cell r="A14">
            <v>100038</v>
          </cell>
          <cell r="B14" t="str">
            <v>K CHEESE PROCESS WHT SLC LVS-6/5 LB</v>
          </cell>
          <cell r="C14">
            <v>1.7956000000000001</v>
          </cell>
        </row>
        <row r="15">
          <cell r="A15">
            <v>100046</v>
          </cell>
          <cell r="B15" t="str">
            <v>EGGS WHOLE FRZ CTN-6/5 LB</v>
          </cell>
          <cell r="C15">
            <v>0.8357</v>
          </cell>
        </row>
        <row r="16">
          <cell r="A16">
            <v>100047</v>
          </cell>
          <cell r="B16" t="str">
            <v>EGGS WHOLE LIQ BULK -TANK</v>
          </cell>
          <cell r="C16">
            <v>0.53900000000000003</v>
          </cell>
        </row>
        <row r="17">
          <cell r="A17">
            <v>100098</v>
          </cell>
          <cell r="B17" t="str">
            <v>CHICKEN CUT-UP FRZ CTN-40 LB</v>
          </cell>
          <cell r="C17">
            <v>0.93640000000000001</v>
          </cell>
        </row>
        <row r="18">
          <cell r="A18" t="str">
            <v>100100W</v>
          </cell>
          <cell r="B18" t="str">
            <v>CHICKEN SMALL CHILLED -BULK WHITE</v>
          </cell>
          <cell r="C18">
            <v>0.92269999999999996</v>
          </cell>
        </row>
        <row r="19">
          <cell r="A19" t="str">
            <v>100100D</v>
          </cell>
          <cell r="B19" t="str">
            <v>CHICKEN SMALL CHILLED -BULK DARK</v>
          </cell>
          <cell r="C19">
            <v>0.92269999999999996</v>
          </cell>
        </row>
        <row r="20">
          <cell r="A20">
            <v>100101</v>
          </cell>
          <cell r="B20" t="str">
            <v>CHICKEN DICED CTN-40 LB</v>
          </cell>
          <cell r="C20">
            <v>1.7817000000000001</v>
          </cell>
        </row>
        <row r="21">
          <cell r="A21" t="str">
            <v>100103W</v>
          </cell>
          <cell r="B21" t="str">
            <v>CHICKEN LARGE CHILLED -BULK WHITE</v>
          </cell>
          <cell r="C21">
            <v>0.92700000000000005</v>
          </cell>
        </row>
        <row r="22">
          <cell r="A22" t="str">
            <v>100103D</v>
          </cell>
          <cell r="B22" t="str">
            <v>CHICKEN LARGE CHILLED -BULK DARK</v>
          </cell>
          <cell r="C22">
            <v>0.92700000000000005</v>
          </cell>
        </row>
        <row r="23">
          <cell r="A23">
            <v>100113</v>
          </cell>
          <cell r="B23" t="str">
            <v>CHICKEN LEGS CHILLED -BULK</v>
          </cell>
          <cell r="C23">
            <v>0.4526</v>
          </cell>
        </row>
        <row r="24">
          <cell r="A24">
            <v>100117</v>
          </cell>
          <cell r="B24" t="str">
            <v>CHICKEN FAJITA STRIPS CTN-30 LB</v>
          </cell>
          <cell r="C24">
            <v>1.9056999999999999</v>
          </cell>
        </row>
        <row r="25">
          <cell r="A25">
            <v>100119</v>
          </cell>
          <cell r="B25" t="str">
            <v>TURKEY TACO FILLING CTN-30 LB</v>
          </cell>
          <cell r="C25">
            <v>1.6736</v>
          </cell>
        </row>
        <row r="26">
          <cell r="A26">
            <v>100121</v>
          </cell>
          <cell r="B26" t="str">
            <v>TURKEY BREAST DELI FRZ CTN-40 LB</v>
          </cell>
          <cell r="C26">
            <v>2.0266999999999999</v>
          </cell>
        </row>
        <row r="27">
          <cell r="A27">
            <v>100122</v>
          </cell>
          <cell r="B27" t="str">
            <v>TURKEY BREAST SMKD DELI FRZ CTN-40 LB</v>
          </cell>
          <cell r="C27">
            <v>2.11</v>
          </cell>
        </row>
        <row r="28">
          <cell r="A28" t="str">
            <v>100124W</v>
          </cell>
          <cell r="B28" t="str">
            <v>TURKEY CHILLED -BULK WHTIE</v>
          </cell>
          <cell r="C28">
            <v>1.0753999999999999</v>
          </cell>
        </row>
        <row r="29">
          <cell r="A29" t="str">
            <v>100124D</v>
          </cell>
          <cell r="B29" t="str">
            <v>TURKEY CHILLED -BULK DARK</v>
          </cell>
          <cell r="C29">
            <v>1.0753999999999999</v>
          </cell>
        </row>
        <row r="30">
          <cell r="A30">
            <v>100125</v>
          </cell>
          <cell r="B30" t="str">
            <v>TURKEY ROASTS FRZ CTN-32-48 LB</v>
          </cell>
          <cell r="C30">
            <v>2.2109999999999999</v>
          </cell>
        </row>
        <row r="31">
          <cell r="A31">
            <v>100126</v>
          </cell>
          <cell r="B31" t="str">
            <v>TURKEY HAMS SMKD FRZ CTN-40 LB</v>
          </cell>
          <cell r="C31">
            <v>2.5</v>
          </cell>
        </row>
        <row r="32">
          <cell r="A32">
            <v>100127</v>
          </cell>
          <cell r="B32" t="str">
            <v>BEEF CAN-24/24 OZ</v>
          </cell>
          <cell r="C32">
            <v>4.1127000000000002</v>
          </cell>
        </row>
        <row r="33">
          <cell r="A33">
            <v>100134</v>
          </cell>
          <cell r="B33" t="str">
            <v>BEEF CRUMBLES W/SPP PKG-4/10 LB</v>
          </cell>
          <cell r="C33">
            <v>3.5714999999999999</v>
          </cell>
        </row>
        <row r="34">
          <cell r="A34">
            <v>100139</v>
          </cell>
          <cell r="B34" t="str">
            <v>PORK CAN-24/24 OZ</v>
          </cell>
          <cell r="C34">
            <v>2.3534000000000002</v>
          </cell>
        </row>
        <row r="35">
          <cell r="A35">
            <v>100154</v>
          </cell>
          <cell r="B35" t="str">
            <v>BEEF COARSE GROUND FRZ CTN-60 LB</v>
          </cell>
          <cell r="C35">
            <v>2.6869999999999998</v>
          </cell>
        </row>
        <row r="36">
          <cell r="A36">
            <v>100155</v>
          </cell>
          <cell r="B36" t="str">
            <v>BEEF FRESH BNLS BULK COMBO-20/2000 LB</v>
          </cell>
          <cell r="C36">
            <v>2.7172999999999998</v>
          </cell>
        </row>
        <row r="37">
          <cell r="A37">
            <v>100156</v>
          </cell>
          <cell r="B37" t="str">
            <v>BEEF BNLS SPECIAL TRM FRZ CTN-60 LB</v>
          </cell>
          <cell r="C37">
            <v>5.0185000000000004</v>
          </cell>
        </row>
        <row r="38">
          <cell r="A38">
            <v>100158</v>
          </cell>
          <cell r="B38" t="str">
            <v>BEEF FINE GROUND FRZ CTN-40 LB</v>
          </cell>
          <cell r="C38">
            <v>3.0377999999999998</v>
          </cell>
        </row>
        <row r="39">
          <cell r="A39">
            <v>100163</v>
          </cell>
          <cell r="B39" t="str">
            <v>BEEF PATTY LEAN FRZ CTN-40 LB</v>
          </cell>
          <cell r="C39">
            <v>4.0438000000000001</v>
          </cell>
        </row>
        <row r="40">
          <cell r="A40">
            <v>100173</v>
          </cell>
          <cell r="B40" t="str">
            <v>PORK ROAST LEG FRZ CTN-32-40 LB</v>
          </cell>
          <cell r="C40">
            <v>1.8988</v>
          </cell>
        </row>
        <row r="41">
          <cell r="A41">
            <v>100184</v>
          </cell>
          <cell r="B41" t="str">
            <v>PORK HAM WATERAD FRZ PKG 4/10 LB</v>
          </cell>
          <cell r="C41">
            <v>2.0055000000000001</v>
          </cell>
        </row>
        <row r="42">
          <cell r="A42">
            <v>100187</v>
          </cell>
          <cell r="B42" t="str">
            <v>PORK HAM WATERAD SLC FRZ PKG-8/5 LB</v>
          </cell>
          <cell r="C42">
            <v>2.5226000000000002</v>
          </cell>
        </row>
        <row r="43">
          <cell r="A43">
            <v>100188</v>
          </cell>
          <cell r="B43" t="str">
            <v>PORK HAM WTRADCBEDFRZ PKG-4/10 OR 8/5 LB</v>
          </cell>
          <cell r="C43">
            <v>1.8634999999999999</v>
          </cell>
        </row>
        <row r="44">
          <cell r="A44">
            <v>100193</v>
          </cell>
          <cell r="B44" t="str">
            <v>PORK PICNIC BNLS FRZ CTN-60 LB</v>
          </cell>
          <cell r="C44">
            <v>1.4477</v>
          </cell>
        </row>
        <row r="45">
          <cell r="A45">
            <v>100195</v>
          </cell>
          <cell r="B45" t="str">
            <v>TUNA CHUNK LIGHT CAN-6/66.5 OZ</v>
          </cell>
          <cell r="C45">
            <v>1.9365000000000001</v>
          </cell>
        </row>
        <row r="46">
          <cell r="A46">
            <v>100201</v>
          </cell>
          <cell r="B46" t="str">
            <v>CATFISH STRIPS BRD OVN RDY PKG-4/10 LB</v>
          </cell>
          <cell r="C46">
            <v>5.3</v>
          </cell>
        </row>
        <row r="47">
          <cell r="A47">
            <v>100206</v>
          </cell>
          <cell r="B47" t="str">
            <v>APPLE SLICES CAN-6/10</v>
          </cell>
          <cell r="C47">
            <v>0.81630000000000003</v>
          </cell>
        </row>
        <row r="48">
          <cell r="A48">
            <v>100212</v>
          </cell>
          <cell r="B48" t="str">
            <v>MIXED FRUIT EX LT CAN-6/10</v>
          </cell>
          <cell r="C48">
            <v>0.76759999999999995</v>
          </cell>
        </row>
        <row r="49">
          <cell r="A49">
            <v>100216</v>
          </cell>
          <cell r="B49" t="str">
            <v>APRICOTS DICED PEELED EX LT CAN-6/10</v>
          </cell>
          <cell r="C49">
            <v>0.91920000000000002</v>
          </cell>
        </row>
        <row r="50">
          <cell r="A50">
            <v>100219</v>
          </cell>
          <cell r="B50" t="str">
            <v>PEACHES CLING SLICES EX LT CAN-6/10</v>
          </cell>
          <cell r="C50">
            <v>0.75139999999999996</v>
          </cell>
        </row>
        <row r="51">
          <cell r="A51">
            <v>100220</v>
          </cell>
          <cell r="B51" t="str">
            <v>PEACHES CLING DICED EX LT  CAN-6/10</v>
          </cell>
          <cell r="C51">
            <v>0.78849999999999998</v>
          </cell>
        </row>
        <row r="52">
          <cell r="A52">
            <v>100224</v>
          </cell>
          <cell r="B52" t="str">
            <v>PEARS SLICES EX LT CAN-6/10</v>
          </cell>
          <cell r="C52">
            <v>0.74409999999999998</v>
          </cell>
        </row>
        <row r="53">
          <cell r="A53">
            <v>100225</v>
          </cell>
          <cell r="B53" t="str">
            <v>PEARS DICED EX LT CAN-6/10</v>
          </cell>
          <cell r="C53">
            <v>0.77380000000000004</v>
          </cell>
        </row>
        <row r="54">
          <cell r="A54">
            <v>100226</v>
          </cell>
          <cell r="B54" t="str">
            <v>PEARS HALVES EX LT CAN-6/10</v>
          </cell>
          <cell r="C54">
            <v>0.76749999999999996</v>
          </cell>
        </row>
        <row r="55">
          <cell r="A55">
            <v>100236</v>
          </cell>
          <cell r="B55" t="str">
            <v>CHERRIES RD TRT PITTED IQF BAG-12/2.5 LB</v>
          </cell>
          <cell r="C55">
            <v>1.2044999999999999</v>
          </cell>
        </row>
        <row r="56">
          <cell r="A56">
            <v>100237</v>
          </cell>
          <cell r="B56" t="str">
            <v>CHERRIES FRZ IQF CTN-40 LB</v>
          </cell>
          <cell r="C56">
            <v>0.71850000000000003</v>
          </cell>
        </row>
        <row r="57">
          <cell r="A57">
            <v>100238</v>
          </cell>
          <cell r="B57" t="str">
            <v>PEACHES FREESTONE SLICES FRZ CTN-12/2 LB</v>
          </cell>
          <cell r="C57">
            <v>1.2144999999999999</v>
          </cell>
        </row>
        <row r="58">
          <cell r="A58">
            <v>100239</v>
          </cell>
          <cell r="B58" t="str">
            <v>PEACHES FREESTONE SLICES FRZ CTN-20 LB</v>
          </cell>
          <cell r="C58">
            <v>1.093</v>
          </cell>
        </row>
        <row r="59">
          <cell r="A59">
            <v>100241</v>
          </cell>
          <cell r="B59" t="str">
            <v>PEACH FREESTONE DICED FRZ CUP-96/4.4 OZ</v>
          </cell>
          <cell r="C59">
            <v>1.2751999999999999</v>
          </cell>
        </row>
        <row r="60">
          <cell r="A60">
            <v>100242</v>
          </cell>
          <cell r="B60" t="str">
            <v>BLUEBERRY WILD FRZ CTN-8/3 LB</v>
          </cell>
          <cell r="C60">
            <v>1.2804</v>
          </cell>
        </row>
        <row r="61">
          <cell r="A61">
            <v>100243</v>
          </cell>
          <cell r="B61" t="str">
            <v>BLUEBERRY WILD FRZ CTN-30 LB</v>
          </cell>
          <cell r="C61">
            <v>1.2164999999999999</v>
          </cell>
        </row>
        <row r="62">
          <cell r="A62">
            <v>100254</v>
          </cell>
          <cell r="B62" t="str">
            <v>STRAWBERRY SLICES FRZ CTN-30 LB</v>
          </cell>
          <cell r="C62">
            <v>1.0636000000000001</v>
          </cell>
        </row>
        <row r="63">
          <cell r="A63">
            <v>100256</v>
          </cell>
          <cell r="B63" t="str">
            <v>STRAWBERRY FRZ CUP-96/4.5 OZ</v>
          </cell>
          <cell r="C63">
            <v>1.5105</v>
          </cell>
        </row>
        <row r="64">
          <cell r="A64">
            <v>100258</v>
          </cell>
          <cell r="B64" t="str">
            <v>APPLE SLICES FRZ CTN-30 LB</v>
          </cell>
          <cell r="C64">
            <v>0.63700000000000001</v>
          </cell>
        </row>
        <row r="65">
          <cell r="A65">
            <v>100261</v>
          </cell>
          <cell r="B65" t="str">
            <v>APRICOT FRZ CUP-96/4.5 OZ</v>
          </cell>
          <cell r="C65">
            <v>1.4106000000000001</v>
          </cell>
        </row>
        <row r="66">
          <cell r="A66">
            <v>100277</v>
          </cell>
          <cell r="B66" t="str">
            <v>ORANGE JUICE SINGLE CTN-70/4 OZ</v>
          </cell>
          <cell r="C66">
            <v>0.44219999999999998</v>
          </cell>
        </row>
        <row r="67">
          <cell r="A67">
            <v>100279</v>
          </cell>
          <cell r="B67" t="str">
            <v>PEARS D'ANJOU FRESH CTN-45 LB</v>
          </cell>
          <cell r="C67" t="str">
            <v>N/A</v>
          </cell>
        </row>
        <row r="68">
          <cell r="A68">
            <v>100280</v>
          </cell>
          <cell r="B68" t="str">
            <v>PEARS BOSC FRESH CTN-45 LB</v>
          </cell>
          <cell r="C68" t="str">
            <v>N/A</v>
          </cell>
        </row>
        <row r="69">
          <cell r="A69">
            <v>100282</v>
          </cell>
          <cell r="B69" t="str">
            <v>PEARS BARTLETT FRESH CTN-45 LB</v>
          </cell>
          <cell r="C69" t="str">
            <v>N/A</v>
          </cell>
        </row>
        <row r="70">
          <cell r="A70">
            <v>100283</v>
          </cell>
          <cell r="B70" t="str">
            <v>ORANGES CTN-34-39 LB</v>
          </cell>
          <cell r="C70">
            <v>0.58930000000000005</v>
          </cell>
        </row>
        <row r="71">
          <cell r="A71">
            <v>100293</v>
          </cell>
          <cell r="B71" t="str">
            <v>RAISINS BOX-144/1.33 OZ</v>
          </cell>
          <cell r="C71">
            <v>1.5630999999999999</v>
          </cell>
        </row>
        <row r="72">
          <cell r="A72">
            <v>100295</v>
          </cell>
          <cell r="B72" t="str">
            <v>RAISINS PKG-24/15 OZ</v>
          </cell>
          <cell r="C72" t="str">
            <v>N/A</v>
          </cell>
        </row>
        <row r="73">
          <cell r="A73">
            <v>100299</v>
          </cell>
          <cell r="B73" t="str">
            <v>CHERRIES DRIED PKG-4/4 LB</v>
          </cell>
          <cell r="C73">
            <v>3.8275999999999999</v>
          </cell>
        </row>
        <row r="74">
          <cell r="A74">
            <v>100307</v>
          </cell>
          <cell r="B74" t="str">
            <v>BEANS GREEN CAN-6/10</v>
          </cell>
          <cell r="C74">
            <v>0.48459999999999998</v>
          </cell>
        </row>
        <row r="75">
          <cell r="A75">
            <v>100309</v>
          </cell>
          <cell r="B75" t="str">
            <v>CARROTS CAN-6/10</v>
          </cell>
          <cell r="C75">
            <v>0.49590000000000001</v>
          </cell>
        </row>
        <row r="76">
          <cell r="A76">
            <v>100313</v>
          </cell>
          <cell r="B76" t="str">
            <v>CORN WHOLE KERNEL(LIQ) CAN-6/10</v>
          </cell>
          <cell r="C76">
            <v>0.48020000000000002</v>
          </cell>
        </row>
        <row r="77">
          <cell r="A77">
            <v>100315</v>
          </cell>
          <cell r="B77" t="str">
            <v>PEAS CAN-6/10</v>
          </cell>
          <cell r="C77">
            <v>0.6613</v>
          </cell>
        </row>
        <row r="78">
          <cell r="A78">
            <v>100317</v>
          </cell>
          <cell r="B78" t="str">
            <v>SWEET POTATOES W/ SYRUP CAN-6/10</v>
          </cell>
          <cell r="C78">
            <v>0.81120000000000003</v>
          </cell>
        </row>
        <row r="79">
          <cell r="A79">
            <v>100327</v>
          </cell>
          <cell r="B79" t="str">
            <v>TOMATO PASTE CAN-6/10</v>
          </cell>
          <cell r="C79">
            <v>0.64300000000000002</v>
          </cell>
        </row>
        <row r="80">
          <cell r="A80">
            <v>100329</v>
          </cell>
          <cell r="B80" t="str">
            <v>TOMATO DICED CAN-6/10</v>
          </cell>
          <cell r="C80">
            <v>0.42</v>
          </cell>
        </row>
        <row r="81">
          <cell r="A81">
            <v>100330</v>
          </cell>
          <cell r="B81" t="str">
            <v>TOMATO SALSA CAN-6/10</v>
          </cell>
          <cell r="C81">
            <v>0.54790000000000005</v>
          </cell>
        </row>
        <row r="82">
          <cell r="A82">
            <v>100332</v>
          </cell>
          <cell r="B82" t="str">
            <v>TOMATO PASTE FOR BULK PROCESSING</v>
          </cell>
          <cell r="C82">
            <v>0.47760000000000002</v>
          </cell>
        </row>
        <row r="83">
          <cell r="A83">
            <v>100334</v>
          </cell>
          <cell r="B83" t="str">
            <v>TOMATO SAUCE CAN-6/10</v>
          </cell>
          <cell r="C83">
            <v>0.3987</v>
          </cell>
        </row>
        <row r="84">
          <cell r="A84">
            <v>100336</v>
          </cell>
          <cell r="B84" t="str">
            <v>SPAGHETTI SAUCE MEATLESS CAN-6/10</v>
          </cell>
          <cell r="C84">
            <v>0.43890000000000001</v>
          </cell>
        </row>
        <row r="85">
          <cell r="A85">
            <v>100343</v>
          </cell>
          <cell r="B85" t="str">
            <v>SWEET POTATO FRESH CTN-40 LB</v>
          </cell>
          <cell r="C85" t="str">
            <v>N/A</v>
          </cell>
        </row>
        <row r="86">
          <cell r="A86">
            <v>100348</v>
          </cell>
          <cell r="B86" t="str">
            <v>CORN FRZ CTN-30 LB</v>
          </cell>
          <cell r="C86">
            <v>0.56869999999999998</v>
          </cell>
        </row>
        <row r="87">
          <cell r="A87">
            <v>100350</v>
          </cell>
          <cell r="B87" t="str">
            <v>PEAS GREEN FRZ CTN-30 LB</v>
          </cell>
          <cell r="C87">
            <v>0.68140000000000001</v>
          </cell>
        </row>
        <row r="88">
          <cell r="A88">
            <v>100351</v>
          </cell>
          <cell r="B88" t="str">
            <v>BEANS GREEN FRZ CTN-30 LB</v>
          </cell>
          <cell r="C88">
            <v>0.62119999999999997</v>
          </cell>
        </row>
        <row r="89">
          <cell r="A89">
            <v>100352</v>
          </cell>
          <cell r="B89" t="str">
            <v>CARROTS FRZ CTN-30 LB</v>
          </cell>
          <cell r="C89">
            <v>0.54249999999999998</v>
          </cell>
        </row>
        <row r="90">
          <cell r="A90">
            <v>100355</v>
          </cell>
          <cell r="B90" t="str">
            <v>POTATOES WEDGE FRZ PKG-6/5 LB</v>
          </cell>
          <cell r="C90">
            <v>0.62029999999999996</v>
          </cell>
        </row>
        <row r="91">
          <cell r="A91">
            <v>100356</v>
          </cell>
          <cell r="B91" t="str">
            <v>POTATOES WEDGE FAT FREE FRZ PKG-6/5 LB</v>
          </cell>
          <cell r="C91">
            <v>0.72070000000000001</v>
          </cell>
        </row>
        <row r="92">
          <cell r="A92">
            <v>100357</v>
          </cell>
          <cell r="B92" t="str">
            <v>POTATOES OVENS FRY PKG-6/5 LB</v>
          </cell>
          <cell r="C92">
            <v>0.60160000000000002</v>
          </cell>
        </row>
        <row r="93">
          <cell r="A93">
            <v>100359</v>
          </cell>
          <cell r="B93" t="str">
            <v>BEANS BLACK TURTLE CAN-6/10</v>
          </cell>
          <cell r="C93">
            <v>0.38350000000000001</v>
          </cell>
        </row>
        <row r="94">
          <cell r="A94">
            <v>100360</v>
          </cell>
          <cell r="B94" t="str">
            <v>BEANS GARBANZO CAN-6/10</v>
          </cell>
          <cell r="C94">
            <v>0.3639</v>
          </cell>
        </row>
        <row r="95">
          <cell r="A95">
            <v>100362</v>
          </cell>
          <cell r="B95" t="str">
            <v>BEANS REFRIED CAN-6/10</v>
          </cell>
          <cell r="C95">
            <v>0.57979999999999998</v>
          </cell>
        </row>
        <row r="96">
          <cell r="A96">
            <v>100364</v>
          </cell>
          <cell r="B96" t="str">
            <v>BEANS VEGETARIAN CAN-6/10</v>
          </cell>
          <cell r="C96">
            <v>0.41720000000000002</v>
          </cell>
        </row>
        <row r="97">
          <cell r="A97">
            <v>100365</v>
          </cell>
          <cell r="B97" t="str">
            <v>BEANS PINTO CAN-6/10</v>
          </cell>
          <cell r="C97">
            <v>0.40500000000000003</v>
          </cell>
        </row>
        <row r="98">
          <cell r="A98">
            <v>100366</v>
          </cell>
          <cell r="B98" t="str">
            <v>BEANS SMALL RED CAN-6/10</v>
          </cell>
          <cell r="C98">
            <v>0.42659999999999998</v>
          </cell>
        </row>
        <row r="99">
          <cell r="A99">
            <v>100368</v>
          </cell>
          <cell r="B99" t="str">
            <v>BEANS BLACKEYE CAN-6/10</v>
          </cell>
          <cell r="C99">
            <v>0.49170000000000003</v>
          </cell>
        </row>
        <row r="100">
          <cell r="A100">
            <v>100369</v>
          </cell>
          <cell r="B100" t="str">
            <v>BEANS PINK CAN-6/10</v>
          </cell>
          <cell r="C100">
            <v>0.44790000000000002</v>
          </cell>
        </row>
        <row r="101">
          <cell r="A101">
            <v>100370</v>
          </cell>
          <cell r="B101" t="str">
            <v>BEANS RED KIDNEY CAN-6/10</v>
          </cell>
          <cell r="C101">
            <v>0.44579999999999997</v>
          </cell>
        </row>
        <row r="102">
          <cell r="A102">
            <v>100371</v>
          </cell>
          <cell r="B102" t="str">
            <v>BEANS BABY LIMA CAN-6/10</v>
          </cell>
          <cell r="C102">
            <v>0.71179999999999999</v>
          </cell>
        </row>
        <row r="103">
          <cell r="A103">
            <v>100373</v>
          </cell>
          <cell r="B103" t="str">
            <v>BEANS GREAT NORTHERN CAN-6/10</v>
          </cell>
          <cell r="C103">
            <v>0.42</v>
          </cell>
        </row>
        <row r="104">
          <cell r="A104">
            <v>100382</v>
          </cell>
          <cell r="B104" t="str">
            <v>BEANS PINTO DRY PKG-12/2 LB</v>
          </cell>
          <cell r="C104">
            <v>0.52849999999999997</v>
          </cell>
        </row>
        <row r="105">
          <cell r="A105">
            <v>100396</v>
          </cell>
          <cell r="B105" t="str">
            <v>PEANUT BUTTER SMOOTH JAR-6/5 LB</v>
          </cell>
          <cell r="C105">
            <v>1.1261000000000001</v>
          </cell>
        </row>
        <row r="106">
          <cell r="A106">
            <v>100397</v>
          </cell>
          <cell r="B106" t="str">
            <v>PEANUT BUTTER SMOOTH DRUM-500 LB</v>
          </cell>
          <cell r="C106">
            <v>0.80310000000000004</v>
          </cell>
        </row>
        <row r="107">
          <cell r="A107">
            <v>100400</v>
          </cell>
          <cell r="B107" t="str">
            <v>FLOUR ALL PURP ENRCH BLCH BAG-8/5 LB</v>
          </cell>
          <cell r="C107">
            <v>0.2215</v>
          </cell>
        </row>
        <row r="108">
          <cell r="A108">
            <v>100409</v>
          </cell>
          <cell r="B108" t="str">
            <v>FLOUR WHOLE WHEAT BAG-50 LB</v>
          </cell>
          <cell r="C108">
            <v>0.19409999999999999</v>
          </cell>
        </row>
        <row r="109">
          <cell r="A109">
            <v>100413</v>
          </cell>
          <cell r="B109" t="str">
            <v>FLOUR BAKER HARD UNBLCH BAG-50 LB</v>
          </cell>
          <cell r="C109">
            <v>0.23180000000000001</v>
          </cell>
        </row>
        <row r="110">
          <cell r="A110">
            <v>100417</v>
          </cell>
          <cell r="B110" t="str">
            <v>FLOUR BAKER HARD WHT BLCH-BULK</v>
          </cell>
          <cell r="C110">
            <v>0.20330000000000001</v>
          </cell>
        </row>
        <row r="111">
          <cell r="A111">
            <v>100418</v>
          </cell>
          <cell r="B111" t="str">
            <v>FLOUR BAKER HARD WHT UNBLCH-BULK</v>
          </cell>
          <cell r="C111">
            <v>0.20749999999999999</v>
          </cell>
        </row>
        <row r="112">
          <cell r="A112">
            <v>100419</v>
          </cell>
          <cell r="B112" t="str">
            <v>FLOUR BAKER HEARTH BLCH-BULK</v>
          </cell>
          <cell r="C112" t="str">
            <v>N/A</v>
          </cell>
        </row>
        <row r="113">
          <cell r="A113">
            <v>100420</v>
          </cell>
          <cell r="B113" t="str">
            <v>FLOUR BAKER HEARTH UNBLCH-BULK</v>
          </cell>
          <cell r="C113">
            <v>0.21809999999999999</v>
          </cell>
        </row>
        <row r="114">
          <cell r="A114">
            <v>100421</v>
          </cell>
          <cell r="B114" t="str">
            <v>FLOUR BAKER SOFT UNBLCH-BULK</v>
          </cell>
          <cell r="C114">
            <v>0.17610000000000001</v>
          </cell>
        </row>
        <row r="115">
          <cell r="A115">
            <v>100425</v>
          </cell>
          <cell r="B115" t="str">
            <v>PASTA SPAGHETTI CTN-20 LB</v>
          </cell>
          <cell r="C115">
            <v>0.38540000000000002</v>
          </cell>
        </row>
        <row r="116">
          <cell r="A116">
            <v>100439</v>
          </cell>
          <cell r="B116" t="str">
            <v>OIL VEGETABLE BTL-6/1 GAL</v>
          </cell>
          <cell r="C116">
            <v>0.58289999999999997</v>
          </cell>
        </row>
        <row r="117">
          <cell r="A117">
            <v>100443</v>
          </cell>
          <cell r="B117" t="str">
            <v>OIL VEGETABLE-BULK</v>
          </cell>
          <cell r="C117">
            <v>0.4234</v>
          </cell>
        </row>
        <row r="118">
          <cell r="A118">
            <v>100465</v>
          </cell>
          <cell r="B118" t="str">
            <v>OATS ROLLED TUBE-12/42 OZ</v>
          </cell>
          <cell r="C118">
            <v>0.5998</v>
          </cell>
        </row>
        <row r="119">
          <cell r="A119">
            <v>100494</v>
          </cell>
          <cell r="B119" t="str">
            <v>RICE US#1 LONG GRAIN PARBOILED BAG-25 LB</v>
          </cell>
          <cell r="C119">
            <v>0.38929999999999998</v>
          </cell>
        </row>
        <row r="120">
          <cell r="A120">
            <v>100500</v>
          </cell>
          <cell r="B120" t="str">
            <v>RICE BRN US#1 LONG PARBOILED PKG-24/2 LB</v>
          </cell>
          <cell r="C120">
            <v>0.9123</v>
          </cell>
        </row>
        <row r="121">
          <cell r="A121">
            <v>100506</v>
          </cell>
          <cell r="B121" t="str">
            <v>POTATO BULK FOR PROCESS FRZ</v>
          </cell>
          <cell r="C121">
            <v>0.1313</v>
          </cell>
        </row>
        <row r="122">
          <cell r="A122">
            <v>100514</v>
          </cell>
          <cell r="B122" t="str">
            <v>APPLES RED DELICIOUS FRESH CTN-40 LB</v>
          </cell>
          <cell r="C122">
            <v>0.4713</v>
          </cell>
        </row>
        <row r="123">
          <cell r="A123">
            <v>100517</v>
          </cell>
          <cell r="B123" t="str">
            <v>APPLES EMPIRE FRESH CTN-40 LB</v>
          </cell>
          <cell r="C123">
            <v>0.502</v>
          </cell>
        </row>
        <row r="124">
          <cell r="A124">
            <v>100521</v>
          </cell>
          <cell r="B124" t="str">
            <v>APPLES GALA FRESH G CARTON-40 LB</v>
          </cell>
          <cell r="C124">
            <v>0.49430000000000002</v>
          </cell>
        </row>
        <row r="125">
          <cell r="A125">
            <v>100522</v>
          </cell>
          <cell r="B125" t="str">
            <v>APPLES FUJI FRESH F CARTON-40 LB</v>
          </cell>
          <cell r="C125">
            <v>0.4607</v>
          </cell>
        </row>
        <row r="126">
          <cell r="A126">
            <v>100523</v>
          </cell>
          <cell r="B126" t="str">
            <v>APPLES BRAEBURNN FRESH B CARTON-40 LB</v>
          </cell>
          <cell r="C126">
            <v>0.56279999999999997</v>
          </cell>
        </row>
        <row r="127">
          <cell r="A127">
            <v>100875</v>
          </cell>
          <cell r="B127" t="str">
            <v>MILK 1% MILKFAT UHT 2640 BOX-27/8 FL OZ</v>
          </cell>
          <cell r="C127">
            <v>0.60150000000000003</v>
          </cell>
        </row>
        <row r="128">
          <cell r="A128">
            <v>100877</v>
          </cell>
          <cell r="B128" t="str">
            <v>CHICKEN BONED CAN-12/50 OZ</v>
          </cell>
          <cell r="C128">
            <v>2.0699999999999998</v>
          </cell>
        </row>
        <row r="129">
          <cell r="A129">
            <v>100883</v>
          </cell>
          <cell r="B129" t="str">
            <v>TURKEY THIGHS BNLS SKNLS CHILLED-BULK</v>
          </cell>
          <cell r="C129">
            <v>1.6315999999999999</v>
          </cell>
        </row>
        <row r="130">
          <cell r="A130">
            <v>100911</v>
          </cell>
          <cell r="B130" t="str">
            <v>FLOUR HIGH GLUTEN -BULK</v>
          </cell>
          <cell r="C130">
            <v>0.21659999999999999</v>
          </cell>
        </row>
        <row r="131">
          <cell r="A131">
            <v>100912</v>
          </cell>
          <cell r="B131" t="str">
            <v>FLOUR BREAD-BULK</v>
          </cell>
          <cell r="C131">
            <v>0.2054</v>
          </cell>
        </row>
        <row r="132">
          <cell r="A132">
            <v>100935</v>
          </cell>
          <cell r="B132" t="str">
            <v>SUNFLOWER SEED BUTTER 6-5#'S</v>
          </cell>
          <cell r="C132">
            <v>1.8991</v>
          </cell>
        </row>
        <row r="133">
          <cell r="A133">
            <v>100980</v>
          </cell>
          <cell r="B133" t="str">
            <v>SWEET POTATO BULK FRESH PROC</v>
          </cell>
          <cell r="C133">
            <v>0.2646</v>
          </cell>
        </row>
        <row r="134">
          <cell r="A134">
            <v>101017</v>
          </cell>
          <cell r="B134" t="str">
            <v>POTATOES RUSSET FRESH BAG-10/5 LB</v>
          </cell>
          <cell r="C134" t="str">
            <v>N/A</v>
          </cell>
        </row>
        <row r="135">
          <cell r="A135">
            <v>101031</v>
          </cell>
          <cell r="B135" t="str">
            <v>RICE BRN US#1 LONG PARBOILED BAG-25 LB</v>
          </cell>
          <cell r="C135">
            <v>0.41299999999999998</v>
          </cell>
        </row>
        <row r="136">
          <cell r="A136">
            <v>110052</v>
          </cell>
          <cell r="B136" t="str">
            <v>K CHICKEN CUT-UP FRZ CTN-40 LB</v>
          </cell>
          <cell r="C136">
            <v>2.39</v>
          </cell>
        </row>
        <row r="137">
          <cell r="A137">
            <v>110053</v>
          </cell>
          <cell r="B137" t="str">
            <v>K APPLESAUCE CAN-6/10</v>
          </cell>
          <cell r="C137">
            <v>0.54369999999999996</v>
          </cell>
        </row>
        <row r="138">
          <cell r="A138">
            <v>110054</v>
          </cell>
          <cell r="B138" t="str">
            <v>K PEACHES CLING CAN-6/10</v>
          </cell>
          <cell r="C138">
            <v>0.86329999999999996</v>
          </cell>
        </row>
        <row r="139">
          <cell r="A139">
            <v>110055</v>
          </cell>
          <cell r="B139" t="str">
            <v>K PEARS SLICES CAN-6/10</v>
          </cell>
          <cell r="C139">
            <v>0.81469999999999998</v>
          </cell>
        </row>
        <row r="140">
          <cell r="A140">
            <v>110056</v>
          </cell>
          <cell r="B140" t="str">
            <v>K PEACH FREESTONEDICED FRZ CUP-96/4.4 OZ</v>
          </cell>
          <cell r="C140">
            <v>1.3915999999999999</v>
          </cell>
        </row>
        <row r="141">
          <cell r="A141">
            <v>110059</v>
          </cell>
          <cell r="B141" t="str">
            <v>K CORN WHOLE KERNEL(LIQ) CAN-6/10</v>
          </cell>
          <cell r="C141">
            <v>0.45579999999999998</v>
          </cell>
        </row>
        <row r="142">
          <cell r="A142">
            <v>110062</v>
          </cell>
          <cell r="B142" t="str">
            <v>K PEAS GREEN FRZ CTN-30 LB</v>
          </cell>
          <cell r="C142">
            <v>0.57599999999999996</v>
          </cell>
        </row>
        <row r="143">
          <cell r="A143">
            <v>110063</v>
          </cell>
          <cell r="B143" t="str">
            <v>K BEANS GREEN FRZ CTN-30 LB</v>
          </cell>
          <cell r="C143">
            <v>0.64429999999999998</v>
          </cell>
        </row>
        <row r="144">
          <cell r="A144">
            <v>110064</v>
          </cell>
          <cell r="B144" t="str">
            <v>K CARROTS FRZ CTN-30 LB</v>
          </cell>
          <cell r="C144">
            <v>0.58399999999999996</v>
          </cell>
        </row>
        <row r="145">
          <cell r="A145">
            <v>110066</v>
          </cell>
          <cell r="B145" t="str">
            <v>K BEANS GREAT NORTHERN DRY BAG-25 LB</v>
          </cell>
          <cell r="C145">
            <v>0.58320000000000005</v>
          </cell>
        </row>
        <row r="146">
          <cell r="A146">
            <v>110080</v>
          </cell>
          <cell r="B146" t="str">
            <v>CHICKEN OVEN ROASTED FRZ 8 PC CTN-30 LB</v>
          </cell>
          <cell r="C146">
            <v>2.3294000000000001</v>
          </cell>
        </row>
        <row r="147">
          <cell r="A147">
            <v>110101</v>
          </cell>
          <cell r="B147" t="str">
            <v>K TOMATO SAUCE CAN-6/10</v>
          </cell>
          <cell r="C147">
            <v>0.47449999999999998</v>
          </cell>
        </row>
        <row r="148">
          <cell r="A148">
            <v>110102</v>
          </cell>
          <cell r="B148" t="str">
            <v>K TOMATO PASTE CAN-6/10</v>
          </cell>
          <cell r="C148">
            <v>0.57779999999999998</v>
          </cell>
        </row>
        <row r="149">
          <cell r="A149">
            <v>110138</v>
          </cell>
          <cell r="B149" t="str">
            <v>PORK BNLS LEG ROASTS - BULK CTN-60 LB</v>
          </cell>
          <cell r="C149">
            <v>1.4633</v>
          </cell>
        </row>
        <row r="150">
          <cell r="A150">
            <v>110149</v>
          </cell>
          <cell r="B150" t="str">
            <v>APPLES FOR FURTHER PROCESSING – BULK</v>
          </cell>
          <cell r="C150">
            <v>0.2722</v>
          </cell>
        </row>
        <row r="151">
          <cell r="A151">
            <v>110161</v>
          </cell>
          <cell r="B151" t="str">
            <v>FRUIT MIX DRIED PKG-5/5 LB</v>
          </cell>
          <cell r="C151">
            <v>3.6442000000000001</v>
          </cell>
        </row>
        <row r="152">
          <cell r="A152">
            <v>110177</v>
          </cell>
          <cell r="B152" t="str">
            <v>SPAGHETTI SAUCE MEATLESS POUCH-6/106 OZ</v>
          </cell>
          <cell r="C152">
            <v>0.4819</v>
          </cell>
        </row>
        <row r="153">
          <cell r="A153">
            <v>110186</v>
          </cell>
          <cell r="B153" t="str">
            <v>TOMATO SALSA POUCH-6/106 OZ</v>
          </cell>
          <cell r="C153">
            <v>0.55200000000000005</v>
          </cell>
        </row>
        <row r="154">
          <cell r="A154">
            <v>110187</v>
          </cell>
          <cell r="B154" t="str">
            <v>TOMATO SAUCE POUCH-6/106 OZ</v>
          </cell>
          <cell r="C154">
            <v>0.47960000000000003</v>
          </cell>
        </row>
        <row r="155">
          <cell r="A155">
            <v>110208</v>
          </cell>
          <cell r="B155" t="str">
            <v>FLOUR WHITE WHOLE WHEAT BLEND BAG-25 LB</v>
          </cell>
          <cell r="C155">
            <v>0.2059</v>
          </cell>
        </row>
        <row r="156">
          <cell r="A156">
            <v>110211</v>
          </cell>
          <cell r="B156" t="str">
            <v>FLOUR WHITE WHOLE WHEAT BLEND BAG-8/5 LB</v>
          </cell>
          <cell r="C156">
            <v>0.26519999999999999</v>
          </cell>
        </row>
        <row r="157">
          <cell r="A157">
            <v>110227</v>
          </cell>
          <cell r="B157" t="str">
            <v>POTATO FOR PROCESS INTO DEHY PRD-BULK</v>
          </cell>
          <cell r="C157">
            <v>8.3199999999999996E-2</v>
          </cell>
        </row>
        <row r="158">
          <cell r="A158">
            <v>110242</v>
          </cell>
          <cell r="B158" t="str">
            <v>CHEESE NAT AMER FBD BARREL-500 LB(40800)</v>
          </cell>
          <cell r="C158">
            <v>1.7956000000000001</v>
          </cell>
        </row>
        <row r="159">
          <cell r="A159">
            <v>110244</v>
          </cell>
          <cell r="B159" t="str">
            <v>CHEESE MOZ LM PT SKM UNFZ PROC PK(41125)</v>
          </cell>
          <cell r="C159">
            <v>1.8467</v>
          </cell>
        </row>
        <row r="160">
          <cell r="A160">
            <v>110253</v>
          </cell>
          <cell r="B160" t="str">
            <v>CHEESE CHED WHT BLOCK-40 LB (40800)</v>
          </cell>
          <cell r="C160">
            <v>1.7956000000000001</v>
          </cell>
        </row>
        <row r="161">
          <cell r="A161">
            <v>110254</v>
          </cell>
          <cell r="B161" t="str">
            <v>CHEESE CHED YEL BLOCK-40 LB (40800)</v>
          </cell>
          <cell r="C161">
            <v>1.7956000000000001</v>
          </cell>
        </row>
        <row r="162">
          <cell r="A162">
            <v>110261</v>
          </cell>
          <cell r="B162" t="str">
            <v>BEEF FINE GROUND LFT OPT FRZ CTN-40 LB</v>
          </cell>
          <cell r="C162">
            <v>3.2715000000000001</v>
          </cell>
        </row>
        <row r="163">
          <cell r="A163">
            <v>110322</v>
          </cell>
          <cell r="B163" t="str">
            <v>BEEF SPP PTY HSTYLE CKD 2.0MMA CTN-40 LB</v>
          </cell>
          <cell r="C163">
            <v>3.6983000000000001</v>
          </cell>
        </row>
        <row r="164">
          <cell r="A164">
            <v>110346</v>
          </cell>
          <cell r="B164" t="str">
            <v>BEEF 100% PTY 90/10 FRZ 2.0MMA CTN-40 LB</v>
          </cell>
          <cell r="C164">
            <v>3.4205000000000001</v>
          </cell>
        </row>
        <row r="165">
          <cell r="A165">
            <v>110348</v>
          </cell>
          <cell r="B165" t="str">
            <v>BEEF SPP PTY 85/15 FRZ 2.0 MMA CTN-40 LB</v>
          </cell>
          <cell r="C165">
            <v>3.0642</v>
          </cell>
        </row>
        <row r="166">
          <cell r="A166">
            <v>110349</v>
          </cell>
          <cell r="B166" t="str">
            <v>BEEF 100% PTY 85/15 FRZ 2.0MMA CTN-40 LB</v>
          </cell>
          <cell r="C166">
            <v>3.6128999999999998</v>
          </cell>
        </row>
        <row r="167">
          <cell r="A167">
            <v>110361</v>
          </cell>
          <cell r="B167" t="str">
            <v>APPLESAUCE CUP-96/4.5</v>
          </cell>
          <cell r="C167">
            <v>0.64439999999999997</v>
          </cell>
        </row>
        <row r="168">
          <cell r="A168">
            <v>110381</v>
          </cell>
          <cell r="B168" t="str">
            <v>BEANS PINTO DRY TOTE-2000 LB</v>
          </cell>
          <cell r="C168">
            <v>0.64249999999999996</v>
          </cell>
        </row>
        <row r="169">
          <cell r="A169">
            <v>110393</v>
          </cell>
          <cell r="B169" t="str">
            <v>PANCAKES WHOLE WHEAT FZN-144 COUNT</v>
          </cell>
          <cell r="C169">
            <v>1.1153</v>
          </cell>
        </row>
        <row r="170">
          <cell r="A170">
            <v>110394</v>
          </cell>
          <cell r="B170" t="str">
            <v>TORTILLA WHOLE WHEAT FZN 8" CTN-12/24</v>
          </cell>
          <cell r="C170">
            <v>0.78569999999999995</v>
          </cell>
        </row>
        <row r="171">
          <cell r="A171">
            <v>110396</v>
          </cell>
          <cell r="B171" t="str">
            <v>CHEESE MOZ LM PT SKM STRING BOX-360/1 OZ</v>
          </cell>
          <cell r="C171">
            <v>2.3603999999999998</v>
          </cell>
        </row>
        <row r="172">
          <cell r="A172">
            <v>110398</v>
          </cell>
          <cell r="B172" t="str">
            <v>YOGURT HI PROTEIN VANILLA TUB-6/32 OZ</v>
          </cell>
          <cell r="C172">
            <v>1.2524999999999999</v>
          </cell>
        </row>
        <row r="173">
          <cell r="A173">
            <v>110400</v>
          </cell>
          <cell r="B173" t="str">
            <v>YOGURT HI PROTEIN BLUEBERRY CUP-24/4 OZ</v>
          </cell>
          <cell r="C173">
            <v>1.2390000000000001</v>
          </cell>
        </row>
        <row r="174">
          <cell r="A174">
            <v>110401</v>
          </cell>
          <cell r="B174" t="str">
            <v>YOGURT HI PROTEIN STRAWBERRY CUP-24/4 OZ</v>
          </cell>
          <cell r="C174">
            <v>1.2434000000000001</v>
          </cell>
        </row>
        <row r="175">
          <cell r="A175">
            <v>110402</v>
          </cell>
          <cell r="B175" t="str">
            <v>YOGURT HI PROTEIN VANILLA CUP-24/4 OZ</v>
          </cell>
          <cell r="C175">
            <v>1.2443</v>
          </cell>
        </row>
        <row r="176">
          <cell r="A176">
            <v>110425</v>
          </cell>
          <cell r="B176" t="str">
            <v>SPINACH CHOPPED FRZ IQF CTN-20 LB (1902)</v>
          </cell>
          <cell r="C176">
            <v>0.86899999999999999</v>
          </cell>
        </row>
        <row r="177">
          <cell r="A177">
            <v>110462</v>
          </cell>
          <cell r="B177" t="str">
            <v>CHICKEN STRIPS FRZ CTN-30 LB</v>
          </cell>
          <cell r="C177">
            <v>2.0718999999999999</v>
          </cell>
        </row>
        <row r="178">
          <cell r="A178">
            <v>110470</v>
          </cell>
          <cell r="B178" t="str">
            <v>APPLE SLICES FRZ CTN-12/2.5 LB</v>
          </cell>
          <cell r="C178">
            <v>0.96499999999999997</v>
          </cell>
        </row>
        <row r="179">
          <cell r="A179">
            <v>110473</v>
          </cell>
          <cell r="B179" t="str">
            <v>BROCCOLI FRZ CTN-30 LB</v>
          </cell>
          <cell r="C179">
            <v>1.2814000000000001</v>
          </cell>
        </row>
        <row r="180">
          <cell r="A180">
            <v>110480</v>
          </cell>
          <cell r="B180" t="str">
            <v>CARROTS DICED FRZ CTN-30 LB</v>
          </cell>
          <cell r="C180">
            <v>0.47239999999999999</v>
          </cell>
        </row>
        <row r="181">
          <cell r="A181">
            <v>110482</v>
          </cell>
          <cell r="B181" t="str">
            <v>FLOUR HIGH GLUTEN BAG-50 LB</v>
          </cell>
          <cell r="C181">
            <v>0.27110000000000001</v>
          </cell>
        </row>
        <row r="182">
          <cell r="A182">
            <v>110483</v>
          </cell>
          <cell r="B182" t="str">
            <v>K BEANS GARBANZO CAN-6/10</v>
          </cell>
          <cell r="C182">
            <v>0.31130000000000002</v>
          </cell>
        </row>
        <row r="183">
          <cell r="A183">
            <v>110501</v>
          </cell>
          <cell r="B183" t="str">
            <v>WHOLE GRAIN BLEND MACARONI CTN-20 LB</v>
          </cell>
          <cell r="C183">
            <v>0.5444</v>
          </cell>
        </row>
        <row r="184">
          <cell r="A184">
            <v>110504</v>
          </cell>
          <cell r="B184" t="str">
            <v>WHOLE GRAIN BLEND ROTINI MAC CTN-20 LB</v>
          </cell>
          <cell r="C184">
            <v>0.53790000000000004</v>
          </cell>
        </row>
        <row r="185">
          <cell r="A185">
            <v>110506</v>
          </cell>
          <cell r="B185" t="str">
            <v>WHOLE GRAIN BLEND SPAGHETTI CTN-20 LB</v>
          </cell>
          <cell r="C185">
            <v>0.40479999999999999</v>
          </cell>
        </row>
        <row r="186">
          <cell r="A186">
            <v>110520</v>
          </cell>
          <cell r="B186" t="str">
            <v>WHOLE GRAIN BLEND PENNE CTN-2/10 LB</v>
          </cell>
          <cell r="C186">
            <v>0.51400000000000001</v>
          </cell>
        </row>
        <row r="187">
          <cell r="A187">
            <v>110541</v>
          </cell>
          <cell r="B187" t="str">
            <v>APPLESAUCE UNSWEETENED CAN-6/10</v>
          </cell>
          <cell r="C187">
            <v>0.54320000000000002</v>
          </cell>
        </row>
        <row r="188">
          <cell r="A188">
            <v>110543</v>
          </cell>
          <cell r="B188" t="str">
            <v>APPLES GRANNY SMITH FRESH CTN-40 LB</v>
          </cell>
          <cell r="C188">
            <v>0.52429999999999999</v>
          </cell>
        </row>
        <row r="189">
          <cell r="A189">
            <v>110554</v>
          </cell>
          <cell r="B189" t="str">
            <v>TURKEY BREAST DELI SLICED FRZ PKG-8/5 LB</v>
          </cell>
          <cell r="C189">
            <v>2.5943999999999998</v>
          </cell>
        </row>
        <row r="190">
          <cell r="A190">
            <v>110562</v>
          </cell>
          <cell r="B190" t="str">
            <v>SWEET POTATOES CHUNK FRZ PKG-6/5 LB</v>
          </cell>
          <cell r="C190">
            <v>0.73399999999999999</v>
          </cell>
        </row>
        <row r="191">
          <cell r="A191">
            <v>110601</v>
          </cell>
          <cell r="B191" t="str">
            <v>FISH AK PLCK FRZ BULK CTN-49.5 LB</v>
          </cell>
          <cell r="C191">
            <v>1.5507</v>
          </cell>
        </row>
        <row r="192">
          <cell r="A192">
            <v>110623</v>
          </cell>
          <cell r="B192" t="str">
            <v>BLUEBERRY HIGHBUSH FRZ CTN-12/2.5 LB</v>
          </cell>
          <cell r="C192">
            <v>1.1213</v>
          </cell>
        </row>
        <row r="193">
          <cell r="A193">
            <v>110624</v>
          </cell>
          <cell r="B193" t="str">
            <v>BLUEBERRY HIGHBUSH FRZ CTN-30 LB</v>
          </cell>
          <cell r="C193">
            <v>0.84960000000000002</v>
          </cell>
        </row>
        <row r="194">
          <cell r="A194">
            <v>110630</v>
          </cell>
          <cell r="B194" t="str">
            <v>K OIL VEGETABLE BTL-6/1 GAL</v>
          </cell>
          <cell r="C194">
            <v>0.50570000000000004</v>
          </cell>
        </row>
        <row r="195">
          <cell r="A195">
            <v>110651</v>
          </cell>
          <cell r="B195" t="str">
            <v>ORANGE JUICE SINGLE FRZ CUP-96/4 OZ</v>
          </cell>
          <cell r="C195">
            <v>0.45329999999999998</v>
          </cell>
        </row>
        <row r="196">
          <cell r="A196">
            <v>110673</v>
          </cell>
          <cell r="B196" t="str">
            <v>CORNMEAL WHOLE GRAIN BLUE BAG-12/2 LB</v>
          </cell>
          <cell r="C196" t="str">
            <v>N/A</v>
          </cell>
        </row>
        <row r="197">
          <cell r="A197">
            <v>110690</v>
          </cell>
          <cell r="B197" t="str">
            <v>MILK 1% MILKFAT UHT 2816 BOX-24/8 FL OZ</v>
          </cell>
          <cell r="C197">
            <v>0.57599999999999996</v>
          </cell>
        </row>
        <row r="198">
          <cell r="A198">
            <v>110694</v>
          </cell>
          <cell r="B198" t="str">
            <v>RICE BRN US#1 MEDIUM GRAIN BAG-25 LB</v>
          </cell>
          <cell r="C198">
            <v>0.73</v>
          </cell>
        </row>
        <row r="199">
          <cell r="A199">
            <v>110700</v>
          </cell>
          <cell r="B199" t="str">
            <v>PEANUTS RAW SHELLED-BULK 44000 LB</v>
          </cell>
          <cell r="C199">
            <v>0.65</v>
          </cell>
        </row>
        <row r="200">
          <cell r="A200">
            <v>110711</v>
          </cell>
          <cell r="B200" t="str">
            <v>BEEF PATTY CKD FRZ 2.0 MMA CTN-40 LB</v>
          </cell>
          <cell r="C200">
            <v>4.4560000000000004</v>
          </cell>
        </row>
        <row r="201">
          <cell r="A201">
            <v>110721</v>
          </cell>
          <cell r="B201" t="str">
            <v>SWEET POTATOES CRINKLE FRZ PKG-6/5 LB</v>
          </cell>
          <cell r="C201">
            <v>1.3714</v>
          </cell>
        </row>
        <row r="202">
          <cell r="A202">
            <v>110723</v>
          </cell>
          <cell r="B202" t="str">
            <v>CRANBERRIES DRIED PKG-300/1.16 OZ</v>
          </cell>
          <cell r="C202">
            <v>2.7947000000000002</v>
          </cell>
        </row>
        <row r="203">
          <cell r="A203">
            <v>110724</v>
          </cell>
          <cell r="B203" t="str">
            <v>PEPPERS/ONION BLEND FRZ CTN-30 LB</v>
          </cell>
          <cell r="C203">
            <v>1.4104000000000001</v>
          </cell>
        </row>
        <row r="204">
          <cell r="A204">
            <v>110730</v>
          </cell>
          <cell r="B204" t="str">
            <v>PORK PULLED CKD PKG-8/5 LB</v>
          </cell>
          <cell r="C204">
            <v>2.6539999999999999</v>
          </cell>
        </row>
        <row r="205">
          <cell r="A205">
            <v>110763</v>
          </cell>
          <cell r="B205" t="str">
            <v>PEAS GREEN FRZ CTN-12/2.5 LB</v>
          </cell>
          <cell r="C205">
            <v>0.80230000000000001</v>
          </cell>
        </row>
        <row r="206">
          <cell r="A206">
            <v>110844</v>
          </cell>
          <cell r="B206" t="str">
            <v>POTATOES DICED FRZ PKG-6/5 LB</v>
          </cell>
          <cell r="C206">
            <v>0.59640000000000004</v>
          </cell>
        </row>
        <row r="207">
          <cell r="A207">
            <v>110845</v>
          </cell>
          <cell r="B207" t="str">
            <v>EGGS WHOLE FRZ CTN-12/2 LB</v>
          </cell>
          <cell r="C207">
            <v>0.72870000000000001</v>
          </cell>
        </row>
        <row r="208">
          <cell r="A208">
            <v>110846</v>
          </cell>
          <cell r="B208" t="str">
            <v>STRAWBERRY WHOLE UNSWT IQF CTN-6/5 LB</v>
          </cell>
          <cell r="C208">
            <v>1.1447000000000001</v>
          </cell>
        </row>
        <row r="209">
          <cell r="A209">
            <v>110851</v>
          </cell>
          <cell r="B209" t="str">
            <v>FISH AK POLLOCK STICKS BRD FRZ CTN-40 LB</v>
          </cell>
          <cell r="C209">
            <v>2.0853999999999999</v>
          </cell>
        </row>
        <row r="210">
          <cell r="A210">
            <v>110854</v>
          </cell>
          <cell r="B210" t="str">
            <v>PEANUT BUTTER SMOOTH PKG-120/1.1 OZ</v>
          </cell>
          <cell r="C210">
            <v>2.2262</v>
          </cell>
        </row>
        <row r="211">
          <cell r="A211">
            <v>110855</v>
          </cell>
          <cell r="B211" t="str">
            <v>FLOUR WHITE WHOLE WHEAT 100% BAG-50 LB</v>
          </cell>
          <cell r="C211">
            <v>0.22289999999999999</v>
          </cell>
        </row>
        <row r="212">
          <cell r="A212">
            <v>110857</v>
          </cell>
          <cell r="B212" t="str">
            <v>FLOUR WHITE WHOLE WHEAT 100% BAG-8/5 LB</v>
          </cell>
          <cell r="C212">
            <v>0.28499999999999998</v>
          </cell>
        </row>
        <row r="213">
          <cell r="A213">
            <v>110858</v>
          </cell>
          <cell r="B213" t="str">
            <v>FLOUR WHITE WHOLE WHEAT 100% BAG-25 LB</v>
          </cell>
          <cell r="C213">
            <v>0.23760000000000001</v>
          </cell>
        </row>
        <row r="214">
          <cell r="A214">
            <v>110859</v>
          </cell>
          <cell r="B214" t="str">
            <v>MIXED BERRY FRZ CUP-96/4.OZ</v>
          </cell>
          <cell r="C214">
            <v>1.5491999999999999</v>
          </cell>
        </row>
        <row r="215">
          <cell r="A215">
            <v>110860</v>
          </cell>
          <cell r="B215" t="str">
            <v>STRAWBERRY SLICES UNSWT IQF CTN-6/5 LB</v>
          </cell>
          <cell r="C215">
            <v>1.2532000000000001</v>
          </cell>
        </row>
        <row r="216">
          <cell r="A216">
            <v>110861</v>
          </cell>
          <cell r="B216" t="str">
            <v>SQUASH BUTTERNUT DICED IQF CTN-6/5 LB</v>
          </cell>
          <cell r="C216">
            <v>0.72740000000000005</v>
          </cell>
        </row>
        <row r="217">
          <cell r="A217">
            <v>110871</v>
          </cell>
          <cell r="B217" t="str">
            <v>MIXED VEGETABLES FRZ CTN-30 LB</v>
          </cell>
          <cell r="C217">
            <v>0.66190000000000004</v>
          </cell>
        </row>
        <row r="218">
          <cell r="A218">
            <v>110872</v>
          </cell>
          <cell r="B218" t="str">
            <v>CHERRIES SWEET PITTED IQF BAG-12/2.5 LB</v>
          </cell>
          <cell r="C218">
            <v>1.8011999999999999</v>
          </cell>
        </row>
        <row r="219">
          <cell r="A219">
            <v>110910</v>
          </cell>
          <cell r="B219" t="str">
            <v>TURKEY BREAST SMKD SLC FRZ PKG-8/5 LB</v>
          </cell>
          <cell r="C219">
            <v>2.5447000000000002</v>
          </cell>
        </row>
        <row r="220">
          <cell r="A220">
            <v>110911</v>
          </cell>
          <cell r="B220" t="str">
            <v>TURKEY HAM SMKD SLC FRZ PKG-8/5 LB</v>
          </cell>
          <cell r="C220">
            <v>2.8544999999999998</v>
          </cell>
        </row>
        <row r="221">
          <cell r="A221">
            <v>110920</v>
          </cell>
          <cell r="B221" t="str">
            <v>MUSHROOMS DICED FRZ IQF CTN-12/2.5 LB</v>
          </cell>
          <cell r="C221">
            <v>0.94330000000000003</v>
          </cell>
        </row>
        <row r="222">
          <cell r="A222">
            <v>110921</v>
          </cell>
          <cell r="B222" t="str">
            <v>CHICKEN FILLETS UNBRD FRZ CTN-30 LB</v>
          </cell>
          <cell r="C222">
            <v>2.2235999999999998</v>
          </cell>
        </row>
        <row r="223">
          <cell r="A223">
            <v>110931</v>
          </cell>
          <cell r="B223" t="str">
            <v>EGG PATTY ROUND FRZ CTN-25 LB</v>
          </cell>
          <cell r="C223">
            <v>1.8714</v>
          </cell>
        </row>
        <row r="224">
          <cell r="A224">
            <v>111021</v>
          </cell>
          <cell r="B224" t="str">
            <v>K TUNA CHUNK LIGHT CAN 6/66.5 OZ</v>
          </cell>
          <cell r="C224">
            <v>2.1593</v>
          </cell>
        </row>
        <row r="225">
          <cell r="A225">
            <v>111052</v>
          </cell>
          <cell r="B225" t="str">
            <v>CARROTS DICED FRZ CTN-12/2 LB</v>
          </cell>
          <cell r="C225">
            <v>0.60840000000000005</v>
          </cell>
        </row>
        <row r="226">
          <cell r="A226">
            <v>111053</v>
          </cell>
          <cell r="B226" t="str">
            <v>CORN FRZ CTN-12/2.5 LB</v>
          </cell>
          <cell r="C226">
            <v>0.67600000000000005</v>
          </cell>
        </row>
        <row r="227">
          <cell r="A227">
            <v>111054</v>
          </cell>
          <cell r="B227" t="str">
            <v>BEANS GREEN FRZ CTN-12/2 LB</v>
          </cell>
          <cell r="C227">
            <v>0.75170000000000003</v>
          </cell>
        </row>
        <row r="228">
          <cell r="A228">
            <v>111100</v>
          </cell>
          <cell r="B228" t="str">
            <v>CEREAL OAT CIRCLES BOWL PKG 96/1 OZ</v>
          </cell>
          <cell r="C228">
            <v>2.5722999999999998</v>
          </cell>
        </row>
        <row r="229">
          <cell r="A229">
            <v>111110</v>
          </cell>
          <cell r="B229" t="str">
            <v>CHEESE CHED YEL 0.75 OZ SLICE PKG-12 LB</v>
          </cell>
          <cell r="C229">
            <v>2.5992999999999999</v>
          </cell>
        </row>
        <row r="230">
          <cell r="A230">
            <v>111220</v>
          </cell>
          <cell r="B230" t="str">
            <v>CHEESE PEPPER JACK SHRED-PKG 4/5 LB</v>
          </cell>
          <cell r="C230">
            <v>2.3157000000000001</v>
          </cell>
        </row>
        <row r="231">
          <cell r="A231">
            <v>111230</v>
          </cell>
          <cell r="B231" t="str">
            <v>MIXED VEGETABLES FRZ CTN-6/5LB</v>
          </cell>
          <cell r="C231">
            <v>0.67720000000000002</v>
          </cell>
        </row>
        <row r="232">
          <cell r="C232"/>
        </row>
        <row r="233">
          <cell r="A233" t="str">
            <v>New USDA Food Not on SY 2021 APF</v>
          </cell>
          <cell r="B233"/>
          <cell r="C233"/>
        </row>
        <row r="234">
          <cell r="A234" t="str">
            <v>Continued From SY 2021 APF</v>
          </cell>
          <cell r="B234"/>
          <cell r="C234"/>
        </row>
        <row r="235">
          <cell r="C235"/>
        </row>
        <row r="236">
          <cell r="C236"/>
        </row>
        <row r="237">
          <cell r="C237"/>
        </row>
        <row r="238">
          <cell r="C238"/>
        </row>
        <row r="239">
          <cell r="C239"/>
        </row>
        <row r="240">
          <cell r="C240"/>
        </row>
        <row r="241">
          <cell r="C241"/>
        </row>
        <row r="242">
          <cell r="C242"/>
        </row>
        <row r="243">
          <cell r="C243"/>
        </row>
        <row r="244">
          <cell r="C244"/>
        </row>
        <row r="245">
          <cell r="C245"/>
        </row>
        <row r="246">
          <cell r="C24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N295"/>
  <sheetViews>
    <sheetView tabSelected="1" zoomScale="70" zoomScaleNormal="70" zoomScaleSheetLayoutView="70" workbookViewId="0">
      <pane ySplit="2" topLeftCell="A3" activePane="bottomLeft" state="frozen"/>
      <selection pane="bottomLeft" activeCell="J1" sqref="J1"/>
    </sheetView>
  </sheetViews>
  <sheetFormatPr defaultRowHeight="15" x14ac:dyDescent="0.25"/>
  <cols>
    <col min="1" max="1" width="10.85546875" style="6" customWidth="1"/>
    <col min="2" max="2" width="22.42578125" style="8" customWidth="1"/>
    <col min="3" max="3" width="14.42578125" style="6" customWidth="1"/>
    <col min="4" max="4" width="11.42578125" style="21" customWidth="1"/>
    <col min="5" max="5" width="50.85546875" customWidth="1"/>
    <col min="6" max="6" width="9.140625" style="2" customWidth="1"/>
    <col min="7" max="8" width="9.85546875" style="2" customWidth="1"/>
    <col min="9" max="9" width="13.5703125" style="16" customWidth="1"/>
    <col min="10" max="10" width="45.7109375" style="6" customWidth="1"/>
    <col min="11" max="11" width="11.5703125" style="2" customWidth="1"/>
    <col min="12" max="12" width="12.140625" style="11" customWidth="1"/>
    <col min="13" max="13" width="10.5703125" style="12" customWidth="1"/>
    <col min="14" max="14" width="12.42578125" style="13" customWidth="1"/>
  </cols>
  <sheetData>
    <row r="1" spans="1:14" s="1" customFormat="1" ht="31.5" x14ac:dyDescent="0.5">
      <c r="A1" s="7" t="s">
        <v>13</v>
      </c>
      <c r="B1" s="7"/>
      <c r="C1" s="5"/>
      <c r="D1" s="20"/>
      <c r="F1" s="17"/>
      <c r="G1" s="17"/>
      <c r="H1" s="17"/>
      <c r="I1" s="15"/>
      <c r="J1" s="26"/>
      <c r="K1" s="49"/>
      <c r="L1" s="49"/>
      <c r="M1" s="49"/>
      <c r="N1" s="49"/>
    </row>
    <row r="2" spans="1:14" s="22" customFormat="1" ht="31.5" x14ac:dyDescent="0.25">
      <c r="A2" s="14" t="s">
        <v>2</v>
      </c>
      <c r="B2" s="3"/>
      <c r="C2" s="4"/>
      <c r="D2" s="25" t="s">
        <v>1</v>
      </c>
      <c r="E2" s="19">
        <v>44495</v>
      </c>
      <c r="F2" s="9"/>
      <c r="G2" s="9"/>
      <c r="H2" s="23"/>
      <c r="I2" s="24"/>
      <c r="J2" s="5"/>
      <c r="K2" s="9"/>
      <c r="L2" s="18"/>
      <c r="M2" s="9"/>
      <c r="N2" s="10"/>
    </row>
    <row r="3" spans="1:14" s="33" customFormat="1" ht="78" customHeight="1" x14ac:dyDescent="0.25">
      <c r="A3" s="27" t="s">
        <v>3</v>
      </c>
      <c r="B3" s="27" t="s">
        <v>0</v>
      </c>
      <c r="C3" s="27" t="s">
        <v>4</v>
      </c>
      <c r="D3" s="28" t="s">
        <v>5</v>
      </c>
      <c r="E3" s="27" t="s">
        <v>6</v>
      </c>
      <c r="F3" s="29" t="s">
        <v>16</v>
      </c>
      <c r="G3" s="29" t="s">
        <v>17</v>
      </c>
      <c r="H3" s="29" t="s">
        <v>7</v>
      </c>
      <c r="I3" s="30" t="s">
        <v>8</v>
      </c>
      <c r="J3" s="27" t="s">
        <v>9</v>
      </c>
      <c r="K3" s="29" t="s">
        <v>14</v>
      </c>
      <c r="L3" s="31" t="s">
        <v>10</v>
      </c>
      <c r="M3" s="29" t="s">
        <v>15</v>
      </c>
      <c r="N3" s="32" t="s">
        <v>11</v>
      </c>
    </row>
    <row r="4" spans="1:14" s="43" customFormat="1" ht="32.450000000000003" customHeight="1" x14ac:dyDescent="0.25">
      <c r="A4" s="34" t="s">
        <v>18</v>
      </c>
      <c r="B4" s="35" t="s">
        <v>162</v>
      </c>
      <c r="C4" s="34" t="s">
        <v>12</v>
      </c>
      <c r="D4" s="36">
        <v>519</v>
      </c>
      <c r="E4" s="37" t="s">
        <v>19</v>
      </c>
      <c r="F4" s="38">
        <v>30</v>
      </c>
      <c r="G4" s="38">
        <v>86.02</v>
      </c>
      <c r="H4" s="38">
        <v>5.58</v>
      </c>
      <c r="I4" s="39">
        <v>100154</v>
      </c>
      <c r="J4" s="27" t="str">
        <f>VLOOKUP(I4,'[1]November 2020'!A:C,2,FALSE)</f>
        <v>BEEF COARSE GROUND FRZ CTN-60 LB</v>
      </c>
      <c r="K4" s="38">
        <v>15.31</v>
      </c>
      <c r="L4" s="40">
        <f>VLOOKUP(I4,'[1]November 2020'!A:C,3,FALSE)</f>
        <v>2.6869999999999998</v>
      </c>
      <c r="M4" s="41">
        <f t="shared" ref="M4:M67" si="0">ROUND(K4*L4,2)</f>
        <v>41.14</v>
      </c>
      <c r="N4" s="42">
        <v>44136</v>
      </c>
    </row>
    <row r="5" spans="1:14" s="43" customFormat="1" ht="32.450000000000003" hidden="1" customHeight="1" x14ac:dyDescent="0.25">
      <c r="A5" s="34" t="s">
        <v>18</v>
      </c>
      <c r="B5" s="35" t="s">
        <v>162</v>
      </c>
      <c r="C5" s="34" t="s">
        <v>12</v>
      </c>
      <c r="D5" s="36">
        <v>519</v>
      </c>
      <c r="E5" s="37" t="s">
        <v>19</v>
      </c>
      <c r="F5" s="38">
        <v>30</v>
      </c>
      <c r="G5" s="38">
        <v>86.02</v>
      </c>
      <c r="H5" s="38">
        <v>5.58</v>
      </c>
      <c r="I5" s="39">
        <v>100155</v>
      </c>
      <c r="J5" s="27" t="str">
        <f>VLOOKUP(I5,'[1]November 2020'!A:C,2,FALSE)</f>
        <v>BEEF FRESH BNLS BULK COMBO-20/2000 LB</v>
      </c>
      <c r="K5" s="38">
        <v>15.31</v>
      </c>
      <c r="L5" s="40">
        <f>VLOOKUP(I5,'[1]November 2020'!A:C,3,FALSE)</f>
        <v>2.7172999999999998</v>
      </c>
      <c r="M5" s="41">
        <f t="shared" si="0"/>
        <v>41.6</v>
      </c>
      <c r="N5" s="42">
        <v>44136</v>
      </c>
    </row>
    <row r="6" spans="1:14" s="43" customFormat="1" ht="32.450000000000003" customHeight="1" x14ac:dyDescent="0.25">
      <c r="A6" s="34" t="s">
        <v>18</v>
      </c>
      <c r="B6" s="35" t="s">
        <v>162</v>
      </c>
      <c r="C6" s="34" t="s">
        <v>12</v>
      </c>
      <c r="D6" s="36">
        <v>545</v>
      </c>
      <c r="E6" s="37" t="s">
        <v>20</v>
      </c>
      <c r="F6" s="38">
        <v>30</v>
      </c>
      <c r="G6" s="38">
        <v>132.22999999999999</v>
      </c>
      <c r="H6" s="38">
        <v>3.63</v>
      </c>
      <c r="I6" s="39">
        <v>100332</v>
      </c>
      <c r="J6" s="27" t="str">
        <f>VLOOKUP(I6,'[1]November 2020'!A:C,2,FALSE)</f>
        <v>TOMATO PASTE FOR BULK PROCESSING</v>
      </c>
      <c r="K6" s="38">
        <v>3</v>
      </c>
      <c r="L6" s="40">
        <f>VLOOKUP(I6,'[1]November 2020'!A:C,3,FALSE)</f>
        <v>0.47760000000000002</v>
      </c>
      <c r="M6" s="41">
        <f t="shared" si="0"/>
        <v>1.43</v>
      </c>
      <c r="N6" s="42">
        <v>44136</v>
      </c>
    </row>
    <row r="7" spans="1:14" s="43" customFormat="1" ht="32.450000000000003" customHeight="1" x14ac:dyDescent="0.25">
      <c r="A7" s="34" t="s">
        <v>18</v>
      </c>
      <c r="B7" s="35" t="s">
        <v>162</v>
      </c>
      <c r="C7" s="34" t="s">
        <v>12</v>
      </c>
      <c r="D7" s="36">
        <v>545</v>
      </c>
      <c r="E7" s="37" t="s">
        <v>20</v>
      </c>
      <c r="F7" s="38">
        <v>30</v>
      </c>
      <c r="G7" s="38">
        <v>132.22999999999999</v>
      </c>
      <c r="H7" s="38">
        <v>3.63</v>
      </c>
      <c r="I7" s="39">
        <v>100154</v>
      </c>
      <c r="J7" s="27" t="str">
        <f>VLOOKUP(I7,'[1]November 2020'!A:C,2,FALSE)</f>
        <v>BEEF COARSE GROUND FRZ CTN-60 LB</v>
      </c>
      <c r="K7" s="38">
        <v>18.559999999999999</v>
      </c>
      <c r="L7" s="40">
        <f>VLOOKUP(I7,'[1]November 2020'!A:C,3,FALSE)</f>
        <v>2.6869999999999998</v>
      </c>
      <c r="M7" s="41">
        <f t="shared" si="0"/>
        <v>49.87</v>
      </c>
      <c r="N7" s="42">
        <v>44136</v>
      </c>
    </row>
    <row r="8" spans="1:14" s="43" customFormat="1" ht="32.450000000000003" hidden="1" customHeight="1" x14ac:dyDescent="0.25">
      <c r="A8" s="34" t="s">
        <v>18</v>
      </c>
      <c r="B8" s="35" t="s">
        <v>162</v>
      </c>
      <c r="C8" s="34" t="s">
        <v>12</v>
      </c>
      <c r="D8" s="36">
        <v>545</v>
      </c>
      <c r="E8" s="37" t="s">
        <v>20</v>
      </c>
      <c r="F8" s="38">
        <v>30</v>
      </c>
      <c r="G8" s="38">
        <v>132.22999999999999</v>
      </c>
      <c r="H8" s="38">
        <v>3.63</v>
      </c>
      <c r="I8" s="39">
        <v>100155</v>
      </c>
      <c r="J8" s="27" t="str">
        <f>VLOOKUP(I8,'[1]November 2020'!A:C,2,FALSE)</f>
        <v>BEEF FRESH BNLS BULK COMBO-20/2000 LB</v>
      </c>
      <c r="K8" s="38">
        <v>18.559999999999999</v>
      </c>
      <c r="L8" s="40">
        <f>VLOOKUP(I8,'[1]November 2020'!A:C,3,FALSE)</f>
        <v>2.7172999999999998</v>
      </c>
      <c r="M8" s="41">
        <f t="shared" si="0"/>
        <v>50.43</v>
      </c>
      <c r="N8" s="42">
        <v>44136</v>
      </c>
    </row>
    <row r="9" spans="1:14" s="43" customFormat="1" ht="32.450000000000003" customHeight="1" x14ac:dyDescent="0.25">
      <c r="A9" s="34" t="s">
        <v>18</v>
      </c>
      <c r="B9" s="35" t="s">
        <v>162</v>
      </c>
      <c r="C9" s="34" t="s">
        <v>12</v>
      </c>
      <c r="D9" s="36">
        <v>552</v>
      </c>
      <c r="E9" s="37" t="s">
        <v>21</v>
      </c>
      <c r="F9" s="38">
        <v>30</v>
      </c>
      <c r="G9" s="38">
        <v>121.52</v>
      </c>
      <c r="H9" s="38">
        <v>3.95</v>
      </c>
      <c r="I9" s="39">
        <v>100193</v>
      </c>
      <c r="J9" s="27" t="str">
        <f>VLOOKUP(I9,'[1]November 2020'!A:C,2,FALSE)</f>
        <v>PORK PICNIC BNLS FRZ CTN-60 LB</v>
      </c>
      <c r="K9" s="38">
        <v>10.66</v>
      </c>
      <c r="L9" s="40">
        <f>VLOOKUP(I9,'[1]November 2020'!A:C,3,FALSE)</f>
        <v>1.4477</v>
      </c>
      <c r="M9" s="41">
        <f t="shared" si="0"/>
        <v>15.43</v>
      </c>
      <c r="N9" s="42">
        <v>44136</v>
      </c>
    </row>
    <row r="10" spans="1:14" s="43" customFormat="1" ht="32.450000000000003" customHeight="1" x14ac:dyDescent="0.25">
      <c r="A10" s="34" t="s">
        <v>18</v>
      </c>
      <c r="B10" s="35" t="s">
        <v>162</v>
      </c>
      <c r="C10" s="34" t="s">
        <v>12</v>
      </c>
      <c r="D10" s="36">
        <v>579</v>
      </c>
      <c r="E10" s="37" t="s">
        <v>22</v>
      </c>
      <c r="F10" s="38">
        <v>30</v>
      </c>
      <c r="G10" s="38">
        <v>82.33</v>
      </c>
      <c r="H10" s="38">
        <v>5.83</v>
      </c>
      <c r="I10" s="39">
        <v>100154</v>
      </c>
      <c r="J10" s="27" t="str">
        <f>VLOOKUP(I10,'[1]November 2020'!A:C,2,FALSE)</f>
        <v>BEEF COARSE GROUND FRZ CTN-60 LB</v>
      </c>
      <c r="K10" s="38">
        <v>8.0399999999999991</v>
      </c>
      <c r="L10" s="40">
        <f>VLOOKUP(I10,'[1]November 2020'!A:C,3,FALSE)</f>
        <v>2.6869999999999998</v>
      </c>
      <c r="M10" s="41">
        <f t="shared" si="0"/>
        <v>21.6</v>
      </c>
      <c r="N10" s="42">
        <v>44136</v>
      </c>
    </row>
    <row r="11" spans="1:14" s="43" customFormat="1" ht="32.450000000000003" hidden="1" customHeight="1" x14ac:dyDescent="0.25">
      <c r="A11" s="34" t="s">
        <v>18</v>
      </c>
      <c r="B11" s="35" t="s">
        <v>162</v>
      </c>
      <c r="C11" s="34" t="s">
        <v>12</v>
      </c>
      <c r="D11" s="36">
        <v>579</v>
      </c>
      <c r="E11" s="37" t="s">
        <v>22</v>
      </c>
      <c r="F11" s="38">
        <v>30</v>
      </c>
      <c r="G11" s="38">
        <v>82.33</v>
      </c>
      <c r="H11" s="38">
        <v>5.83</v>
      </c>
      <c r="I11" s="39">
        <v>100155</v>
      </c>
      <c r="J11" s="27" t="str">
        <f>VLOOKUP(I11,'[1]November 2020'!A:C,2,FALSE)</f>
        <v>BEEF FRESH BNLS BULK COMBO-20/2000 LB</v>
      </c>
      <c r="K11" s="38">
        <v>8.0399999999999991</v>
      </c>
      <c r="L11" s="40">
        <f>VLOOKUP(I11,'[1]November 2020'!A:C,3,FALSE)</f>
        <v>2.7172999999999998</v>
      </c>
      <c r="M11" s="41">
        <f t="shared" si="0"/>
        <v>21.85</v>
      </c>
      <c r="N11" s="42">
        <v>44136</v>
      </c>
    </row>
    <row r="12" spans="1:14" s="43" customFormat="1" ht="32.450000000000003" customHeight="1" x14ac:dyDescent="0.25">
      <c r="A12" s="34" t="s">
        <v>18</v>
      </c>
      <c r="B12" s="35" t="s">
        <v>162</v>
      </c>
      <c r="C12" s="34" t="s">
        <v>12</v>
      </c>
      <c r="D12" s="36">
        <v>5030</v>
      </c>
      <c r="E12" s="37" t="s">
        <v>23</v>
      </c>
      <c r="F12" s="38">
        <v>30</v>
      </c>
      <c r="G12" s="38">
        <v>171.43</v>
      </c>
      <c r="H12" s="38">
        <v>2.8</v>
      </c>
      <c r="I12" s="39">
        <v>100154</v>
      </c>
      <c r="J12" s="27" t="str">
        <f>VLOOKUP(I12,'[1]November 2020'!A:C,2,FALSE)</f>
        <v>BEEF COARSE GROUND FRZ CTN-60 LB</v>
      </c>
      <c r="K12" s="38">
        <v>23.78</v>
      </c>
      <c r="L12" s="40">
        <f>VLOOKUP(I12,'[1]November 2020'!A:C,3,FALSE)</f>
        <v>2.6869999999999998</v>
      </c>
      <c r="M12" s="41">
        <f t="shared" si="0"/>
        <v>63.9</v>
      </c>
      <c r="N12" s="42">
        <v>44136</v>
      </c>
    </row>
    <row r="13" spans="1:14" s="43" customFormat="1" ht="32.450000000000003" hidden="1" customHeight="1" x14ac:dyDescent="0.25">
      <c r="A13" s="34" t="s">
        <v>18</v>
      </c>
      <c r="B13" s="35" t="s">
        <v>162</v>
      </c>
      <c r="C13" s="34" t="s">
        <v>12</v>
      </c>
      <c r="D13" s="36">
        <v>5030</v>
      </c>
      <c r="E13" s="37" t="s">
        <v>23</v>
      </c>
      <c r="F13" s="38">
        <v>30</v>
      </c>
      <c r="G13" s="38">
        <v>171.43</v>
      </c>
      <c r="H13" s="38">
        <v>2.8</v>
      </c>
      <c r="I13" s="39">
        <v>100155</v>
      </c>
      <c r="J13" s="27" t="str">
        <f>VLOOKUP(I13,'[1]November 2020'!A:C,2,FALSE)</f>
        <v>BEEF FRESH BNLS BULK COMBO-20/2000 LB</v>
      </c>
      <c r="K13" s="38">
        <v>23.78</v>
      </c>
      <c r="L13" s="40">
        <f>VLOOKUP(I13,'[1]November 2020'!A:C,3,FALSE)</f>
        <v>2.7172999999999998</v>
      </c>
      <c r="M13" s="41">
        <f t="shared" si="0"/>
        <v>64.62</v>
      </c>
      <c r="N13" s="42">
        <v>44136</v>
      </c>
    </row>
    <row r="14" spans="1:14" s="43" customFormat="1" ht="32.450000000000003" customHeight="1" x14ac:dyDescent="0.25">
      <c r="A14" s="34" t="s">
        <v>18</v>
      </c>
      <c r="B14" s="35" t="s">
        <v>162</v>
      </c>
      <c r="C14" s="34" t="s">
        <v>166</v>
      </c>
      <c r="D14" s="36">
        <v>5033</v>
      </c>
      <c r="E14" s="37" t="s">
        <v>24</v>
      </c>
      <c r="F14" s="38">
        <v>30</v>
      </c>
      <c r="G14" s="38">
        <v>168.42</v>
      </c>
      <c r="H14" s="38">
        <v>2.85</v>
      </c>
      <c r="I14" s="39">
        <v>100193</v>
      </c>
      <c r="J14" s="27" t="str">
        <f>VLOOKUP(I14,'[1]November 2020'!A:C,2,FALSE)</f>
        <v>PORK PICNIC BNLS FRZ CTN-60 LB</v>
      </c>
      <c r="K14" s="38">
        <v>22.94</v>
      </c>
      <c r="L14" s="40">
        <f>VLOOKUP(I14,'[1]November 2020'!A:C,3,FALSE)</f>
        <v>1.4477</v>
      </c>
      <c r="M14" s="41">
        <f t="shared" si="0"/>
        <v>33.21</v>
      </c>
      <c r="N14" s="42">
        <v>44319</v>
      </c>
    </row>
    <row r="15" spans="1:14" s="43" customFormat="1" ht="32.450000000000003" customHeight="1" x14ac:dyDescent="0.25">
      <c r="A15" s="34" t="s">
        <v>18</v>
      </c>
      <c r="B15" s="35" t="s">
        <v>162</v>
      </c>
      <c r="C15" s="34" t="s">
        <v>12</v>
      </c>
      <c r="D15" s="36">
        <v>5035</v>
      </c>
      <c r="E15" s="37" t="s">
        <v>25</v>
      </c>
      <c r="F15" s="38">
        <v>30</v>
      </c>
      <c r="G15" s="38">
        <v>184.62</v>
      </c>
      <c r="H15" s="38">
        <v>2.6</v>
      </c>
      <c r="I15" s="39">
        <v>100154</v>
      </c>
      <c r="J15" s="27" t="str">
        <f>VLOOKUP(I15,'[1]November 2020'!A:C,2,FALSE)</f>
        <v>BEEF COARSE GROUND FRZ CTN-60 LB</v>
      </c>
      <c r="K15" s="38">
        <v>23.55</v>
      </c>
      <c r="L15" s="40">
        <f>VLOOKUP(I15,'[1]November 2020'!A:C,3,FALSE)</f>
        <v>2.6869999999999998</v>
      </c>
      <c r="M15" s="41">
        <f t="shared" si="0"/>
        <v>63.28</v>
      </c>
      <c r="N15" s="42">
        <v>44136</v>
      </c>
    </row>
    <row r="16" spans="1:14" s="43" customFormat="1" ht="32.450000000000003" hidden="1" customHeight="1" x14ac:dyDescent="0.25">
      <c r="A16" s="34" t="s">
        <v>18</v>
      </c>
      <c r="B16" s="35" t="s">
        <v>162</v>
      </c>
      <c r="C16" s="34" t="s">
        <v>12</v>
      </c>
      <c r="D16" s="36">
        <v>5035</v>
      </c>
      <c r="E16" s="37" t="s">
        <v>25</v>
      </c>
      <c r="F16" s="38">
        <v>30</v>
      </c>
      <c r="G16" s="38">
        <v>184.62</v>
      </c>
      <c r="H16" s="38">
        <v>2.6</v>
      </c>
      <c r="I16" s="39">
        <v>100155</v>
      </c>
      <c r="J16" s="27" t="str">
        <f>VLOOKUP(I16,'[1]November 2020'!A:C,2,FALSE)</f>
        <v>BEEF FRESH BNLS BULK COMBO-20/2000 LB</v>
      </c>
      <c r="K16" s="38">
        <v>23.55</v>
      </c>
      <c r="L16" s="40">
        <f>VLOOKUP(I16,'[1]November 2020'!A:C,3,FALSE)</f>
        <v>2.7172999999999998</v>
      </c>
      <c r="M16" s="41">
        <f t="shared" si="0"/>
        <v>63.99</v>
      </c>
      <c r="N16" s="42">
        <v>44136</v>
      </c>
    </row>
    <row r="17" spans="1:14" s="43" customFormat="1" ht="32.450000000000003" customHeight="1" x14ac:dyDescent="0.25">
      <c r="A17" s="34" t="s">
        <v>18</v>
      </c>
      <c r="B17" s="35" t="s">
        <v>162</v>
      </c>
      <c r="C17" s="34" t="s">
        <v>12</v>
      </c>
      <c r="D17" s="36">
        <v>5036</v>
      </c>
      <c r="E17" s="37" t="s">
        <v>26</v>
      </c>
      <c r="F17" s="38">
        <v>30</v>
      </c>
      <c r="G17" s="38">
        <v>176.47</v>
      </c>
      <c r="H17" s="38">
        <v>2.72</v>
      </c>
      <c r="I17" s="39">
        <v>100193</v>
      </c>
      <c r="J17" s="27" t="str">
        <f>VLOOKUP(I17,'[1]November 2020'!A:C,2,FALSE)</f>
        <v>PORK PICNIC BNLS FRZ CTN-60 LB</v>
      </c>
      <c r="K17" s="38">
        <v>22.94</v>
      </c>
      <c r="L17" s="40">
        <f>VLOOKUP(I17,'[1]November 2020'!A:C,3,FALSE)</f>
        <v>1.4477</v>
      </c>
      <c r="M17" s="41">
        <f t="shared" si="0"/>
        <v>33.21</v>
      </c>
      <c r="N17" s="42">
        <v>44136</v>
      </c>
    </row>
    <row r="18" spans="1:14" s="43" customFormat="1" ht="32.450000000000003" customHeight="1" x14ac:dyDescent="0.25">
      <c r="A18" s="34" t="s">
        <v>18</v>
      </c>
      <c r="B18" s="35" t="s">
        <v>162</v>
      </c>
      <c r="C18" s="34" t="s">
        <v>166</v>
      </c>
      <c r="D18" s="36">
        <v>5038</v>
      </c>
      <c r="E18" s="37" t="s">
        <v>27</v>
      </c>
      <c r="F18" s="38">
        <v>30</v>
      </c>
      <c r="G18" s="38">
        <v>160</v>
      </c>
      <c r="H18" s="38">
        <v>3</v>
      </c>
      <c r="I18" s="39">
        <v>100154</v>
      </c>
      <c r="J18" s="27" t="str">
        <f>VLOOKUP(I18,'[1]November 2020'!A:C,2,FALSE)</f>
        <v>BEEF COARSE GROUND FRZ CTN-60 LB</v>
      </c>
      <c r="K18" s="38">
        <v>23.71</v>
      </c>
      <c r="L18" s="40">
        <f>VLOOKUP(I18,'[1]November 2020'!A:C,3,FALSE)</f>
        <v>2.6869999999999998</v>
      </c>
      <c r="M18" s="41">
        <f t="shared" si="0"/>
        <v>63.71</v>
      </c>
      <c r="N18" s="42">
        <v>44319</v>
      </c>
    </row>
    <row r="19" spans="1:14" s="43" customFormat="1" ht="32.450000000000003" hidden="1" customHeight="1" x14ac:dyDescent="0.25">
      <c r="A19" s="34" t="s">
        <v>18</v>
      </c>
      <c r="B19" s="35" t="s">
        <v>162</v>
      </c>
      <c r="C19" s="34" t="s">
        <v>166</v>
      </c>
      <c r="D19" s="36">
        <v>5038</v>
      </c>
      <c r="E19" s="37" t="s">
        <v>27</v>
      </c>
      <c r="F19" s="38">
        <v>30</v>
      </c>
      <c r="G19" s="38">
        <v>160</v>
      </c>
      <c r="H19" s="38">
        <v>3</v>
      </c>
      <c r="I19" s="39">
        <v>100155</v>
      </c>
      <c r="J19" s="27" t="str">
        <f>VLOOKUP(I19,'[1]November 2020'!A:C,2,FALSE)</f>
        <v>BEEF FRESH BNLS BULK COMBO-20/2000 LB</v>
      </c>
      <c r="K19" s="38">
        <v>23.71</v>
      </c>
      <c r="L19" s="40">
        <f>VLOOKUP(I19,'[1]November 2020'!A:C,3,FALSE)</f>
        <v>2.7172999999999998</v>
      </c>
      <c r="M19" s="41">
        <f t="shared" si="0"/>
        <v>64.430000000000007</v>
      </c>
      <c r="N19" s="42">
        <v>44319</v>
      </c>
    </row>
    <row r="20" spans="1:14" s="43" customFormat="1" ht="32.450000000000003" customHeight="1" x14ac:dyDescent="0.25">
      <c r="A20" s="34" t="s">
        <v>18</v>
      </c>
      <c r="B20" s="35" t="s">
        <v>162</v>
      </c>
      <c r="C20" s="34" t="s">
        <v>12</v>
      </c>
      <c r="D20" s="36">
        <v>5040</v>
      </c>
      <c r="E20" s="37" t="s">
        <v>28</v>
      </c>
      <c r="F20" s="38">
        <v>30</v>
      </c>
      <c r="G20" s="38">
        <v>200</v>
      </c>
      <c r="H20" s="38">
        <v>2.4</v>
      </c>
      <c r="I20" s="39">
        <v>100154</v>
      </c>
      <c r="J20" s="27" t="str">
        <f>VLOOKUP(I20,'[1]November 2020'!A:C,2,FALSE)</f>
        <v>BEEF COARSE GROUND FRZ CTN-60 LB</v>
      </c>
      <c r="K20" s="38">
        <v>27.34</v>
      </c>
      <c r="L20" s="40">
        <f>VLOOKUP(I20,'[1]November 2020'!A:C,3,FALSE)</f>
        <v>2.6869999999999998</v>
      </c>
      <c r="M20" s="41">
        <f t="shared" si="0"/>
        <v>73.459999999999994</v>
      </c>
      <c r="N20" s="42">
        <v>44136</v>
      </c>
    </row>
    <row r="21" spans="1:14" s="43" customFormat="1" ht="32.450000000000003" hidden="1" customHeight="1" x14ac:dyDescent="0.25">
      <c r="A21" s="34" t="s">
        <v>18</v>
      </c>
      <c r="B21" s="35" t="s">
        <v>162</v>
      </c>
      <c r="C21" s="34" t="s">
        <v>12</v>
      </c>
      <c r="D21" s="36">
        <v>5040</v>
      </c>
      <c r="E21" s="37" t="s">
        <v>28</v>
      </c>
      <c r="F21" s="38">
        <v>30</v>
      </c>
      <c r="G21" s="38">
        <v>200</v>
      </c>
      <c r="H21" s="38">
        <v>2.4</v>
      </c>
      <c r="I21" s="39">
        <v>100155</v>
      </c>
      <c r="J21" s="27" t="str">
        <f>VLOOKUP(I21,'[1]November 2020'!A:C,2,FALSE)</f>
        <v>BEEF FRESH BNLS BULK COMBO-20/2000 LB</v>
      </c>
      <c r="K21" s="38">
        <v>27.34</v>
      </c>
      <c r="L21" s="40">
        <f>VLOOKUP(I21,'[1]November 2020'!A:C,3,FALSE)</f>
        <v>2.7172999999999998</v>
      </c>
      <c r="M21" s="41">
        <f t="shared" si="0"/>
        <v>74.290000000000006</v>
      </c>
      <c r="N21" s="42">
        <v>44136</v>
      </c>
    </row>
    <row r="22" spans="1:14" s="43" customFormat="1" ht="32.450000000000003" customHeight="1" x14ac:dyDescent="0.25">
      <c r="A22" s="34" t="s">
        <v>18</v>
      </c>
      <c r="B22" s="35" t="s">
        <v>162</v>
      </c>
      <c r="C22" s="34" t="s">
        <v>166</v>
      </c>
      <c r="D22" s="36">
        <v>5045</v>
      </c>
      <c r="E22" s="37" t="s">
        <v>29</v>
      </c>
      <c r="F22" s="38">
        <v>30</v>
      </c>
      <c r="G22" s="38">
        <v>184.62</v>
      </c>
      <c r="H22" s="38">
        <v>2.6</v>
      </c>
      <c r="I22" s="39">
        <v>100154</v>
      </c>
      <c r="J22" s="27" t="str">
        <f>VLOOKUP(I22,'[1]November 2020'!A:C,2,FALSE)</f>
        <v>BEEF COARSE GROUND FRZ CTN-60 LB</v>
      </c>
      <c r="K22" s="38">
        <v>23.96</v>
      </c>
      <c r="L22" s="40">
        <f>VLOOKUP(I22,'[1]November 2020'!A:C,3,FALSE)</f>
        <v>2.6869999999999998</v>
      </c>
      <c r="M22" s="41">
        <f t="shared" si="0"/>
        <v>64.38</v>
      </c>
      <c r="N22" s="42">
        <v>44319</v>
      </c>
    </row>
    <row r="23" spans="1:14" s="44" customFormat="1" ht="32.450000000000003" hidden="1" customHeight="1" x14ac:dyDescent="0.25">
      <c r="A23" s="34" t="s">
        <v>18</v>
      </c>
      <c r="B23" s="35" t="s">
        <v>162</v>
      </c>
      <c r="C23" s="34" t="s">
        <v>166</v>
      </c>
      <c r="D23" s="36">
        <v>5045</v>
      </c>
      <c r="E23" s="37" t="s">
        <v>29</v>
      </c>
      <c r="F23" s="38">
        <v>30</v>
      </c>
      <c r="G23" s="38">
        <v>184.62</v>
      </c>
      <c r="H23" s="38">
        <v>2.6</v>
      </c>
      <c r="I23" s="39">
        <v>100155</v>
      </c>
      <c r="J23" s="27" t="str">
        <f>VLOOKUP(I23,'[1]November 2020'!A:C,2,FALSE)</f>
        <v>BEEF FRESH BNLS BULK COMBO-20/2000 LB</v>
      </c>
      <c r="K23" s="38">
        <v>23.96</v>
      </c>
      <c r="L23" s="40">
        <f>VLOOKUP(I23,'[1]November 2020'!A:C,3,FALSE)</f>
        <v>2.7172999999999998</v>
      </c>
      <c r="M23" s="41">
        <f t="shared" si="0"/>
        <v>65.11</v>
      </c>
      <c r="N23" s="42">
        <v>44319</v>
      </c>
    </row>
    <row r="24" spans="1:14" s="44" customFormat="1" ht="32.450000000000003" customHeight="1" x14ac:dyDescent="0.25">
      <c r="A24" s="34" t="s">
        <v>18</v>
      </c>
      <c r="B24" s="35" t="s">
        <v>162</v>
      </c>
      <c r="C24" s="34" t="s">
        <v>12</v>
      </c>
      <c r="D24" s="36">
        <v>5046</v>
      </c>
      <c r="E24" s="37" t="s">
        <v>30</v>
      </c>
      <c r="F24" s="38">
        <v>30</v>
      </c>
      <c r="G24" s="38">
        <v>230.77</v>
      </c>
      <c r="H24" s="38">
        <v>2.08</v>
      </c>
      <c r="I24" s="39">
        <v>100154</v>
      </c>
      <c r="J24" s="27" t="str">
        <f>VLOOKUP(I24,'[1]November 2020'!A:C,2,FALSE)</f>
        <v>BEEF COARSE GROUND FRZ CTN-60 LB</v>
      </c>
      <c r="K24" s="38">
        <v>34.44</v>
      </c>
      <c r="L24" s="40">
        <f>VLOOKUP(I24,'[1]November 2020'!A:C,3,FALSE)</f>
        <v>2.6869999999999998</v>
      </c>
      <c r="M24" s="41">
        <f t="shared" si="0"/>
        <v>92.54</v>
      </c>
      <c r="N24" s="42">
        <v>44136</v>
      </c>
    </row>
    <row r="25" spans="1:14" s="44" customFormat="1" ht="32.450000000000003" hidden="1" customHeight="1" x14ac:dyDescent="0.25">
      <c r="A25" s="34" t="s">
        <v>18</v>
      </c>
      <c r="B25" s="35" t="s">
        <v>162</v>
      </c>
      <c r="C25" s="34" t="s">
        <v>12</v>
      </c>
      <c r="D25" s="36">
        <v>5046</v>
      </c>
      <c r="E25" s="37" t="s">
        <v>30</v>
      </c>
      <c r="F25" s="38">
        <v>30</v>
      </c>
      <c r="G25" s="38">
        <v>230.77</v>
      </c>
      <c r="H25" s="38">
        <v>2.08</v>
      </c>
      <c r="I25" s="39">
        <v>100155</v>
      </c>
      <c r="J25" s="27" t="str">
        <f>VLOOKUP(I25,'[1]November 2020'!A:C,2,FALSE)</f>
        <v>BEEF FRESH BNLS BULK COMBO-20/2000 LB</v>
      </c>
      <c r="K25" s="38">
        <v>34.44</v>
      </c>
      <c r="L25" s="40">
        <f>VLOOKUP(I25,'[1]November 2020'!A:C,3,FALSE)</f>
        <v>2.7172999999999998</v>
      </c>
      <c r="M25" s="41">
        <f t="shared" si="0"/>
        <v>93.58</v>
      </c>
      <c r="N25" s="42">
        <v>44136</v>
      </c>
    </row>
    <row r="26" spans="1:14" s="44" customFormat="1" ht="32.450000000000003" customHeight="1" x14ac:dyDescent="0.25">
      <c r="A26" s="34" t="s">
        <v>18</v>
      </c>
      <c r="B26" s="35" t="s">
        <v>162</v>
      </c>
      <c r="C26" s="34" t="s">
        <v>12</v>
      </c>
      <c r="D26" s="36">
        <v>5047</v>
      </c>
      <c r="E26" s="37" t="s">
        <v>31</v>
      </c>
      <c r="F26" s="38">
        <v>30</v>
      </c>
      <c r="G26" s="38">
        <v>171.43</v>
      </c>
      <c r="H26" s="38">
        <v>2.8</v>
      </c>
      <c r="I26" s="39">
        <v>100154</v>
      </c>
      <c r="J26" s="27" t="str">
        <f>VLOOKUP(I26,'[1]November 2020'!A:C,2,FALSE)</f>
        <v>BEEF COARSE GROUND FRZ CTN-60 LB</v>
      </c>
      <c r="K26" s="38">
        <v>22.94</v>
      </c>
      <c r="L26" s="40">
        <f>VLOOKUP(I26,'[1]November 2020'!A:C,3,FALSE)</f>
        <v>2.6869999999999998</v>
      </c>
      <c r="M26" s="41">
        <f t="shared" si="0"/>
        <v>61.64</v>
      </c>
      <c r="N26" s="42">
        <v>44136</v>
      </c>
    </row>
    <row r="27" spans="1:14" s="44" customFormat="1" ht="32.450000000000003" hidden="1" customHeight="1" x14ac:dyDescent="0.25">
      <c r="A27" s="34" t="s">
        <v>18</v>
      </c>
      <c r="B27" s="35" t="s">
        <v>162</v>
      </c>
      <c r="C27" s="34" t="s">
        <v>12</v>
      </c>
      <c r="D27" s="36">
        <v>5047</v>
      </c>
      <c r="E27" s="37" t="s">
        <v>31</v>
      </c>
      <c r="F27" s="38">
        <v>30</v>
      </c>
      <c r="G27" s="38">
        <v>171.43</v>
      </c>
      <c r="H27" s="38">
        <v>2.8</v>
      </c>
      <c r="I27" s="39">
        <v>100155</v>
      </c>
      <c r="J27" s="27" t="str">
        <f>VLOOKUP(I27,'[1]November 2020'!A:C,2,FALSE)</f>
        <v>BEEF FRESH BNLS BULK COMBO-20/2000 LB</v>
      </c>
      <c r="K27" s="38">
        <v>22.94</v>
      </c>
      <c r="L27" s="40">
        <f>VLOOKUP(I27,'[1]November 2020'!A:C,3,FALSE)</f>
        <v>2.7172999999999998</v>
      </c>
      <c r="M27" s="41">
        <f t="shared" si="0"/>
        <v>62.33</v>
      </c>
      <c r="N27" s="42">
        <v>44136</v>
      </c>
    </row>
    <row r="28" spans="1:14" s="44" customFormat="1" ht="32.450000000000003" customHeight="1" x14ac:dyDescent="0.25">
      <c r="A28" s="34" t="s">
        <v>18</v>
      </c>
      <c r="B28" s="35" t="s">
        <v>162</v>
      </c>
      <c r="C28" s="34" t="s">
        <v>12</v>
      </c>
      <c r="D28" s="36">
        <v>5049</v>
      </c>
      <c r="E28" s="37" t="s">
        <v>32</v>
      </c>
      <c r="F28" s="38">
        <v>30</v>
      </c>
      <c r="G28" s="38">
        <v>192</v>
      </c>
      <c r="H28" s="38">
        <v>2.5</v>
      </c>
      <c r="I28" s="39">
        <v>100154</v>
      </c>
      <c r="J28" s="27" t="str">
        <f>VLOOKUP(I28,'[1]November 2020'!A:C,2,FALSE)</f>
        <v>BEEF COARSE GROUND FRZ CTN-60 LB</v>
      </c>
      <c r="K28" s="38">
        <v>35</v>
      </c>
      <c r="L28" s="40">
        <f>VLOOKUP(I28,'[1]November 2020'!A:C,3,FALSE)</f>
        <v>2.6869999999999998</v>
      </c>
      <c r="M28" s="41">
        <f t="shared" si="0"/>
        <v>94.05</v>
      </c>
      <c r="N28" s="42">
        <v>44136</v>
      </c>
    </row>
    <row r="29" spans="1:14" s="44" customFormat="1" ht="32.450000000000003" hidden="1" customHeight="1" x14ac:dyDescent="0.25">
      <c r="A29" s="34" t="s">
        <v>18</v>
      </c>
      <c r="B29" s="35" t="s">
        <v>162</v>
      </c>
      <c r="C29" s="34" t="s">
        <v>12</v>
      </c>
      <c r="D29" s="36">
        <v>5049</v>
      </c>
      <c r="E29" s="37" t="s">
        <v>32</v>
      </c>
      <c r="F29" s="38">
        <v>30</v>
      </c>
      <c r="G29" s="38">
        <v>192</v>
      </c>
      <c r="H29" s="38">
        <v>2.5</v>
      </c>
      <c r="I29" s="39">
        <v>100155</v>
      </c>
      <c r="J29" s="27" t="str">
        <f>VLOOKUP(I29,'[1]November 2020'!A:C,2,FALSE)</f>
        <v>BEEF FRESH BNLS BULK COMBO-20/2000 LB</v>
      </c>
      <c r="K29" s="38">
        <v>35</v>
      </c>
      <c r="L29" s="40">
        <f>VLOOKUP(I29,'[1]November 2020'!A:C,3,FALSE)</f>
        <v>2.7172999999999998</v>
      </c>
      <c r="M29" s="41">
        <f t="shared" si="0"/>
        <v>95.11</v>
      </c>
      <c r="N29" s="42">
        <v>44136</v>
      </c>
    </row>
    <row r="30" spans="1:14" s="44" customFormat="1" ht="32.450000000000003" customHeight="1" x14ac:dyDescent="0.25">
      <c r="A30" s="34" t="s">
        <v>18</v>
      </c>
      <c r="B30" s="35" t="s">
        <v>162</v>
      </c>
      <c r="C30" s="34" t="s">
        <v>12</v>
      </c>
      <c r="D30" s="36">
        <v>5051</v>
      </c>
      <c r="E30" s="37" t="s">
        <v>33</v>
      </c>
      <c r="F30" s="38">
        <v>30</v>
      </c>
      <c r="G30" s="38">
        <v>168.42</v>
      </c>
      <c r="H30" s="38">
        <v>2.85</v>
      </c>
      <c r="I30" s="39">
        <v>100883</v>
      </c>
      <c r="J30" s="27" t="str">
        <f>VLOOKUP(I30,'[1]November 2020'!A:C,2,FALSE)</f>
        <v>TURKEY THIGHS BNLS SKNLS CHILLED-BULK</v>
      </c>
      <c r="K30" s="38">
        <v>19.920000000000002</v>
      </c>
      <c r="L30" s="40">
        <f>VLOOKUP(I30,'[1]November 2020'!A:C,3,FALSE)</f>
        <v>1.6315999999999999</v>
      </c>
      <c r="M30" s="41">
        <f t="shared" si="0"/>
        <v>32.5</v>
      </c>
      <c r="N30" s="42">
        <v>44136</v>
      </c>
    </row>
    <row r="31" spans="1:14" s="44" customFormat="1" ht="32.450000000000003" customHeight="1" x14ac:dyDescent="0.25">
      <c r="A31" s="34" t="s">
        <v>18</v>
      </c>
      <c r="B31" s="35" t="s">
        <v>162</v>
      </c>
      <c r="C31" s="34" t="s">
        <v>12</v>
      </c>
      <c r="D31" s="36">
        <v>5052</v>
      </c>
      <c r="E31" s="37" t="s">
        <v>33</v>
      </c>
      <c r="F31" s="38">
        <v>30</v>
      </c>
      <c r="G31" s="38">
        <v>184.62</v>
      </c>
      <c r="H31" s="38">
        <v>2.6</v>
      </c>
      <c r="I31" s="39">
        <v>100883</v>
      </c>
      <c r="J31" s="27" t="str">
        <f>VLOOKUP(I31,'[1]November 2020'!A:C,2,FALSE)</f>
        <v>TURKEY THIGHS BNLS SKNLS CHILLED-BULK</v>
      </c>
      <c r="K31" s="38">
        <v>23.4</v>
      </c>
      <c r="L31" s="40">
        <f>VLOOKUP(I31,'[1]November 2020'!A:C,3,FALSE)</f>
        <v>1.6315999999999999</v>
      </c>
      <c r="M31" s="41">
        <f t="shared" si="0"/>
        <v>38.18</v>
      </c>
      <c r="N31" s="42">
        <v>44136</v>
      </c>
    </row>
    <row r="32" spans="1:14" s="44" customFormat="1" ht="32.450000000000003" customHeight="1" x14ac:dyDescent="0.25">
      <c r="A32" s="34" t="s">
        <v>18</v>
      </c>
      <c r="B32" s="35" t="s">
        <v>162</v>
      </c>
      <c r="C32" s="34" t="s">
        <v>166</v>
      </c>
      <c r="D32" s="36">
        <v>5053</v>
      </c>
      <c r="E32" s="37" t="s">
        <v>34</v>
      </c>
      <c r="F32" s="38">
        <v>30</v>
      </c>
      <c r="G32" s="38">
        <v>171.43</v>
      </c>
      <c r="H32" s="38">
        <v>2.8</v>
      </c>
      <c r="I32" s="39">
        <v>100154</v>
      </c>
      <c r="J32" s="27" t="str">
        <f>VLOOKUP(I32,'[1]November 2020'!A:C,2,FALSE)</f>
        <v>BEEF COARSE GROUND FRZ CTN-60 LB</v>
      </c>
      <c r="K32" s="38">
        <v>25.32</v>
      </c>
      <c r="L32" s="40">
        <f>VLOOKUP(I32,'[1]November 2020'!A:C,3,FALSE)</f>
        <v>2.6869999999999998</v>
      </c>
      <c r="M32" s="41">
        <f t="shared" si="0"/>
        <v>68.03</v>
      </c>
      <c r="N32" s="42">
        <v>44319</v>
      </c>
    </row>
    <row r="33" spans="1:14" s="44" customFormat="1" ht="32.450000000000003" hidden="1" customHeight="1" x14ac:dyDescent="0.25">
      <c r="A33" s="34" t="s">
        <v>18</v>
      </c>
      <c r="B33" s="35" t="s">
        <v>162</v>
      </c>
      <c r="C33" s="34" t="s">
        <v>166</v>
      </c>
      <c r="D33" s="36">
        <v>5053</v>
      </c>
      <c r="E33" s="37" t="s">
        <v>34</v>
      </c>
      <c r="F33" s="38">
        <v>30</v>
      </c>
      <c r="G33" s="38">
        <v>171.43</v>
      </c>
      <c r="H33" s="38">
        <v>2.8</v>
      </c>
      <c r="I33" s="39">
        <v>100155</v>
      </c>
      <c r="J33" s="27" t="str">
        <f>VLOOKUP(I33,'[1]November 2020'!A:C,2,FALSE)</f>
        <v>BEEF FRESH BNLS BULK COMBO-20/2000 LB</v>
      </c>
      <c r="K33" s="38">
        <v>25.32</v>
      </c>
      <c r="L33" s="40">
        <f>VLOOKUP(I33,'[1]November 2020'!A:C,3,FALSE)</f>
        <v>2.7172999999999998</v>
      </c>
      <c r="M33" s="41">
        <f t="shared" si="0"/>
        <v>68.8</v>
      </c>
      <c r="N33" s="42">
        <v>44319</v>
      </c>
    </row>
    <row r="34" spans="1:14" s="44" customFormat="1" ht="32.450000000000003" customHeight="1" x14ac:dyDescent="0.25">
      <c r="A34" s="34" t="s">
        <v>18</v>
      </c>
      <c r="B34" s="35" t="s">
        <v>162</v>
      </c>
      <c r="C34" s="34" t="s">
        <v>12</v>
      </c>
      <c r="D34" s="36">
        <v>5054</v>
      </c>
      <c r="E34" s="37" t="s">
        <v>35</v>
      </c>
      <c r="F34" s="38">
        <v>30</v>
      </c>
      <c r="G34" s="38">
        <v>208.7</v>
      </c>
      <c r="H34" s="38">
        <v>2.2999999999999998</v>
      </c>
      <c r="I34" s="39">
        <v>100154</v>
      </c>
      <c r="J34" s="27" t="str">
        <f>VLOOKUP(I34,'[1]November 2020'!A:C,2,FALSE)</f>
        <v>BEEF COARSE GROUND FRZ CTN-60 LB</v>
      </c>
      <c r="K34" s="38">
        <v>26.31</v>
      </c>
      <c r="L34" s="40">
        <f>VLOOKUP(I34,'[1]November 2020'!A:C,3,FALSE)</f>
        <v>2.6869999999999998</v>
      </c>
      <c r="M34" s="41">
        <f t="shared" si="0"/>
        <v>70.69</v>
      </c>
      <c r="N34" s="42">
        <v>44136</v>
      </c>
    </row>
    <row r="35" spans="1:14" s="44" customFormat="1" ht="32.450000000000003" hidden="1" customHeight="1" x14ac:dyDescent="0.25">
      <c r="A35" s="34" t="s">
        <v>18</v>
      </c>
      <c r="B35" s="35" t="s">
        <v>162</v>
      </c>
      <c r="C35" s="34" t="s">
        <v>12</v>
      </c>
      <c r="D35" s="36">
        <v>5054</v>
      </c>
      <c r="E35" s="37" t="s">
        <v>35</v>
      </c>
      <c r="F35" s="38">
        <v>30</v>
      </c>
      <c r="G35" s="38">
        <v>208.7</v>
      </c>
      <c r="H35" s="38">
        <v>2.2999999999999998</v>
      </c>
      <c r="I35" s="39">
        <v>100155</v>
      </c>
      <c r="J35" s="27" t="str">
        <f>VLOOKUP(I35,'[1]November 2020'!A:C,2,FALSE)</f>
        <v>BEEF FRESH BNLS BULK COMBO-20/2000 LB</v>
      </c>
      <c r="K35" s="38">
        <v>26.31</v>
      </c>
      <c r="L35" s="40">
        <f>VLOOKUP(I35,'[1]November 2020'!A:C,3,FALSE)</f>
        <v>2.7172999999999998</v>
      </c>
      <c r="M35" s="41">
        <f t="shared" si="0"/>
        <v>71.489999999999995</v>
      </c>
      <c r="N35" s="42">
        <v>44136</v>
      </c>
    </row>
    <row r="36" spans="1:14" s="44" customFormat="1" ht="32.450000000000003" customHeight="1" x14ac:dyDescent="0.25">
      <c r="A36" s="34" t="s">
        <v>18</v>
      </c>
      <c r="B36" s="35" t="s">
        <v>162</v>
      </c>
      <c r="C36" s="34" t="s">
        <v>166</v>
      </c>
      <c r="D36" s="36">
        <v>5056</v>
      </c>
      <c r="E36" s="37" t="s">
        <v>36</v>
      </c>
      <c r="F36" s="38">
        <v>30</v>
      </c>
      <c r="G36" s="38">
        <v>166.67</v>
      </c>
      <c r="H36" s="38">
        <v>2.88</v>
      </c>
      <c r="I36" s="39">
        <v>100154</v>
      </c>
      <c r="J36" s="27" t="str">
        <f>VLOOKUP(I36,'[1]November 2020'!A:C,2,FALSE)</f>
        <v>BEEF COARSE GROUND FRZ CTN-60 LB</v>
      </c>
      <c r="K36" s="38">
        <v>24.38</v>
      </c>
      <c r="L36" s="40">
        <f>VLOOKUP(I36,'[1]November 2020'!A:C,3,FALSE)</f>
        <v>2.6869999999999998</v>
      </c>
      <c r="M36" s="41">
        <f t="shared" si="0"/>
        <v>65.510000000000005</v>
      </c>
      <c r="N36" s="42">
        <v>44319</v>
      </c>
    </row>
    <row r="37" spans="1:14" s="44" customFormat="1" ht="32.450000000000003" hidden="1" customHeight="1" x14ac:dyDescent="0.25">
      <c r="A37" s="34" t="s">
        <v>18</v>
      </c>
      <c r="B37" s="35" t="s">
        <v>162</v>
      </c>
      <c r="C37" s="34" t="s">
        <v>166</v>
      </c>
      <c r="D37" s="36">
        <v>5056</v>
      </c>
      <c r="E37" s="37" t="s">
        <v>36</v>
      </c>
      <c r="F37" s="38">
        <v>30</v>
      </c>
      <c r="G37" s="38">
        <v>166.67</v>
      </c>
      <c r="H37" s="38">
        <v>2.88</v>
      </c>
      <c r="I37" s="39">
        <v>100155</v>
      </c>
      <c r="J37" s="27" t="str">
        <f>VLOOKUP(I37,'[1]November 2020'!A:C,2,FALSE)</f>
        <v>BEEF FRESH BNLS BULK COMBO-20/2000 LB</v>
      </c>
      <c r="K37" s="38">
        <v>24.38</v>
      </c>
      <c r="L37" s="40">
        <f>VLOOKUP(I37,'[1]November 2020'!A:C,3,FALSE)</f>
        <v>2.7172999999999998</v>
      </c>
      <c r="M37" s="41">
        <f t="shared" si="0"/>
        <v>66.25</v>
      </c>
      <c r="N37" s="42">
        <v>44319</v>
      </c>
    </row>
    <row r="38" spans="1:14" s="44" customFormat="1" ht="32.450000000000003" customHeight="1" x14ac:dyDescent="0.25">
      <c r="A38" s="34" t="s">
        <v>18</v>
      </c>
      <c r="B38" s="35" t="s">
        <v>162</v>
      </c>
      <c r="C38" s="34" t="s">
        <v>12</v>
      </c>
      <c r="D38" s="36">
        <v>5057</v>
      </c>
      <c r="E38" s="37" t="s">
        <v>37</v>
      </c>
      <c r="F38" s="38">
        <v>30</v>
      </c>
      <c r="G38" s="38">
        <v>190.48</v>
      </c>
      <c r="H38" s="38">
        <v>2.52</v>
      </c>
      <c r="I38" s="39">
        <v>100154</v>
      </c>
      <c r="J38" s="27" t="str">
        <f>VLOOKUP(I38,'[1]November 2020'!A:C,2,FALSE)</f>
        <v>BEEF COARSE GROUND FRZ CTN-60 LB</v>
      </c>
      <c r="K38" s="38">
        <v>35.96</v>
      </c>
      <c r="L38" s="40">
        <f>VLOOKUP(I38,'[1]November 2020'!A:C,3,FALSE)</f>
        <v>2.6869999999999998</v>
      </c>
      <c r="M38" s="41">
        <f t="shared" si="0"/>
        <v>96.62</v>
      </c>
      <c r="N38" s="42">
        <v>44136</v>
      </c>
    </row>
    <row r="39" spans="1:14" s="44" customFormat="1" ht="32.450000000000003" hidden="1" customHeight="1" x14ac:dyDescent="0.25">
      <c r="A39" s="34" t="s">
        <v>18</v>
      </c>
      <c r="B39" s="35" t="s">
        <v>162</v>
      </c>
      <c r="C39" s="34" t="s">
        <v>12</v>
      </c>
      <c r="D39" s="36">
        <v>5057</v>
      </c>
      <c r="E39" s="37" t="s">
        <v>37</v>
      </c>
      <c r="F39" s="38">
        <v>30</v>
      </c>
      <c r="G39" s="38">
        <v>190.48</v>
      </c>
      <c r="H39" s="38">
        <v>2.52</v>
      </c>
      <c r="I39" s="39">
        <v>100155</v>
      </c>
      <c r="J39" s="27" t="str">
        <f>VLOOKUP(I39,'[1]November 2020'!A:C,2,FALSE)</f>
        <v>BEEF FRESH BNLS BULK COMBO-20/2000 LB</v>
      </c>
      <c r="K39" s="38">
        <v>35.96</v>
      </c>
      <c r="L39" s="40">
        <f>VLOOKUP(I39,'[1]November 2020'!A:C,3,FALSE)</f>
        <v>2.7172999999999998</v>
      </c>
      <c r="M39" s="41">
        <f t="shared" si="0"/>
        <v>97.71</v>
      </c>
      <c r="N39" s="42">
        <v>44136</v>
      </c>
    </row>
    <row r="40" spans="1:14" s="44" customFormat="1" ht="32.450000000000003" customHeight="1" x14ac:dyDescent="0.25">
      <c r="A40" s="34" t="s">
        <v>18</v>
      </c>
      <c r="B40" s="35" t="s">
        <v>162</v>
      </c>
      <c r="C40" s="34" t="s">
        <v>164</v>
      </c>
      <c r="D40" s="36">
        <v>5090</v>
      </c>
      <c r="E40" s="37" t="s">
        <v>38</v>
      </c>
      <c r="F40" s="38">
        <v>30.15</v>
      </c>
      <c r="G40" s="38">
        <v>119</v>
      </c>
      <c r="H40" s="38">
        <v>4.0199999999999996</v>
      </c>
      <c r="I40" s="39">
        <v>100883</v>
      </c>
      <c r="J40" s="27" t="str">
        <f>VLOOKUP(I40,'[1]November 2020'!A:C,2,FALSE)</f>
        <v>TURKEY THIGHS BNLS SKNLS CHILLED-BULK</v>
      </c>
      <c r="K40" s="38">
        <v>17.04</v>
      </c>
      <c r="L40" s="40">
        <f>VLOOKUP(I40,'[1]November 2020'!A:C,3,FALSE)</f>
        <v>1.6315999999999999</v>
      </c>
      <c r="M40" s="41">
        <f t="shared" si="0"/>
        <v>27.8</v>
      </c>
      <c r="N40" s="42">
        <v>44260</v>
      </c>
    </row>
    <row r="41" spans="1:14" s="44" customFormat="1" ht="32.450000000000003" customHeight="1" x14ac:dyDescent="0.25">
      <c r="A41" s="34" t="s">
        <v>18</v>
      </c>
      <c r="B41" s="35" t="s">
        <v>162</v>
      </c>
      <c r="C41" s="34" t="s">
        <v>164</v>
      </c>
      <c r="D41" s="36">
        <v>5091</v>
      </c>
      <c r="E41" s="37" t="s">
        <v>39</v>
      </c>
      <c r="F41" s="38">
        <v>30.15</v>
      </c>
      <c r="G41" s="38">
        <v>120</v>
      </c>
      <c r="H41" s="38">
        <v>4.0199999999999996</v>
      </c>
      <c r="I41" s="39">
        <v>100883</v>
      </c>
      <c r="J41" s="27" t="str">
        <f>VLOOKUP(I41,'[1]November 2020'!A:C,2,FALSE)</f>
        <v>TURKEY THIGHS BNLS SKNLS CHILLED-BULK</v>
      </c>
      <c r="K41" s="38">
        <v>25.7</v>
      </c>
      <c r="L41" s="40">
        <f>VLOOKUP(I41,'[1]November 2020'!A:C,3,FALSE)</f>
        <v>1.6315999999999999</v>
      </c>
      <c r="M41" s="41">
        <f t="shared" si="0"/>
        <v>41.93</v>
      </c>
      <c r="N41" s="42">
        <v>44495</v>
      </c>
    </row>
    <row r="42" spans="1:14" s="44" customFormat="1" ht="32.450000000000003" customHeight="1" x14ac:dyDescent="0.25">
      <c r="A42" s="34" t="s">
        <v>18</v>
      </c>
      <c r="B42" s="35" t="s">
        <v>162</v>
      </c>
      <c r="C42" s="34" t="s">
        <v>12</v>
      </c>
      <c r="D42" s="36">
        <v>5113</v>
      </c>
      <c r="E42" s="37" t="s">
        <v>40</v>
      </c>
      <c r="F42" s="38">
        <v>30</v>
      </c>
      <c r="G42" s="38">
        <v>80</v>
      </c>
      <c r="H42" s="38">
        <v>6</v>
      </c>
      <c r="I42" s="39">
        <v>100332</v>
      </c>
      <c r="J42" s="27" t="str">
        <f>VLOOKUP(I42,'[1]November 2020'!A:C,2,FALSE)</f>
        <v>TOMATO PASTE FOR BULK PROCESSING</v>
      </c>
      <c r="K42" s="38">
        <v>6</v>
      </c>
      <c r="L42" s="40">
        <f>VLOOKUP(I42,'[1]November 2020'!A:C,3,FALSE)</f>
        <v>0.47760000000000002</v>
      </c>
      <c r="M42" s="41">
        <f t="shared" si="0"/>
        <v>2.87</v>
      </c>
      <c r="N42" s="42">
        <v>44136</v>
      </c>
    </row>
    <row r="43" spans="1:14" s="44" customFormat="1" ht="32.450000000000003" customHeight="1" x14ac:dyDescent="0.25">
      <c r="A43" s="34" t="s">
        <v>18</v>
      </c>
      <c r="B43" s="35" t="s">
        <v>162</v>
      </c>
      <c r="C43" s="34" t="s">
        <v>12</v>
      </c>
      <c r="D43" s="36">
        <v>5114</v>
      </c>
      <c r="E43" s="37" t="s">
        <v>41</v>
      </c>
      <c r="F43" s="38">
        <v>30</v>
      </c>
      <c r="G43" s="38">
        <v>80</v>
      </c>
      <c r="H43" s="38">
        <v>6</v>
      </c>
      <c r="I43" s="39">
        <v>110242</v>
      </c>
      <c r="J43" s="27" t="str">
        <f>VLOOKUP(I43,'[1]November 2020'!A:C,2,FALSE)</f>
        <v>CHEESE NAT AMER FBD BARREL-500 LB(40800)</v>
      </c>
      <c r="K43" s="38">
        <v>5.12</v>
      </c>
      <c r="L43" s="40">
        <f>VLOOKUP(I43,'[1]November 2020'!A:C,3,FALSE)</f>
        <v>1.7956000000000001</v>
      </c>
      <c r="M43" s="41">
        <f t="shared" si="0"/>
        <v>9.19</v>
      </c>
      <c r="N43" s="42">
        <v>44136</v>
      </c>
    </row>
    <row r="44" spans="1:14" s="44" customFormat="1" ht="32.450000000000003" hidden="1" customHeight="1" x14ac:dyDescent="0.25">
      <c r="A44" s="34" t="s">
        <v>18</v>
      </c>
      <c r="B44" s="35" t="s">
        <v>162</v>
      </c>
      <c r="C44" s="34" t="s">
        <v>12</v>
      </c>
      <c r="D44" s="36">
        <v>5114</v>
      </c>
      <c r="E44" s="37" t="s">
        <v>41</v>
      </c>
      <c r="F44" s="38">
        <v>30</v>
      </c>
      <c r="G44" s="38">
        <v>80</v>
      </c>
      <c r="H44" s="38">
        <v>6</v>
      </c>
      <c r="I44" s="39">
        <v>110254</v>
      </c>
      <c r="J44" s="27" t="str">
        <f>VLOOKUP(I44,'[1]November 2020'!A:C,2,FALSE)</f>
        <v>CHEESE CHED YEL BLOCK-40 LB (40800)</v>
      </c>
      <c r="K44" s="38">
        <v>5.12</v>
      </c>
      <c r="L44" s="40">
        <f>VLOOKUP(I44,'[1]November 2020'!A:C,3,FALSE)</f>
        <v>1.7956000000000001</v>
      </c>
      <c r="M44" s="41">
        <f t="shared" si="0"/>
        <v>9.19</v>
      </c>
      <c r="N44" s="42">
        <v>44136</v>
      </c>
    </row>
    <row r="45" spans="1:14" s="44" customFormat="1" ht="32.450000000000003" customHeight="1" x14ac:dyDescent="0.25">
      <c r="A45" s="34" t="s">
        <v>18</v>
      </c>
      <c r="B45" s="35" t="s">
        <v>162</v>
      </c>
      <c r="C45" s="34" t="s">
        <v>12</v>
      </c>
      <c r="D45" s="36">
        <v>5151</v>
      </c>
      <c r="E45" s="37" t="s">
        <v>42</v>
      </c>
      <c r="F45" s="38">
        <v>30</v>
      </c>
      <c r="G45" s="38">
        <v>100</v>
      </c>
      <c r="H45" s="38">
        <v>4.8</v>
      </c>
      <c r="I45" s="39">
        <v>100154</v>
      </c>
      <c r="J45" s="27" t="str">
        <f>VLOOKUP(I45,'[1]November 2020'!A:C,2,FALSE)</f>
        <v>BEEF COARSE GROUND FRZ CTN-60 LB</v>
      </c>
      <c r="K45" s="38">
        <v>8.75</v>
      </c>
      <c r="L45" s="40">
        <f>VLOOKUP(I45,'[1]November 2020'!A:C,3,FALSE)</f>
        <v>2.6869999999999998</v>
      </c>
      <c r="M45" s="41">
        <f t="shared" si="0"/>
        <v>23.51</v>
      </c>
      <c r="N45" s="42">
        <v>44136</v>
      </c>
    </row>
    <row r="46" spans="1:14" s="44" customFormat="1" ht="32.450000000000003" hidden="1" customHeight="1" x14ac:dyDescent="0.25">
      <c r="A46" s="34" t="s">
        <v>18</v>
      </c>
      <c r="B46" s="35" t="s">
        <v>162</v>
      </c>
      <c r="C46" s="34" t="s">
        <v>12</v>
      </c>
      <c r="D46" s="36">
        <v>5151</v>
      </c>
      <c r="E46" s="37" t="s">
        <v>42</v>
      </c>
      <c r="F46" s="38">
        <v>30</v>
      </c>
      <c r="G46" s="38">
        <v>100</v>
      </c>
      <c r="H46" s="38">
        <v>4.8</v>
      </c>
      <c r="I46" s="39">
        <v>100155</v>
      </c>
      <c r="J46" s="27" t="str">
        <f>VLOOKUP(I46,'[1]November 2020'!A:C,2,FALSE)</f>
        <v>BEEF FRESH BNLS BULK COMBO-20/2000 LB</v>
      </c>
      <c r="K46" s="38">
        <v>8.75</v>
      </c>
      <c r="L46" s="40">
        <f>VLOOKUP(I46,'[1]November 2020'!A:C,3,FALSE)</f>
        <v>2.7172999999999998</v>
      </c>
      <c r="M46" s="41">
        <f t="shared" si="0"/>
        <v>23.78</v>
      </c>
      <c r="N46" s="42">
        <v>44136</v>
      </c>
    </row>
    <row r="47" spans="1:14" s="44" customFormat="1" ht="32.450000000000003" customHeight="1" x14ac:dyDescent="0.25">
      <c r="A47" s="34" t="s">
        <v>18</v>
      </c>
      <c r="B47" s="35" t="s">
        <v>162</v>
      </c>
      <c r="C47" s="34" t="s">
        <v>12</v>
      </c>
      <c r="D47" s="36">
        <v>5151</v>
      </c>
      <c r="E47" s="37" t="s">
        <v>42</v>
      </c>
      <c r="F47" s="38">
        <v>30</v>
      </c>
      <c r="G47" s="38">
        <v>100</v>
      </c>
      <c r="H47" s="38">
        <v>4.8</v>
      </c>
      <c r="I47" s="39">
        <v>110242</v>
      </c>
      <c r="J47" s="27" t="str">
        <f>VLOOKUP(I47,'[1]November 2020'!A:C,2,FALSE)</f>
        <v>CHEESE NAT AMER FBD BARREL-500 LB(40800)</v>
      </c>
      <c r="K47" s="38">
        <v>3.58</v>
      </c>
      <c r="L47" s="40">
        <f>VLOOKUP(I47,'[1]November 2020'!A:C,3,FALSE)</f>
        <v>1.7956000000000001</v>
      </c>
      <c r="M47" s="41">
        <f t="shared" si="0"/>
        <v>6.43</v>
      </c>
      <c r="N47" s="42">
        <v>44151</v>
      </c>
    </row>
    <row r="48" spans="1:14" s="44" customFormat="1" ht="32.450000000000003" hidden="1" customHeight="1" x14ac:dyDescent="0.25">
      <c r="A48" s="34" t="s">
        <v>18</v>
      </c>
      <c r="B48" s="35" t="s">
        <v>162</v>
      </c>
      <c r="C48" s="34" t="s">
        <v>12</v>
      </c>
      <c r="D48" s="36">
        <v>5151</v>
      </c>
      <c r="E48" s="37" t="s">
        <v>42</v>
      </c>
      <c r="F48" s="38">
        <v>30</v>
      </c>
      <c r="G48" s="38">
        <v>100</v>
      </c>
      <c r="H48" s="38">
        <v>4.8</v>
      </c>
      <c r="I48" s="39">
        <v>110254</v>
      </c>
      <c r="J48" s="27" t="str">
        <f>VLOOKUP(I48,'[1]November 2020'!A:C,2,FALSE)</f>
        <v>CHEESE CHED YEL BLOCK-40 LB (40800)</v>
      </c>
      <c r="K48" s="38">
        <v>3.58</v>
      </c>
      <c r="L48" s="40">
        <f>VLOOKUP(I48,'[1]November 2020'!A:C,3,FALSE)</f>
        <v>1.7956000000000001</v>
      </c>
      <c r="M48" s="41">
        <f t="shared" si="0"/>
        <v>6.43</v>
      </c>
      <c r="N48" s="42">
        <v>44151</v>
      </c>
    </row>
    <row r="49" spans="1:14" s="44" customFormat="1" ht="32.450000000000003" customHeight="1" x14ac:dyDescent="0.25">
      <c r="A49" s="34" t="s">
        <v>18</v>
      </c>
      <c r="B49" s="35" t="s">
        <v>162</v>
      </c>
      <c r="C49" s="34" t="s">
        <v>166</v>
      </c>
      <c r="D49" s="36">
        <v>5156</v>
      </c>
      <c r="E49" s="37" t="s">
        <v>43</v>
      </c>
      <c r="F49" s="38">
        <v>30</v>
      </c>
      <c r="G49" s="38">
        <v>177.12</v>
      </c>
      <c r="H49" s="38">
        <v>2.71</v>
      </c>
      <c r="I49" s="39">
        <v>100193</v>
      </c>
      <c r="J49" s="27" t="str">
        <f>VLOOKUP(I49,'[1]November 2020'!A:C,2,FALSE)</f>
        <v>PORK PICNIC BNLS FRZ CTN-60 LB</v>
      </c>
      <c r="K49" s="38">
        <v>15.63</v>
      </c>
      <c r="L49" s="40">
        <f>VLOOKUP(I49,'[1]November 2020'!A:C,3,FALSE)</f>
        <v>1.4477</v>
      </c>
      <c r="M49" s="41">
        <f t="shared" si="0"/>
        <v>22.63</v>
      </c>
      <c r="N49" s="42">
        <v>44319</v>
      </c>
    </row>
    <row r="50" spans="1:14" s="44" customFormat="1" ht="32.450000000000003" customHeight="1" x14ac:dyDescent="0.25">
      <c r="A50" s="34" t="s">
        <v>18</v>
      </c>
      <c r="B50" s="35" t="s">
        <v>162</v>
      </c>
      <c r="C50" s="34" t="s">
        <v>166</v>
      </c>
      <c r="D50" s="36">
        <v>5157</v>
      </c>
      <c r="E50" s="37" t="s">
        <v>44</v>
      </c>
      <c r="F50" s="38">
        <v>30</v>
      </c>
      <c r="G50" s="38">
        <v>139.13</v>
      </c>
      <c r="H50" s="38">
        <v>3.45</v>
      </c>
      <c r="I50" s="39">
        <v>100154</v>
      </c>
      <c r="J50" s="27" t="str">
        <f>VLOOKUP(I50,'[1]November 2020'!A:C,2,FALSE)</f>
        <v>BEEF COARSE GROUND FRZ CTN-60 LB</v>
      </c>
      <c r="K50" s="38">
        <v>15.16</v>
      </c>
      <c r="L50" s="40">
        <f>VLOOKUP(I50,'[1]November 2020'!A:C,3,FALSE)</f>
        <v>2.6869999999999998</v>
      </c>
      <c r="M50" s="41">
        <f t="shared" si="0"/>
        <v>40.729999999999997</v>
      </c>
      <c r="N50" s="42">
        <v>44319</v>
      </c>
    </row>
    <row r="51" spans="1:14" s="44" customFormat="1" ht="32.450000000000003" hidden="1" customHeight="1" x14ac:dyDescent="0.25">
      <c r="A51" s="34" t="s">
        <v>18</v>
      </c>
      <c r="B51" s="35" t="s">
        <v>162</v>
      </c>
      <c r="C51" s="34" t="s">
        <v>166</v>
      </c>
      <c r="D51" s="36">
        <v>5157</v>
      </c>
      <c r="E51" s="37" t="s">
        <v>44</v>
      </c>
      <c r="F51" s="38">
        <v>30</v>
      </c>
      <c r="G51" s="38">
        <v>139.13</v>
      </c>
      <c r="H51" s="38">
        <v>3.45</v>
      </c>
      <c r="I51" s="39">
        <v>100155</v>
      </c>
      <c r="J51" s="27" t="str">
        <f>VLOOKUP(I51,'[1]November 2020'!A:C,2,FALSE)</f>
        <v>BEEF FRESH BNLS BULK COMBO-20/2000 LB</v>
      </c>
      <c r="K51" s="38">
        <v>15.16</v>
      </c>
      <c r="L51" s="40">
        <f>VLOOKUP(I51,'[1]November 2020'!A:C,3,FALSE)</f>
        <v>2.7172999999999998</v>
      </c>
      <c r="M51" s="41">
        <f t="shared" si="0"/>
        <v>41.19</v>
      </c>
      <c r="N51" s="42">
        <v>44319</v>
      </c>
    </row>
    <row r="52" spans="1:14" s="44" customFormat="1" ht="32.450000000000003" customHeight="1" x14ac:dyDescent="0.25">
      <c r="A52" s="34" t="s">
        <v>18</v>
      </c>
      <c r="B52" s="35" t="s">
        <v>162</v>
      </c>
      <c r="C52" s="34" t="s">
        <v>166</v>
      </c>
      <c r="D52" s="36">
        <v>5157</v>
      </c>
      <c r="E52" s="37" t="s">
        <v>44</v>
      </c>
      <c r="F52" s="38">
        <v>30</v>
      </c>
      <c r="G52" s="38">
        <v>139.13</v>
      </c>
      <c r="H52" s="38">
        <v>3.45</v>
      </c>
      <c r="I52" s="39">
        <v>110242</v>
      </c>
      <c r="J52" s="27" t="str">
        <f>VLOOKUP(I52,'[1]November 2020'!A:C,2,FALSE)</f>
        <v>CHEESE NAT AMER FBD BARREL-500 LB(40800)</v>
      </c>
      <c r="K52" s="38">
        <v>2.78</v>
      </c>
      <c r="L52" s="40">
        <f>VLOOKUP(I52,'[1]November 2020'!A:C,3,FALSE)</f>
        <v>1.7956000000000001</v>
      </c>
      <c r="M52" s="41">
        <f t="shared" si="0"/>
        <v>4.99</v>
      </c>
      <c r="N52" s="42">
        <v>44319</v>
      </c>
    </row>
    <row r="53" spans="1:14" s="44" customFormat="1" ht="32.450000000000003" hidden="1" customHeight="1" x14ac:dyDescent="0.25">
      <c r="A53" s="34" t="s">
        <v>18</v>
      </c>
      <c r="B53" s="35" t="s">
        <v>162</v>
      </c>
      <c r="C53" s="34" t="s">
        <v>166</v>
      </c>
      <c r="D53" s="36">
        <v>5157</v>
      </c>
      <c r="E53" s="37" t="s">
        <v>44</v>
      </c>
      <c r="F53" s="38">
        <v>30</v>
      </c>
      <c r="G53" s="38">
        <v>139.13</v>
      </c>
      <c r="H53" s="38">
        <v>3.45</v>
      </c>
      <c r="I53" s="39">
        <v>110254</v>
      </c>
      <c r="J53" s="27" t="str">
        <f>VLOOKUP(I53,'[1]November 2020'!A:C,2,FALSE)</f>
        <v>CHEESE CHED YEL BLOCK-40 LB (40800)</v>
      </c>
      <c r="K53" s="38">
        <v>2.78</v>
      </c>
      <c r="L53" s="40">
        <f>VLOOKUP(I53,'[1]November 2020'!A:C,3,FALSE)</f>
        <v>1.7956000000000001</v>
      </c>
      <c r="M53" s="41">
        <f t="shared" si="0"/>
        <v>4.99</v>
      </c>
      <c r="N53" s="42">
        <v>44319</v>
      </c>
    </row>
    <row r="54" spans="1:14" s="44" customFormat="1" ht="32.450000000000003" customHeight="1" x14ac:dyDescent="0.25">
      <c r="A54" s="34" t="s">
        <v>18</v>
      </c>
      <c r="B54" s="35" t="s">
        <v>162</v>
      </c>
      <c r="C54" s="34" t="s">
        <v>12</v>
      </c>
      <c r="D54" s="36">
        <v>5163</v>
      </c>
      <c r="E54" s="37" t="s">
        <v>45</v>
      </c>
      <c r="F54" s="38">
        <v>11.25</v>
      </c>
      <c r="G54" s="38">
        <v>30</v>
      </c>
      <c r="H54" s="38">
        <v>6</v>
      </c>
      <c r="I54" s="39">
        <v>100154</v>
      </c>
      <c r="J54" s="27" t="str">
        <f>VLOOKUP(I54,'[1]November 2020'!A:C,2,FALSE)</f>
        <v>BEEF COARSE GROUND FRZ CTN-60 LB</v>
      </c>
      <c r="K54" s="38">
        <v>3.54</v>
      </c>
      <c r="L54" s="40">
        <f>VLOOKUP(I54,'[1]November 2020'!A:C,3,FALSE)</f>
        <v>2.6869999999999998</v>
      </c>
      <c r="M54" s="41">
        <f t="shared" si="0"/>
        <v>9.51</v>
      </c>
      <c r="N54" s="42">
        <v>44136</v>
      </c>
    </row>
    <row r="55" spans="1:14" s="44" customFormat="1" ht="32.450000000000003" hidden="1" customHeight="1" x14ac:dyDescent="0.25">
      <c r="A55" s="34" t="s">
        <v>18</v>
      </c>
      <c r="B55" s="35" t="s">
        <v>162</v>
      </c>
      <c r="C55" s="34" t="s">
        <v>12</v>
      </c>
      <c r="D55" s="36">
        <v>5163</v>
      </c>
      <c r="E55" s="37" t="s">
        <v>45</v>
      </c>
      <c r="F55" s="38">
        <v>11.25</v>
      </c>
      <c r="G55" s="38">
        <v>30</v>
      </c>
      <c r="H55" s="38">
        <v>6</v>
      </c>
      <c r="I55" s="39">
        <v>100155</v>
      </c>
      <c r="J55" s="27" t="str">
        <f>VLOOKUP(I55,'[1]November 2020'!A:C,2,FALSE)</f>
        <v>BEEF FRESH BNLS BULK COMBO-20/2000 LB</v>
      </c>
      <c r="K55" s="38">
        <v>3.54</v>
      </c>
      <c r="L55" s="40">
        <f>VLOOKUP(I55,'[1]November 2020'!A:C,3,FALSE)</f>
        <v>2.7172999999999998</v>
      </c>
      <c r="M55" s="41">
        <f t="shared" si="0"/>
        <v>9.6199999999999992</v>
      </c>
      <c r="N55" s="42">
        <v>44136</v>
      </c>
    </row>
    <row r="56" spans="1:14" s="44" customFormat="1" ht="32.450000000000003" customHeight="1" x14ac:dyDescent="0.25">
      <c r="A56" s="34" t="s">
        <v>18</v>
      </c>
      <c r="B56" s="35" t="s">
        <v>162</v>
      </c>
      <c r="C56" s="34" t="s">
        <v>12</v>
      </c>
      <c r="D56" s="36">
        <v>5163</v>
      </c>
      <c r="E56" s="37" t="s">
        <v>45</v>
      </c>
      <c r="F56" s="38">
        <v>11.25</v>
      </c>
      <c r="G56" s="38">
        <v>30</v>
      </c>
      <c r="H56" s="38">
        <v>6</v>
      </c>
      <c r="I56" s="39">
        <v>110242</v>
      </c>
      <c r="J56" s="27" t="str">
        <f>VLOOKUP(I56,'[1]November 2020'!A:C,2,FALSE)</f>
        <v>CHEESE NAT AMER FBD BARREL-500 LB(40800)</v>
      </c>
      <c r="K56" s="38">
        <v>1.34</v>
      </c>
      <c r="L56" s="40">
        <f>VLOOKUP(I56,'[1]November 2020'!A:C,3,FALSE)</f>
        <v>1.7956000000000001</v>
      </c>
      <c r="M56" s="41">
        <f t="shared" si="0"/>
        <v>2.41</v>
      </c>
      <c r="N56" s="42">
        <v>44136</v>
      </c>
    </row>
    <row r="57" spans="1:14" s="44" customFormat="1" ht="32.450000000000003" hidden="1" customHeight="1" x14ac:dyDescent="0.25">
      <c r="A57" s="34" t="s">
        <v>18</v>
      </c>
      <c r="B57" s="35" t="s">
        <v>162</v>
      </c>
      <c r="C57" s="34" t="s">
        <v>12</v>
      </c>
      <c r="D57" s="36">
        <v>5163</v>
      </c>
      <c r="E57" s="37" t="s">
        <v>45</v>
      </c>
      <c r="F57" s="38">
        <v>11.25</v>
      </c>
      <c r="G57" s="38">
        <v>30</v>
      </c>
      <c r="H57" s="38">
        <v>6</v>
      </c>
      <c r="I57" s="39">
        <v>110254</v>
      </c>
      <c r="J57" s="27" t="str">
        <f>VLOOKUP(I57,'[1]November 2020'!A:C,2,FALSE)</f>
        <v>CHEESE CHED YEL BLOCK-40 LB (40800)</v>
      </c>
      <c r="K57" s="38">
        <v>1.34</v>
      </c>
      <c r="L57" s="40">
        <f>VLOOKUP(I57,'[1]November 2020'!A:C,3,FALSE)</f>
        <v>1.7956000000000001</v>
      </c>
      <c r="M57" s="41">
        <f t="shared" si="0"/>
        <v>2.41</v>
      </c>
      <c r="N57" s="42">
        <v>44136</v>
      </c>
    </row>
    <row r="58" spans="1:14" s="44" customFormat="1" ht="32.450000000000003" customHeight="1" x14ac:dyDescent="0.25">
      <c r="A58" s="34" t="s">
        <v>18</v>
      </c>
      <c r="B58" s="35" t="s">
        <v>162</v>
      </c>
      <c r="C58" s="34" t="s">
        <v>164</v>
      </c>
      <c r="D58" s="36">
        <v>5164</v>
      </c>
      <c r="E58" s="37" t="s">
        <v>46</v>
      </c>
      <c r="F58" s="38">
        <v>30</v>
      </c>
      <c r="G58" s="38">
        <v>131</v>
      </c>
      <c r="H58" s="38">
        <v>3.65</v>
      </c>
      <c r="I58" s="39">
        <v>100883</v>
      </c>
      <c r="J58" s="27" t="str">
        <f>VLOOKUP(I58,'[1]November 2020'!A:C,2,FALSE)</f>
        <v>TURKEY THIGHS BNLS SKNLS CHILLED-BULK</v>
      </c>
      <c r="K58" s="38">
        <v>6.32</v>
      </c>
      <c r="L58" s="40">
        <f>VLOOKUP(I58,'[1]November 2020'!A:C,3,FALSE)</f>
        <v>1.6315999999999999</v>
      </c>
      <c r="M58" s="41">
        <f t="shared" si="0"/>
        <v>10.31</v>
      </c>
      <c r="N58" s="42">
        <v>44495</v>
      </c>
    </row>
    <row r="59" spans="1:14" s="44" customFormat="1" ht="32.450000000000003" customHeight="1" x14ac:dyDescent="0.25">
      <c r="A59" s="34" t="s">
        <v>18</v>
      </c>
      <c r="B59" s="35" t="s">
        <v>162</v>
      </c>
      <c r="C59" s="34" t="s">
        <v>12</v>
      </c>
      <c r="D59" s="36">
        <v>5164</v>
      </c>
      <c r="E59" s="37" t="s">
        <v>46</v>
      </c>
      <c r="F59" s="38">
        <v>30</v>
      </c>
      <c r="G59" s="38">
        <v>131</v>
      </c>
      <c r="H59" s="38">
        <v>3.65</v>
      </c>
      <c r="I59" s="39">
        <v>110242</v>
      </c>
      <c r="J59" s="27" t="str">
        <f>VLOOKUP(I59,'[1]November 2020'!A:C,2,FALSE)</f>
        <v>CHEESE NAT AMER FBD BARREL-500 LB(40800)</v>
      </c>
      <c r="K59" s="38">
        <v>4.32</v>
      </c>
      <c r="L59" s="40">
        <f>VLOOKUP(I59,'[1]November 2020'!A:C,3,FALSE)</f>
        <v>1.7956000000000001</v>
      </c>
      <c r="M59" s="41">
        <f t="shared" si="0"/>
        <v>7.76</v>
      </c>
      <c r="N59" s="42">
        <v>44136</v>
      </c>
    </row>
    <row r="60" spans="1:14" s="44" customFormat="1" ht="32.450000000000003" customHeight="1" x14ac:dyDescent="0.25">
      <c r="A60" s="34" t="s">
        <v>18</v>
      </c>
      <c r="B60" s="35" t="s">
        <v>162</v>
      </c>
      <c r="C60" s="34" t="s">
        <v>12</v>
      </c>
      <c r="D60" s="36">
        <v>5165</v>
      </c>
      <c r="E60" s="37" t="s">
        <v>47</v>
      </c>
      <c r="F60" s="38">
        <v>30</v>
      </c>
      <c r="G60" s="38">
        <v>128</v>
      </c>
      <c r="H60" s="38">
        <v>3.75</v>
      </c>
      <c r="I60" s="39">
        <v>110242</v>
      </c>
      <c r="J60" s="27" t="str">
        <f>VLOOKUP(I60,'[1]November 2020'!A:C,2,FALSE)</f>
        <v>CHEESE NAT AMER FBD BARREL-500 LB(40800)</v>
      </c>
      <c r="K60" s="38">
        <v>6</v>
      </c>
      <c r="L60" s="40">
        <f>VLOOKUP(I60,'[1]November 2020'!A:C,3,FALSE)</f>
        <v>1.7956000000000001</v>
      </c>
      <c r="M60" s="41">
        <f t="shared" si="0"/>
        <v>10.77</v>
      </c>
      <c r="N60" s="42">
        <v>44136</v>
      </c>
    </row>
    <row r="61" spans="1:14" s="44" customFormat="1" ht="32.450000000000003" hidden="1" customHeight="1" x14ac:dyDescent="0.25">
      <c r="A61" s="34" t="s">
        <v>18</v>
      </c>
      <c r="B61" s="35" t="s">
        <v>162</v>
      </c>
      <c r="C61" s="34" t="s">
        <v>12</v>
      </c>
      <c r="D61" s="36">
        <v>5165</v>
      </c>
      <c r="E61" s="37" t="s">
        <v>47</v>
      </c>
      <c r="F61" s="38">
        <v>30</v>
      </c>
      <c r="G61" s="38">
        <v>128</v>
      </c>
      <c r="H61" s="38">
        <v>3.75</v>
      </c>
      <c r="I61" s="39">
        <v>110254</v>
      </c>
      <c r="J61" s="27" t="str">
        <f>VLOOKUP(I61,'[1]November 2020'!A:C,2,FALSE)</f>
        <v>CHEESE CHED YEL BLOCK-40 LB (40800)</v>
      </c>
      <c r="K61" s="38">
        <v>6</v>
      </c>
      <c r="L61" s="40">
        <f>VLOOKUP(I61,'[1]November 2020'!A:C,3,FALSE)</f>
        <v>1.7956000000000001</v>
      </c>
      <c r="M61" s="41">
        <f t="shared" si="0"/>
        <v>10.77</v>
      </c>
      <c r="N61" s="42">
        <v>44136</v>
      </c>
    </row>
    <row r="62" spans="1:14" s="44" customFormat="1" ht="32.450000000000003" customHeight="1" x14ac:dyDescent="0.25">
      <c r="A62" s="34" t="s">
        <v>18</v>
      </c>
      <c r="B62" s="35" t="s">
        <v>162</v>
      </c>
      <c r="C62" s="34" t="s">
        <v>12</v>
      </c>
      <c r="D62" s="36">
        <v>5202</v>
      </c>
      <c r="E62" s="37" t="s">
        <v>48</v>
      </c>
      <c r="F62" s="38">
        <v>30</v>
      </c>
      <c r="G62" s="38">
        <v>139</v>
      </c>
      <c r="H62" s="38">
        <v>3.45</v>
      </c>
      <c r="I62" s="39">
        <v>100883</v>
      </c>
      <c r="J62" s="27" t="str">
        <f>VLOOKUP(I62,'[1]November 2020'!A:C,2,FALSE)</f>
        <v>TURKEY THIGHS BNLS SKNLS CHILLED-BULK</v>
      </c>
      <c r="K62" s="38">
        <v>24.91</v>
      </c>
      <c r="L62" s="40">
        <f>VLOOKUP(I62,'[1]November 2020'!A:C,3,FALSE)</f>
        <v>1.6315999999999999</v>
      </c>
      <c r="M62" s="41">
        <f t="shared" si="0"/>
        <v>40.64</v>
      </c>
      <c r="N62" s="42">
        <v>44136</v>
      </c>
    </row>
    <row r="63" spans="1:14" s="44" customFormat="1" ht="32.450000000000003" customHeight="1" x14ac:dyDescent="0.25">
      <c r="A63" s="34" t="s">
        <v>18</v>
      </c>
      <c r="B63" s="35" t="s">
        <v>162</v>
      </c>
      <c r="C63" s="34" t="s">
        <v>12</v>
      </c>
      <c r="D63" s="36">
        <v>5205</v>
      </c>
      <c r="E63" s="37" t="s">
        <v>49</v>
      </c>
      <c r="F63" s="38">
        <v>30</v>
      </c>
      <c r="G63" s="38">
        <v>151.41999999999999</v>
      </c>
      <c r="H63" s="38">
        <v>3.17</v>
      </c>
      <c r="I63" s="39">
        <v>100332</v>
      </c>
      <c r="J63" s="27" t="str">
        <f>VLOOKUP(I63,'[1]November 2020'!A:C,2,FALSE)</f>
        <v>TOMATO PASTE FOR BULK PROCESSING</v>
      </c>
      <c r="K63" s="38">
        <v>2.77</v>
      </c>
      <c r="L63" s="40">
        <f>VLOOKUP(I63,'[1]November 2020'!A:C,3,FALSE)</f>
        <v>0.47760000000000002</v>
      </c>
      <c r="M63" s="41">
        <f t="shared" si="0"/>
        <v>1.32</v>
      </c>
      <c r="N63" s="42">
        <v>44136</v>
      </c>
    </row>
    <row r="64" spans="1:14" s="44" customFormat="1" ht="32.450000000000003" customHeight="1" x14ac:dyDescent="0.25">
      <c r="A64" s="34" t="s">
        <v>18</v>
      </c>
      <c r="B64" s="35" t="s">
        <v>162</v>
      </c>
      <c r="C64" s="34" t="s">
        <v>12</v>
      </c>
      <c r="D64" s="36">
        <v>5205</v>
      </c>
      <c r="E64" s="37" t="s">
        <v>49</v>
      </c>
      <c r="F64" s="38">
        <v>30</v>
      </c>
      <c r="G64" s="38">
        <v>151.41999999999999</v>
      </c>
      <c r="H64" s="38">
        <v>3.17</v>
      </c>
      <c r="I64" s="39">
        <v>100193</v>
      </c>
      <c r="J64" s="27" t="str">
        <f>VLOOKUP(I64,'[1]November 2020'!A:C,2,FALSE)</f>
        <v>PORK PICNIC BNLS FRZ CTN-60 LB</v>
      </c>
      <c r="K64" s="38">
        <v>16.71</v>
      </c>
      <c r="L64" s="40">
        <f>VLOOKUP(I64,'[1]November 2020'!A:C,3,FALSE)</f>
        <v>1.4477</v>
      </c>
      <c r="M64" s="41">
        <f t="shared" si="0"/>
        <v>24.19</v>
      </c>
      <c r="N64" s="42">
        <v>44136</v>
      </c>
    </row>
    <row r="65" spans="1:14" s="44" customFormat="1" ht="32.450000000000003" customHeight="1" x14ac:dyDescent="0.25">
      <c r="A65" s="34" t="s">
        <v>18</v>
      </c>
      <c r="B65" s="35" t="s">
        <v>162</v>
      </c>
      <c r="C65" s="34" t="s">
        <v>12</v>
      </c>
      <c r="D65" s="36">
        <v>5221</v>
      </c>
      <c r="E65" s="37" t="s">
        <v>50</v>
      </c>
      <c r="F65" s="38">
        <v>30</v>
      </c>
      <c r="G65" s="38">
        <v>134</v>
      </c>
      <c r="H65" s="38">
        <v>3.58</v>
      </c>
      <c r="I65" s="39">
        <v>100883</v>
      </c>
      <c r="J65" s="27" t="str">
        <f>VLOOKUP(I65,'[1]November 2020'!A:C,2,FALSE)</f>
        <v>TURKEY THIGHS BNLS SKNLS CHILLED-BULK</v>
      </c>
      <c r="K65" s="38">
        <v>24</v>
      </c>
      <c r="L65" s="40">
        <f>VLOOKUP(I65,'[1]November 2020'!A:C,3,FALSE)</f>
        <v>1.6315999999999999</v>
      </c>
      <c r="M65" s="41">
        <f t="shared" si="0"/>
        <v>39.159999999999997</v>
      </c>
      <c r="N65" s="42">
        <v>44136</v>
      </c>
    </row>
    <row r="66" spans="1:14" s="44" customFormat="1" ht="32.450000000000003" customHeight="1" x14ac:dyDescent="0.25">
      <c r="A66" s="34" t="s">
        <v>18</v>
      </c>
      <c r="B66" s="35" t="s">
        <v>162</v>
      </c>
      <c r="C66" s="34" t="s">
        <v>12</v>
      </c>
      <c r="D66" s="36">
        <v>5230</v>
      </c>
      <c r="E66" s="37" t="s">
        <v>51</v>
      </c>
      <c r="F66" s="38">
        <v>30</v>
      </c>
      <c r="G66" s="38">
        <v>105.26</v>
      </c>
      <c r="H66" s="38">
        <v>4.5599999999999996</v>
      </c>
      <c r="I66" s="39">
        <v>100193</v>
      </c>
      <c r="J66" s="27" t="str">
        <f>VLOOKUP(I66,'[1]November 2020'!A:C,2,FALSE)</f>
        <v>PORK PICNIC BNLS FRZ CTN-60 LB</v>
      </c>
      <c r="K66" s="38">
        <v>19.95</v>
      </c>
      <c r="L66" s="40">
        <f>VLOOKUP(I66,'[1]November 2020'!A:C,3,FALSE)</f>
        <v>1.4477</v>
      </c>
      <c r="M66" s="41">
        <f t="shared" si="0"/>
        <v>28.88</v>
      </c>
      <c r="N66" s="42">
        <v>44136</v>
      </c>
    </row>
    <row r="67" spans="1:14" s="44" customFormat="1" ht="32.450000000000003" customHeight="1" x14ac:dyDescent="0.25">
      <c r="A67" s="34" t="s">
        <v>18</v>
      </c>
      <c r="B67" s="35" t="s">
        <v>162</v>
      </c>
      <c r="C67" s="34" t="s">
        <v>12</v>
      </c>
      <c r="D67" s="36">
        <v>5232</v>
      </c>
      <c r="E67" s="37" t="s">
        <v>52</v>
      </c>
      <c r="F67" s="38">
        <v>30</v>
      </c>
      <c r="G67" s="38">
        <v>166.09</v>
      </c>
      <c r="H67" s="38">
        <v>2.89</v>
      </c>
      <c r="I67" s="39">
        <v>100154</v>
      </c>
      <c r="J67" s="27" t="str">
        <f>VLOOKUP(I67,'[1]November 2020'!A:C,2,FALSE)</f>
        <v>BEEF COARSE GROUND FRZ CTN-60 LB</v>
      </c>
      <c r="K67" s="38">
        <v>8.7899999999999991</v>
      </c>
      <c r="L67" s="40">
        <f>VLOOKUP(I67,'[1]November 2020'!A:C,3,FALSE)</f>
        <v>2.6869999999999998</v>
      </c>
      <c r="M67" s="41">
        <f t="shared" si="0"/>
        <v>23.62</v>
      </c>
      <c r="N67" s="42">
        <v>44136</v>
      </c>
    </row>
    <row r="68" spans="1:14" s="44" customFormat="1" ht="32.450000000000003" hidden="1" customHeight="1" x14ac:dyDescent="0.25">
      <c r="A68" s="34" t="s">
        <v>18</v>
      </c>
      <c r="B68" s="35" t="s">
        <v>162</v>
      </c>
      <c r="C68" s="34" t="s">
        <v>12</v>
      </c>
      <c r="D68" s="36">
        <v>5232</v>
      </c>
      <c r="E68" s="37" t="s">
        <v>52</v>
      </c>
      <c r="F68" s="38">
        <v>30</v>
      </c>
      <c r="G68" s="38">
        <v>166.09</v>
      </c>
      <c r="H68" s="38">
        <v>2.89</v>
      </c>
      <c r="I68" s="39">
        <v>100155</v>
      </c>
      <c r="J68" s="27" t="str">
        <f>VLOOKUP(I68,'[1]November 2020'!A:C,2,FALSE)</f>
        <v>BEEF FRESH BNLS BULK COMBO-20/2000 LB</v>
      </c>
      <c r="K68" s="38">
        <v>8.7899999999999991</v>
      </c>
      <c r="L68" s="40">
        <f>VLOOKUP(I68,'[1]November 2020'!A:C,3,FALSE)</f>
        <v>2.7172999999999998</v>
      </c>
      <c r="M68" s="41">
        <f t="shared" ref="M68:M131" si="1">ROUND(K68*L68,2)</f>
        <v>23.89</v>
      </c>
      <c r="N68" s="42">
        <v>44136</v>
      </c>
    </row>
    <row r="69" spans="1:14" s="44" customFormat="1" ht="32.450000000000003" customHeight="1" x14ac:dyDescent="0.25">
      <c r="A69" s="34" t="s">
        <v>18</v>
      </c>
      <c r="B69" s="35" t="s">
        <v>162</v>
      </c>
      <c r="C69" s="34" t="s">
        <v>12</v>
      </c>
      <c r="D69" s="36">
        <v>5235</v>
      </c>
      <c r="E69" s="37" t="s">
        <v>48</v>
      </c>
      <c r="F69" s="38">
        <v>30</v>
      </c>
      <c r="G69" s="38">
        <v>139.13</v>
      </c>
      <c r="H69" s="38">
        <v>3.45</v>
      </c>
      <c r="I69" s="39">
        <v>100883</v>
      </c>
      <c r="J69" s="27" t="str">
        <f>VLOOKUP(I69,'[1]November 2020'!A:C,2,FALSE)</f>
        <v>TURKEY THIGHS BNLS SKNLS CHILLED-BULK</v>
      </c>
      <c r="K69" s="38">
        <v>18.3</v>
      </c>
      <c r="L69" s="40">
        <f>VLOOKUP(I69,'[1]November 2020'!A:C,3,FALSE)</f>
        <v>1.6315999999999999</v>
      </c>
      <c r="M69" s="41">
        <f t="shared" si="1"/>
        <v>29.86</v>
      </c>
      <c r="N69" s="42">
        <v>44136</v>
      </c>
    </row>
    <row r="70" spans="1:14" s="44" customFormat="1" ht="32.450000000000003" customHeight="1" x14ac:dyDescent="0.25">
      <c r="A70" s="34" t="s">
        <v>18</v>
      </c>
      <c r="B70" s="35" t="s">
        <v>162</v>
      </c>
      <c r="C70" s="34" t="s">
        <v>166</v>
      </c>
      <c r="D70" s="36">
        <v>5242</v>
      </c>
      <c r="E70" s="37" t="s">
        <v>53</v>
      </c>
      <c r="F70" s="38">
        <v>30</v>
      </c>
      <c r="G70" s="38">
        <v>199</v>
      </c>
      <c r="H70" s="38">
        <v>2.42</v>
      </c>
      <c r="I70" s="39">
        <v>100154</v>
      </c>
      <c r="J70" s="27" t="str">
        <f>VLOOKUP(I70,'[1]November 2020'!A:C,2,FALSE)</f>
        <v>BEEF COARSE GROUND FRZ CTN-60 LB</v>
      </c>
      <c r="K70" s="38">
        <v>22.15</v>
      </c>
      <c r="L70" s="40">
        <f>VLOOKUP(I70,'[1]November 2020'!A:C,3,FALSE)</f>
        <v>2.6869999999999998</v>
      </c>
      <c r="M70" s="41">
        <f t="shared" si="1"/>
        <v>59.52</v>
      </c>
      <c r="N70" s="42">
        <v>44319</v>
      </c>
    </row>
    <row r="71" spans="1:14" s="44" customFormat="1" ht="32.450000000000003" hidden="1" customHeight="1" x14ac:dyDescent="0.25">
      <c r="A71" s="34" t="s">
        <v>18</v>
      </c>
      <c r="B71" s="35" t="s">
        <v>162</v>
      </c>
      <c r="C71" s="34" t="s">
        <v>166</v>
      </c>
      <c r="D71" s="36">
        <v>5242</v>
      </c>
      <c r="E71" s="37" t="s">
        <v>53</v>
      </c>
      <c r="F71" s="38">
        <v>30</v>
      </c>
      <c r="G71" s="38">
        <v>199</v>
      </c>
      <c r="H71" s="38">
        <v>2.42</v>
      </c>
      <c r="I71" s="39">
        <v>100155</v>
      </c>
      <c r="J71" s="27" t="str">
        <f>VLOOKUP(I71,'[1]November 2020'!A:C,2,FALSE)</f>
        <v>BEEF FRESH BNLS BULK COMBO-20/2000 LB</v>
      </c>
      <c r="K71" s="38">
        <v>22.15</v>
      </c>
      <c r="L71" s="40">
        <f>VLOOKUP(I71,'[1]November 2020'!A:C,3,FALSE)</f>
        <v>2.7172999999999998</v>
      </c>
      <c r="M71" s="41">
        <f t="shared" si="1"/>
        <v>60.19</v>
      </c>
      <c r="N71" s="42">
        <v>44319</v>
      </c>
    </row>
    <row r="72" spans="1:14" s="44" customFormat="1" ht="32.450000000000003" customHeight="1" x14ac:dyDescent="0.25">
      <c r="A72" s="34" t="s">
        <v>18</v>
      </c>
      <c r="B72" s="35" t="s">
        <v>162</v>
      </c>
      <c r="C72" s="34" t="s">
        <v>12</v>
      </c>
      <c r="D72" s="36">
        <v>5249</v>
      </c>
      <c r="E72" s="37" t="s">
        <v>54</v>
      </c>
      <c r="F72" s="38">
        <v>30</v>
      </c>
      <c r="G72" s="38">
        <v>177.12</v>
      </c>
      <c r="H72" s="38">
        <v>2.71</v>
      </c>
      <c r="I72" s="39">
        <v>100154</v>
      </c>
      <c r="J72" s="27" t="str">
        <f>VLOOKUP(I72,'[1]November 2020'!A:C,2,FALSE)</f>
        <v>BEEF COARSE GROUND FRZ CTN-60 LB</v>
      </c>
      <c r="K72" s="38">
        <v>31.4</v>
      </c>
      <c r="L72" s="40">
        <f>VLOOKUP(I72,'[1]November 2020'!A:C,3,FALSE)</f>
        <v>2.6869999999999998</v>
      </c>
      <c r="M72" s="41">
        <f t="shared" si="1"/>
        <v>84.37</v>
      </c>
      <c r="N72" s="42">
        <v>44136</v>
      </c>
    </row>
    <row r="73" spans="1:14" s="44" customFormat="1" ht="32.450000000000003" hidden="1" customHeight="1" x14ac:dyDescent="0.25">
      <c r="A73" s="34" t="s">
        <v>18</v>
      </c>
      <c r="B73" s="35" t="s">
        <v>162</v>
      </c>
      <c r="C73" s="34" t="s">
        <v>12</v>
      </c>
      <c r="D73" s="36">
        <v>5249</v>
      </c>
      <c r="E73" s="37" t="s">
        <v>54</v>
      </c>
      <c r="F73" s="38">
        <v>30</v>
      </c>
      <c r="G73" s="38">
        <v>177.12</v>
      </c>
      <c r="H73" s="38">
        <v>2.71</v>
      </c>
      <c r="I73" s="39">
        <v>100155</v>
      </c>
      <c r="J73" s="27" t="str">
        <f>VLOOKUP(I73,'[1]November 2020'!A:C,2,FALSE)</f>
        <v>BEEF FRESH BNLS BULK COMBO-20/2000 LB</v>
      </c>
      <c r="K73" s="38">
        <v>31.4</v>
      </c>
      <c r="L73" s="40">
        <f>VLOOKUP(I73,'[1]November 2020'!A:C,3,FALSE)</f>
        <v>2.7172999999999998</v>
      </c>
      <c r="M73" s="41">
        <f t="shared" si="1"/>
        <v>85.32</v>
      </c>
      <c r="N73" s="42">
        <v>44136</v>
      </c>
    </row>
    <row r="74" spans="1:14" s="44" customFormat="1" ht="32.450000000000003" customHeight="1" x14ac:dyDescent="0.25">
      <c r="A74" s="34" t="s">
        <v>18</v>
      </c>
      <c r="B74" s="35" t="s">
        <v>162</v>
      </c>
      <c r="C74" s="34" t="s">
        <v>12</v>
      </c>
      <c r="D74" s="36">
        <v>5250</v>
      </c>
      <c r="E74" s="37" t="s">
        <v>55</v>
      </c>
      <c r="F74" s="38">
        <v>30</v>
      </c>
      <c r="G74" s="38">
        <v>151.41999999999999</v>
      </c>
      <c r="H74" s="38">
        <v>3.17</v>
      </c>
      <c r="I74" s="39">
        <v>100332</v>
      </c>
      <c r="J74" s="27" t="str">
        <f>VLOOKUP(I74,'[1]November 2020'!A:C,2,FALSE)</f>
        <v>TOMATO PASTE FOR BULK PROCESSING</v>
      </c>
      <c r="K74" s="38">
        <v>2.77</v>
      </c>
      <c r="L74" s="40">
        <f>VLOOKUP(I74,'[1]November 2020'!A:C,3,FALSE)</f>
        <v>0.47760000000000002</v>
      </c>
      <c r="M74" s="41">
        <f t="shared" si="1"/>
        <v>1.32</v>
      </c>
      <c r="N74" s="42">
        <v>44136</v>
      </c>
    </row>
    <row r="75" spans="1:14" s="44" customFormat="1" ht="32.450000000000003" customHeight="1" x14ac:dyDescent="0.25">
      <c r="A75" s="34" t="s">
        <v>18</v>
      </c>
      <c r="B75" s="35" t="s">
        <v>162</v>
      </c>
      <c r="C75" s="34" t="s">
        <v>12</v>
      </c>
      <c r="D75" s="36">
        <v>5250</v>
      </c>
      <c r="E75" s="37" t="s">
        <v>55</v>
      </c>
      <c r="F75" s="38">
        <v>30</v>
      </c>
      <c r="G75" s="38">
        <v>151.41999999999999</v>
      </c>
      <c r="H75" s="38">
        <v>3.17</v>
      </c>
      <c r="I75" s="39">
        <v>100154</v>
      </c>
      <c r="J75" s="27" t="str">
        <f>VLOOKUP(I75,'[1]November 2020'!A:C,2,FALSE)</f>
        <v>BEEF COARSE GROUND FRZ CTN-60 LB</v>
      </c>
      <c r="K75" s="38">
        <v>16.79</v>
      </c>
      <c r="L75" s="40">
        <f>VLOOKUP(I75,'[1]November 2020'!A:C,3,FALSE)</f>
        <v>2.6869999999999998</v>
      </c>
      <c r="M75" s="41">
        <f t="shared" si="1"/>
        <v>45.11</v>
      </c>
      <c r="N75" s="42">
        <v>44136</v>
      </c>
    </row>
    <row r="76" spans="1:14" s="44" customFormat="1" ht="32.450000000000003" hidden="1" customHeight="1" x14ac:dyDescent="0.25">
      <c r="A76" s="34" t="s">
        <v>18</v>
      </c>
      <c r="B76" s="35" t="s">
        <v>162</v>
      </c>
      <c r="C76" s="34" t="s">
        <v>12</v>
      </c>
      <c r="D76" s="36">
        <v>5250</v>
      </c>
      <c r="E76" s="37" t="s">
        <v>55</v>
      </c>
      <c r="F76" s="38">
        <v>30</v>
      </c>
      <c r="G76" s="38">
        <v>151.41999999999999</v>
      </c>
      <c r="H76" s="38">
        <v>3.17</v>
      </c>
      <c r="I76" s="39">
        <v>100155</v>
      </c>
      <c r="J76" s="27" t="str">
        <f>VLOOKUP(I76,'[1]November 2020'!A:C,2,FALSE)</f>
        <v>BEEF FRESH BNLS BULK COMBO-20/2000 LB</v>
      </c>
      <c r="K76" s="38">
        <v>16.79</v>
      </c>
      <c r="L76" s="40">
        <f>VLOOKUP(I76,'[1]November 2020'!A:C,3,FALSE)</f>
        <v>2.7172999999999998</v>
      </c>
      <c r="M76" s="41">
        <f t="shared" si="1"/>
        <v>45.62</v>
      </c>
      <c r="N76" s="42">
        <v>44136</v>
      </c>
    </row>
    <row r="77" spans="1:14" s="44" customFormat="1" ht="32.450000000000003" customHeight="1" x14ac:dyDescent="0.25">
      <c r="A77" s="34" t="s">
        <v>18</v>
      </c>
      <c r="B77" s="35" t="s">
        <v>162</v>
      </c>
      <c r="C77" s="34" t="s">
        <v>12</v>
      </c>
      <c r="D77" s="36">
        <v>5252</v>
      </c>
      <c r="E77" s="37" t="s">
        <v>53</v>
      </c>
      <c r="F77" s="38">
        <v>32</v>
      </c>
      <c r="G77" s="38">
        <v>174.15</v>
      </c>
      <c r="H77" s="38">
        <v>2.94</v>
      </c>
      <c r="I77" s="39">
        <v>100332</v>
      </c>
      <c r="J77" s="27" t="str">
        <f>VLOOKUP(I77,'[1]November 2020'!A:C,2,FALSE)</f>
        <v>TOMATO PASTE FOR BULK PROCESSING</v>
      </c>
      <c r="K77" s="38">
        <v>0.64</v>
      </c>
      <c r="L77" s="40">
        <f>VLOOKUP(I77,'[1]November 2020'!A:C,3,FALSE)</f>
        <v>0.47760000000000002</v>
      </c>
      <c r="M77" s="41">
        <f t="shared" si="1"/>
        <v>0.31</v>
      </c>
      <c r="N77" s="42">
        <v>44136</v>
      </c>
    </row>
    <row r="78" spans="1:14" s="44" customFormat="1" ht="32.450000000000003" customHeight="1" x14ac:dyDescent="0.25">
      <c r="A78" s="34" t="s">
        <v>18</v>
      </c>
      <c r="B78" s="35" t="s">
        <v>162</v>
      </c>
      <c r="C78" s="34" t="s">
        <v>12</v>
      </c>
      <c r="D78" s="36">
        <v>5252</v>
      </c>
      <c r="E78" s="37" t="s">
        <v>53</v>
      </c>
      <c r="F78" s="38">
        <v>32</v>
      </c>
      <c r="G78" s="38">
        <v>174.15</v>
      </c>
      <c r="H78" s="38">
        <v>2.94</v>
      </c>
      <c r="I78" s="39">
        <v>100154</v>
      </c>
      <c r="J78" s="27" t="str">
        <f>VLOOKUP(I78,'[1]November 2020'!A:C,2,FALSE)</f>
        <v>BEEF COARSE GROUND FRZ CTN-60 LB</v>
      </c>
      <c r="K78" s="38">
        <v>19.93</v>
      </c>
      <c r="L78" s="40">
        <f>VLOOKUP(I78,'[1]November 2020'!A:C,3,FALSE)</f>
        <v>2.6869999999999998</v>
      </c>
      <c r="M78" s="41">
        <f t="shared" si="1"/>
        <v>53.55</v>
      </c>
      <c r="N78" s="42">
        <v>44136</v>
      </c>
    </row>
    <row r="79" spans="1:14" s="44" customFormat="1" ht="32.450000000000003" hidden="1" customHeight="1" x14ac:dyDescent="0.25">
      <c r="A79" s="34" t="s">
        <v>18</v>
      </c>
      <c r="B79" s="35" t="s">
        <v>162</v>
      </c>
      <c r="C79" s="34" t="s">
        <v>12</v>
      </c>
      <c r="D79" s="36">
        <v>5252</v>
      </c>
      <c r="E79" s="37" t="s">
        <v>53</v>
      </c>
      <c r="F79" s="38">
        <v>32</v>
      </c>
      <c r="G79" s="38">
        <v>174.15</v>
      </c>
      <c r="H79" s="38">
        <v>2.94</v>
      </c>
      <c r="I79" s="39">
        <v>100155</v>
      </c>
      <c r="J79" s="27" t="str">
        <f>VLOOKUP(I79,'[1]November 2020'!A:C,2,FALSE)</f>
        <v>BEEF FRESH BNLS BULK COMBO-20/2000 LB</v>
      </c>
      <c r="K79" s="38">
        <v>19.93</v>
      </c>
      <c r="L79" s="40">
        <f>VLOOKUP(I79,'[1]November 2020'!A:C,3,FALSE)</f>
        <v>2.7172999999999998</v>
      </c>
      <c r="M79" s="41">
        <f t="shared" si="1"/>
        <v>54.16</v>
      </c>
      <c r="N79" s="42">
        <v>44136</v>
      </c>
    </row>
    <row r="80" spans="1:14" s="44" customFormat="1" ht="32.450000000000003" customHeight="1" x14ac:dyDescent="0.25">
      <c r="A80" s="34" t="s">
        <v>18</v>
      </c>
      <c r="B80" s="35" t="s">
        <v>162</v>
      </c>
      <c r="C80" s="34" t="s">
        <v>166</v>
      </c>
      <c r="D80" s="36">
        <v>5253</v>
      </c>
      <c r="E80" s="37" t="s">
        <v>53</v>
      </c>
      <c r="F80" s="38">
        <v>32</v>
      </c>
      <c r="G80" s="38">
        <v>164.63</v>
      </c>
      <c r="H80" s="38">
        <v>3.11</v>
      </c>
      <c r="I80" s="39">
        <v>100154</v>
      </c>
      <c r="J80" s="27" t="str">
        <f>VLOOKUP(I80,'[1]November 2020'!A:C,2,FALSE)</f>
        <v>BEEF COARSE GROUND FRZ CTN-60 LB</v>
      </c>
      <c r="K80" s="38">
        <v>18.309999999999999</v>
      </c>
      <c r="L80" s="40">
        <f>VLOOKUP(I80,'[1]November 2020'!A:C,3,FALSE)</f>
        <v>2.6869999999999998</v>
      </c>
      <c r="M80" s="41">
        <f t="shared" si="1"/>
        <v>49.2</v>
      </c>
      <c r="N80" s="42">
        <v>44319</v>
      </c>
    </row>
    <row r="81" spans="1:14" s="44" customFormat="1" ht="32.450000000000003" hidden="1" customHeight="1" x14ac:dyDescent="0.25">
      <c r="A81" s="34" t="s">
        <v>18</v>
      </c>
      <c r="B81" s="35" t="s">
        <v>162</v>
      </c>
      <c r="C81" s="34" t="s">
        <v>166</v>
      </c>
      <c r="D81" s="36">
        <v>5253</v>
      </c>
      <c r="E81" s="37" t="s">
        <v>53</v>
      </c>
      <c r="F81" s="38">
        <v>32</v>
      </c>
      <c r="G81" s="38">
        <v>164.63</v>
      </c>
      <c r="H81" s="38">
        <v>3.11</v>
      </c>
      <c r="I81" s="39">
        <v>100155</v>
      </c>
      <c r="J81" s="27" t="str">
        <f>VLOOKUP(I81,'[1]November 2020'!A:C,2,FALSE)</f>
        <v>BEEF FRESH BNLS BULK COMBO-20/2000 LB</v>
      </c>
      <c r="K81" s="38">
        <v>18.309999999999999</v>
      </c>
      <c r="L81" s="40">
        <f>VLOOKUP(I81,'[1]November 2020'!A:C,3,FALSE)</f>
        <v>2.7172999999999998</v>
      </c>
      <c r="M81" s="41">
        <f t="shared" si="1"/>
        <v>49.75</v>
      </c>
      <c r="N81" s="42">
        <v>44319</v>
      </c>
    </row>
    <row r="82" spans="1:14" s="44" customFormat="1" ht="32.450000000000003" customHeight="1" x14ac:dyDescent="0.25">
      <c r="A82" s="34" t="s">
        <v>18</v>
      </c>
      <c r="B82" s="35" t="s">
        <v>162</v>
      </c>
      <c r="C82" s="34" t="s">
        <v>12</v>
      </c>
      <c r="D82" s="36">
        <v>5254</v>
      </c>
      <c r="E82" s="37" t="s">
        <v>56</v>
      </c>
      <c r="F82" s="38">
        <v>32</v>
      </c>
      <c r="G82" s="38">
        <v>157</v>
      </c>
      <c r="H82" s="38">
        <v>3.26</v>
      </c>
      <c r="I82" s="39">
        <v>100883</v>
      </c>
      <c r="J82" s="27" t="str">
        <f>VLOOKUP(I82,'[1]November 2020'!A:C,2,FALSE)</f>
        <v>TURKEY THIGHS BNLS SKNLS CHILLED-BULK</v>
      </c>
      <c r="K82" s="38">
        <v>19.329999999999998</v>
      </c>
      <c r="L82" s="40">
        <f>VLOOKUP(I82,'[1]November 2020'!A:C,3,FALSE)</f>
        <v>1.6315999999999999</v>
      </c>
      <c r="M82" s="41">
        <f t="shared" si="1"/>
        <v>31.54</v>
      </c>
      <c r="N82" s="42">
        <v>44136</v>
      </c>
    </row>
    <row r="83" spans="1:14" s="44" customFormat="1" ht="32.450000000000003" customHeight="1" x14ac:dyDescent="0.25">
      <c r="A83" s="34" t="s">
        <v>18</v>
      </c>
      <c r="B83" s="35" t="s">
        <v>162</v>
      </c>
      <c r="C83" s="34" t="s">
        <v>12</v>
      </c>
      <c r="D83" s="36">
        <v>5258</v>
      </c>
      <c r="E83" s="37" t="s">
        <v>57</v>
      </c>
      <c r="F83" s="38">
        <v>30</v>
      </c>
      <c r="G83" s="38">
        <v>158.41999999999999</v>
      </c>
      <c r="H83" s="38">
        <v>3.03</v>
      </c>
      <c r="I83" s="39">
        <v>100154</v>
      </c>
      <c r="J83" s="27" t="str">
        <f>VLOOKUP(I83,'[1]November 2020'!A:C,2,FALSE)</f>
        <v>BEEF COARSE GROUND FRZ CTN-60 LB</v>
      </c>
      <c r="K83" s="38">
        <v>13.01</v>
      </c>
      <c r="L83" s="40">
        <f>VLOOKUP(I83,'[1]November 2020'!A:C,3,FALSE)</f>
        <v>2.6869999999999998</v>
      </c>
      <c r="M83" s="41">
        <f t="shared" si="1"/>
        <v>34.96</v>
      </c>
      <c r="N83" s="42">
        <v>44136</v>
      </c>
    </row>
    <row r="84" spans="1:14" s="44" customFormat="1" ht="32.450000000000003" hidden="1" customHeight="1" x14ac:dyDescent="0.25">
      <c r="A84" s="34" t="s">
        <v>18</v>
      </c>
      <c r="B84" s="35" t="s">
        <v>162</v>
      </c>
      <c r="C84" s="34" t="s">
        <v>12</v>
      </c>
      <c r="D84" s="36">
        <v>5258</v>
      </c>
      <c r="E84" s="37" t="s">
        <v>57</v>
      </c>
      <c r="F84" s="38">
        <v>30</v>
      </c>
      <c r="G84" s="38">
        <v>158.41999999999999</v>
      </c>
      <c r="H84" s="38">
        <v>3.03</v>
      </c>
      <c r="I84" s="39">
        <v>100155</v>
      </c>
      <c r="J84" s="27" t="str">
        <f>VLOOKUP(I84,'[1]November 2020'!A:C,2,FALSE)</f>
        <v>BEEF FRESH BNLS BULK COMBO-20/2000 LB</v>
      </c>
      <c r="K84" s="38">
        <v>13.01</v>
      </c>
      <c r="L84" s="40">
        <f>VLOOKUP(I84,'[1]November 2020'!A:C,3,FALSE)</f>
        <v>2.7172999999999998</v>
      </c>
      <c r="M84" s="41">
        <f t="shared" si="1"/>
        <v>35.35</v>
      </c>
      <c r="N84" s="42">
        <v>44136</v>
      </c>
    </row>
    <row r="85" spans="1:14" s="44" customFormat="1" ht="32.450000000000003" customHeight="1" x14ac:dyDescent="0.25">
      <c r="A85" s="34" t="s">
        <v>18</v>
      </c>
      <c r="B85" s="35" t="s">
        <v>162</v>
      </c>
      <c r="C85" s="34" t="s">
        <v>12</v>
      </c>
      <c r="D85" s="36">
        <v>5258</v>
      </c>
      <c r="E85" s="37" t="s">
        <v>57</v>
      </c>
      <c r="F85" s="38">
        <v>30</v>
      </c>
      <c r="G85" s="38">
        <v>158.41999999999999</v>
      </c>
      <c r="H85" s="38">
        <v>3.03</v>
      </c>
      <c r="I85" s="39">
        <v>100332</v>
      </c>
      <c r="J85" s="27" t="str">
        <f>VLOOKUP(I85,'[1]November 2020'!A:C,2,FALSE)</f>
        <v>TOMATO PASTE FOR BULK PROCESSING</v>
      </c>
      <c r="K85" s="38">
        <v>2.77</v>
      </c>
      <c r="L85" s="40">
        <f>VLOOKUP(I85,'[1]November 2020'!A:C,3,FALSE)</f>
        <v>0.47760000000000002</v>
      </c>
      <c r="M85" s="41">
        <f t="shared" si="1"/>
        <v>1.32</v>
      </c>
      <c r="N85" s="42">
        <v>44136</v>
      </c>
    </row>
    <row r="86" spans="1:14" s="44" customFormat="1" ht="32.450000000000003" customHeight="1" x14ac:dyDescent="0.25">
      <c r="A86" s="34" t="s">
        <v>18</v>
      </c>
      <c r="B86" s="35" t="s">
        <v>162</v>
      </c>
      <c r="C86" s="34" t="s">
        <v>163</v>
      </c>
      <c r="D86" s="47">
        <v>5267</v>
      </c>
      <c r="E86" s="37" t="s">
        <v>171</v>
      </c>
      <c r="F86" s="38">
        <v>30</v>
      </c>
      <c r="G86" s="38">
        <v>151.41999999999999</v>
      </c>
      <c r="H86" s="38">
        <v>3.17</v>
      </c>
      <c r="I86" s="39">
        <v>100154</v>
      </c>
      <c r="J86" s="27" t="str">
        <f>VLOOKUP(I86,'[1]November 2020'!A:C,2,FALSE)</f>
        <v>BEEF COARSE GROUND FRZ CTN-60 LB</v>
      </c>
      <c r="K86" s="38">
        <v>26.5</v>
      </c>
      <c r="L86" s="40">
        <f>VLOOKUP(I86,'[1]November 2020'!A:C,3,FALSE)</f>
        <v>2.6869999999999998</v>
      </c>
      <c r="M86" s="41">
        <f t="shared" si="1"/>
        <v>71.209999999999994</v>
      </c>
      <c r="N86" s="42">
        <v>44398</v>
      </c>
    </row>
    <row r="87" spans="1:14" s="44" customFormat="1" ht="32.450000000000003" hidden="1" customHeight="1" x14ac:dyDescent="0.25">
      <c r="A87" s="34" t="s">
        <v>18</v>
      </c>
      <c r="B87" s="35" t="s">
        <v>162</v>
      </c>
      <c r="C87" s="34" t="s">
        <v>163</v>
      </c>
      <c r="D87" s="47">
        <v>5267</v>
      </c>
      <c r="E87" s="37" t="s">
        <v>171</v>
      </c>
      <c r="F87" s="38">
        <v>30</v>
      </c>
      <c r="G87" s="38">
        <v>151.41999999999999</v>
      </c>
      <c r="H87" s="38">
        <v>3.17</v>
      </c>
      <c r="I87" s="39">
        <v>100155</v>
      </c>
      <c r="J87" s="27" t="str">
        <f>VLOOKUP(I87,'[1]November 2020'!A:C,2,FALSE)</f>
        <v>BEEF FRESH BNLS BULK COMBO-20/2000 LB</v>
      </c>
      <c r="K87" s="38">
        <v>26.5</v>
      </c>
      <c r="L87" s="40">
        <f>VLOOKUP(I87,'[1]November 2020'!A:C,3,FALSE)</f>
        <v>2.7172999999999998</v>
      </c>
      <c r="M87" s="41">
        <f t="shared" si="1"/>
        <v>72.010000000000005</v>
      </c>
      <c r="N87" s="42">
        <v>44398</v>
      </c>
    </row>
    <row r="88" spans="1:14" s="44" customFormat="1" ht="32.450000000000003" hidden="1" customHeight="1" x14ac:dyDescent="0.25">
      <c r="A88" s="34" t="s">
        <v>18</v>
      </c>
      <c r="B88" s="35" t="s">
        <v>162</v>
      </c>
      <c r="C88" s="34" t="s">
        <v>12</v>
      </c>
      <c r="D88" s="36">
        <v>5269</v>
      </c>
      <c r="E88" s="37" t="s">
        <v>58</v>
      </c>
      <c r="F88" s="38">
        <v>30</v>
      </c>
      <c r="G88" s="38">
        <v>177.12177121771217</v>
      </c>
      <c r="H88" s="38">
        <v>2.71</v>
      </c>
      <c r="I88" s="39">
        <v>100156</v>
      </c>
      <c r="J88" s="27" t="str">
        <f>VLOOKUP(I88,'[1]November 2020'!A:C,2,FALSE)</f>
        <v>BEEF BNLS SPECIAL TRM FRZ CTN-60 LB</v>
      </c>
      <c r="K88" s="38">
        <v>31.4</v>
      </c>
      <c r="L88" s="40">
        <f>VLOOKUP(I88,'[1]November 2020'!A:C,3,FALSE)</f>
        <v>5.0185000000000004</v>
      </c>
      <c r="M88" s="41">
        <f t="shared" si="1"/>
        <v>157.58000000000001</v>
      </c>
      <c r="N88" s="42">
        <v>44136</v>
      </c>
    </row>
    <row r="89" spans="1:14" s="44" customFormat="1" ht="32.450000000000003" customHeight="1" x14ac:dyDescent="0.25">
      <c r="A89" s="34" t="s">
        <v>18</v>
      </c>
      <c r="B89" s="35" t="s">
        <v>162</v>
      </c>
      <c r="C89" s="34" t="s">
        <v>12</v>
      </c>
      <c r="D89" s="36">
        <v>5309</v>
      </c>
      <c r="E89" s="37" t="s">
        <v>59</v>
      </c>
      <c r="F89" s="38">
        <v>30</v>
      </c>
      <c r="G89" s="38">
        <v>99.59</v>
      </c>
      <c r="H89" s="38">
        <v>4.82</v>
      </c>
      <c r="I89" s="39">
        <v>100154</v>
      </c>
      <c r="J89" s="27" t="str">
        <f>VLOOKUP(I89,'[1]November 2020'!A:C,2,FALSE)</f>
        <v>BEEF COARSE GROUND FRZ CTN-60 LB</v>
      </c>
      <c r="K89" s="38">
        <v>14.22</v>
      </c>
      <c r="L89" s="40">
        <f>VLOOKUP(I89,'[1]November 2020'!A:C,3,FALSE)</f>
        <v>2.6869999999999998</v>
      </c>
      <c r="M89" s="41">
        <f t="shared" si="1"/>
        <v>38.21</v>
      </c>
      <c r="N89" s="42">
        <v>44136</v>
      </c>
    </row>
    <row r="90" spans="1:14" s="44" customFormat="1" ht="32.450000000000003" hidden="1" customHeight="1" x14ac:dyDescent="0.25">
      <c r="A90" s="34" t="s">
        <v>18</v>
      </c>
      <c r="B90" s="35" t="s">
        <v>162</v>
      </c>
      <c r="C90" s="34" t="s">
        <v>12</v>
      </c>
      <c r="D90" s="36">
        <v>5309</v>
      </c>
      <c r="E90" s="37" t="s">
        <v>59</v>
      </c>
      <c r="F90" s="38">
        <v>30</v>
      </c>
      <c r="G90" s="38">
        <v>99.59</v>
      </c>
      <c r="H90" s="38">
        <v>4.82</v>
      </c>
      <c r="I90" s="39">
        <v>100155</v>
      </c>
      <c r="J90" s="27" t="str">
        <f>VLOOKUP(I90,'[1]November 2020'!A:C,2,FALSE)</f>
        <v>BEEF FRESH BNLS BULK COMBO-20/2000 LB</v>
      </c>
      <c r="K90" s="38">
        <v>14.22</v>
      </c>
      <c r="L90" s="40">
        <f>VLOOKUP(I90,'[1]November 2020'!A:C,3,FALSE)</f>
        <v>2.7172999999999998</v>
      </c>
      <c r="M90" s="41">
        <f t="shared" si="1"/>
        <v>38.64</v>
      </c>
      <c r="N90" s="42">
        <v>44136</v>
      </c>
    </row>
    <row r="91" spans="1:14" s="44" customFormat="1" ht="32.450000000000003" customHeight="1" x14ac:dyDescent="0.25">
      <c r="A91" s="34" t="s">
        <v>18</v>
      </c>
      <c r="B91" s="35" t="s">
        <v>162</v>
      </c>
      <c r="C91" s="34" t="s">
        <v>12</v>
      </c>
      <c r="D91" s="36">
        <v>5320</v>
      </c>
      <c r="E91" s="37" t="s">
        <v>60</v>
      </c>
      <c r="F91" s="38">
        <v>30</v>
      </c>
      <c r="G91" s="38">
        <v>104.35</v>
      </c>
      <c r="H91" s="38">
        <v>4.5999999999999996</v>
      </c>
      <c r="I91" s="39">
        <v>100154</v>
      </c>
      <c r="J91" s="27" t="str">
        <f>VLOOKUP(I91,'[1]November 2020'!A:C,2,FALSE)</f>
        <v>BEEF COARSE GROUND FRZ CTN-60 LB</v>
      </c>
      <c r="K91" s="38">
        <v>9.1199999999999992</v>
      </c>
      <c r="L91" s="40">
        <f>VLOOKUP(I91,'[1]November 2020'!A:C,3,FALSE)</f>
        <v>2.6869999999999998</v>
      </c>
      <c r="M91" s="41">
        <f t="shared" si="1"/>
        <v>24.51</v>
      </c>
      <c r="N91" s="42">
        <v>44136</v>
      </c>
    </row>
    <row r="92" spans="1:14" s="44" customFormat="1" ht="32.450000000000003" hidden="1" customHeight="1" x14ac:dyDescent="0.25">
      <c r="A92" s="34" t="s">
        <v>18</v>
      </c>
      <c r="B92" s="35" t="s">
        <v>162</v>
      </c>
      <c r="C92" s="34" t="s">
        <v>12</v>
      </c>
      <c r="D92" s="36">
        <v>5320</v>
      </c>
      <c r="E92" s="37" t="s">
        <v>60</v>
      </c>
      <c r="F92" s="38">
        <v>30</v>
      </c>
      <c r="G92" s="38">
        <v>104.35</v>
      </c>
      <c r="H92" s="38">
        <v>4.5999999999999996</v>
      </c>
      <c r="I92" s="39">
        <v>100155</v>
      </c>
      <c r="J92" s="27" t="str">
        <f>VLOOKUP(I92,'[1]November 2020'!A:C,2,FALSE)</f>
        <v>BEEF FRESH BNLS BULK COMBO-20/2000 LB</v>
      </c>
      <c r="K92" s="38">
        <v>9.1199999999999992</v>
      </c>
      <c r="L92" s="40">
        <f>VLOOKUP(I92,'[1]November 2020'!A:C,3,FALSE)</f>
        <v>2.7172999999999998</v>
      </c>
      <c r="M92" s="41">
        <f t="shared" si="1"/>
        <v>24.78</v>
      </c>
      <c r="N92" s="42">
        <v>44136</v>
      </c>
    </row>
    <row r="93" spans="1:14" s="44" customFormat="1" ht="32.450000000000003" hidden="1" customHeight="1" x14ac:dyDescent="0.25">
      <c r="A93" s="34" t="s">
        <v>18</v>
      </c>
      <c r="B93" s="35" t="s">
        <v>162</v>
      </c>
      <c r="C93" s="34" t="s">
        <v>12</v>
      </c>
      <c r="D93" s="36">
        <v>5326</v>
      </c>
      <c r="E93" s="37" t="s">
        <v>22</v>
      </c>
      <c r="F93" s="38">
        <v>30</v>
      </c>
      <c r="G93" s="38">
        <v>82.33</v>
      </c>
      <c r="H93" s="38">
        <v>5.83</v>
      </c>
      <c r="I93" s="39">
        <v>100155</v>
      </c>
      <c r="J93" s="27" t="str">
        <f>VLOOKUP(I93,'[1]November 2020'!A:C,2,FALSE)</f>
        <v>BEEF FRESH BNLS BULK COMBO-20/2000 LB</v>
      </c>
      <c r="K93" s="38">
        <v>8.1199999999999992</v>
      </c>
      <c r="L93" s="40">
        <f>VLOOKUP(I93,'[1]November 2020'!A:C,3,FALSE)</f>
        <v>2.7172999999999998</v>
      </c>
      <c r="M93" s="41">
        <f t="shared" si="1"/>
        <v>22.06</v>
      </c>
      <c r="N93" s="42">
        <v>44136</v>
      </c>
    </row>
    <row r="94" spans="1:14" s="44" customFormat="1" ht="32.450000000000003" customHeight="1" x14ac:dyDescent="0.25">
      <c r="A94" s="34" t="s">
        <v>18</v>
      </c>
      <c r="B94" s="35" t="s">
        <v>162</v>
      </c>
      <c r="C94" s="34" t="s">
        <v>12</v>
      </c>
      <c r="D94" s="36">
        <v>5333</v>
      </c>
      <c r="E94" s="37" t="s">
        <v>61</v>
      </c>
      <c r="F94" s="38">
        <v>30</v>
      </c>
      <c r="G94" s="38">
        <v>93.2</v>
      </c>
      <c r="H94" s="38">
        <v>5.15</v>
      </c>
      <c r="I94" s="39">
        <v>100154</v>
      </c>
      <c r="J94" s="27" t="str">
        <f>VLOOKUP(I94,'[1]November 2020'!A:C,2,FALSE)</f>
        <v>BEEF COARSE GROUND FRZ CTN-60 LB</v>
      </c>
      <c r="K94" s="38">
        <v>12.51</v>
      </c>
      <c r="L94" s="40">
        <f>VLOOKUP(I94,'[1]November 2020'!A:C,3,FALSE)</f>
        <v>2.6869999999999998</v>
      </c>
      <c r="M94" s="41">
        <f t="shared" si="1"/>
        <v>33.61</v>
      </c>
      <c r="N94" s="42">
        <v>44136</v>
      </c>
    </row>
    <row r="95" spans="1:14" s="44" customFormat="1" ht="32.450000000000003" hidden="1" customHeight="1" x14ac:dyDescent="0.25">
      <c r="A95" s="34" t="s">
        <v>18</v>
      </c>
      <c r="B95" s="35" t="s">
        <v>162</v>
      </c>
      <c r="C95" s="34" t="s">
        <v>12</v>
      </c>
      <c r="D95" s="36">
        <v>5333</v>
      </c>
      <c r="E95" s="37" t="s">
        <v>61</v>
      </c>
      <c r="F95" s="38">
        <v>30</v>
      </c>
      <c r="G95" s="38">
        <v>93.2</v>
      </c>
      <c r="H95" s="38">
        <v>5.15</v>
      </c>
      <c r="I95" s="39">
        <v>100155</v>
      </c>
      <c r="J95" s="27" t="str">
        <f>VLOOKUP(I95,'[1]November 2020'!A:C,2,FALSE)</f>
        <v>BEEF FRESH BNLS BULK COMBO-20/2000 LB</v>
      </c>
      <c r="K95" s="38">
        <v>12.51</v>
      </c>
      <c r="L95" s="40">
        <f>VLOOKUP(I95,'[1]November 2020'!A:C,3,FALSE)</f>
        <v>2.7172999999999998</v>
      </c>
      <c r="M95" s="41">
        <f t="shared" si="1"/>
        <v>33.99</v>
      </c>
      <c r="N95" s="42">
        <v>44136</v>
      </c>
    </row>
    <row r="96" spans="1:14" s="44" customFormat="1" ht="32.450000000000003" customHeight="1" x14ac:dyDescent="0.25">
      <c r="A96" s="34" t="s">
        <v>18</v>
      </c>
      <c r="B96" s="35" t="s">
        <v>162</v>
      </c>
      <c r="C96" s="34" t="s">
        <v>12</v>
      </c>
      <c r="D96" s="36">
        <v>5337</v>
      </c>
      <c r="E96" s="37" t="s">
        <v>62</v>
      </c>
      <c r="F96" s="38">
        <v>30</v>
      </c>
      <c r="G96" s="38">
        <v>85.11</v>
      </c>
      <c r="H96" s="38">
        <v>5.64</v>
      </c>
      <c r="I96" s="39">
        <v>100154</v>
      </c>
      <c r="J96" s="27" t="str">
        <f>VLOOKUP(I96,'[1]November 2020'!A:C,2,FALSE)</f>
        <v>BEEF COARSE GROUND FRZ CTN-60 LB</v>
      </c>
      <c r="K96" s="38">
        <v>8.1300000000000008</v>
      </c>
      <c r="L96" s="40">
        <f>VLOOKUP(I96,'[1]November 2020'!A:C,3,FALSE)</f>
        <v>2.6869999999999998</v>
      </c>
      <c r="M96" s="41">
        <f t="shared" si="1"/>
        <v>21.85</v>
      </c>
      <c r="N96" s="42">
        <v>44136</v>
      </c>
    </row>
    <row r="97" spans="1:14" s="44" customFormat="1" ht="32.450000000000003" hidden="1" customHeight="1" x14ac:dyDescent="0.25">
      <c r="A97" s="34" t="s">
        <v>18</v>
      </c>
      <c r="B97" s="35" t="s">
        <v>162</v>
      </c>
      <c r="C97" s="34" t="s">
        <v>12</v>
      </c>
      <c r="D97" s="36">
        <v>5337</v>
      </c>
      <c r="E97" s="37" t="s">
        <v>62</v>
      </c>
      <c r="F97" s="38">
        <v>30</v>
      </c>
      <c r="G97" s="38">
        <v>85.11</v>
      </c>
      <c r="H97" s="38">
        <v>5.64</v>
      </c>
      <c r="I97" s="39">
        <v>100155</v>
      </c>
      <c r="J97" s="27" t="str">
        <f>VLOOKUP(I97,'[1]November 2020'!A:C,2,FALSE)</f>
        <v>BEEF FRESH BNLS BULK COMBO-20/2000 LB</v>
      </c>
      <c r="K97" s="38">
        <v>8.1300000000000008</v>
      </c>
      <c r="L97" s="40">
        <f>VLOOKUP(I97,'[1]November 2020'!A:C,3,FALSE)</f>
        <v>2.7172999999999998</v>
      </c>
      <c r="M97" s="41">
        <f t="shared" si="1"/>
        <v>22.09</v>
      </c>
      <c r="N97" s="42">
        <v>44136</v>
      </c>
    </row>
    <row r="98" spans="1:14" s="44" customFormat="1" ht="32.450000000000003" customHeight="1" x14ac:dyDescent="0.25">
      <c r="A98" s="34" t="s">
        <v>18</v>
      </c>
      <c r="B98" s="35" t="s">
        <v>162</v>
      </c>
      <c r="C98" s="34" t="s">
        <v>12</v>
      </c>
      <c r="D98" s="36">
        <v>5338</v>
      </c>
      <c r="E98" s="37" t="s">
        <v>63</v>
      </c>
      <c r="F98" s="38">
        <v>30</v>
      </c>
      <c r="G98" s="38">
        <v>96</v>
      </c>
      <c r="H98" s="38">
        <v>5</v>
      </c>
      <c r="I98" s="39">
        <v>100154</v>
      </c>
      <c r="J98" s="27" t="str">
        <f>VLOOKUP(I98,'[1]November 2020'!A:C,2,FALSE)</f>
        <v>BEEF COARSE GROUND FRZ CTN-60 LB</v>
      </c>
      <c r="K98" s="38">
        <v>12.52</v>
      </c>
      <c r="L98" s="40">
        <f>VLOOKUP(I98,'[1]November 2020'!A:C,3,FALSE)</f>
        <v>2.6869999999999998</v>
      </c>
      <c r="M98" s="41">
        <f t="shared" si="1"/>
        <v>33.64</v>
      </c>
      <c r="N98" s="42">
        <v>44136</v>
      </c>
    </row>
    <row r="99" spans="1:14" s="44" customFormat="1" ht="32.450000000000003" hidden="1" customHeight="1" x14ac:dyDescent="0.25">
      <c r="A99" s="34" t="s">
        <v>18</v>
      </c>
      <c r="B99" s="35" t="s">
        <v>162</v>
      </c>
      <c r="C99" s="34" t="s">
        <v>12</v>
      </c>
      <c r="D99" s="36">
        <v>5338</v>
      </c>
      <c r="E99" s="37" t="s">
        <v>63</v>
      </c>
      <c r="F99" s="38">
        <v>30</v>
      </c>
      <c r="G99" s="38">
        <v>96</v>
      </c>
      <c r="H99" s="38">
        <v>5</v>
      </c>
      <c r="I99" s="39">
        <v>100155</v>
      </c>
      <c r="J99" s="27" t="str">
        <f>VLOOKUP(I99,'[1]November 2020'!A:C,2,FALSE)</f>
        <v>BEEF FRESH BNLS BULK COMBO-20/2000 LB</v>
      </c>
      <c r="K99" s="38">
        <v>12.52</v>
      </c>
      <c r="L99" s="40">
        <f>VLOOKUP(I99,'[1]November 2020'!A:C,3,FALSE)</f>
        <v>2.7172999999999998</v>
      </c>
      <c r="M99" s="41">
        <f t="shared" si="1"/>
        <v>34.020000000000003</v>
      </c>
      <c r="N99" s="42">
        <v>44136</v>
      </c>
    </row>
    <row r="100" spans="1:14" s="44" customFormat="1" ht="32.450000000000003" customHeight="1" x14ac:dyDescent="0.25">
      <c r="A100" s="34" t="s">
        <v>18</v>
      </c>
      <c r="B100" s="35" t="s">
        <v>162</v>
      </c>
      <c r="C100" s="34" t="s">
        <v>12</v>
      </c>
      <c r="D100" s="36">
        <v>5343</v>
      </c>
      <c r="E100" s="37" t="s">
        <v>64</v>
      </c>
      <c r="F100" s="38">
        <v>30</v>
      </c>
      <c r="G100" s="38">
        <v>82.33</v>
      </c>
      <c r="H100" s="38">
        <v>5.83</v>
      </c>
      <c r="I100" s="39">
        <v>100883</v>
      </c>
      <c r="J100" s="27" t="str">
        <f>VLOOKUP(I100,'[1]November 2020'!A:C,2,FALSE)</f>
        <v>TURKEY THIGHS BNLS SKNLS CHILLED-BULK</v>
      </c>
      <c r="K100" s="38">
        <v>7.29</v>
      </c>
      <c r="L100" s="40">
        <f>VLOOKUP(I100,'[1]November 2020'!A:C,3,FALSE)</f>
        <v>1.6315999999999999</v>
      </c>
      <c r="M100" s="41">
        <f t="shared" si="1"/>
        <v>11.89</v>
      </c>
      <c r="N100" s="42">
        <v>44136</v>
      </c>
    </row>
    <row r="101" spans="1:14" s="44" customFormat="1" ht="32.450000000000003" customHeight="1" x14ac:dyDescent="0.25">
      <c r="A101" s="34" t="s">
        <v>18</v>
      </c>
      <c r="B101" s="35" t="s">
        <v>162</v>
      </c>
      <c r="C101" s="34" t="s">
        <v>12</v>
      </c>
      <c r="D101" s="36">
        <v>5347</v>
      </c>
      <c r="E101" s="37" t="s">
        <v>65</v>
      </c>
      <c r="F101" s="38">
        <v>30</v>
      </c>
      <c r="G101" s="38">
        <v>96</v>
      </c>
      <c r="H101" s="38">
        <v>5</v>
      </c>
      <c r="I101" s="39">
        <v>100883</v>
      </c>
      <c r="J101" s="27" t="str">
        <f>VLOOKUP(I101,'[1]November 2020'!A:C,2,FALSE)</f>
        <v>TURKEY THIGHS BNLS SKNLS CHILLED-BULK</v>
      </c>
      <c r="K101" s="38">
        <v>17.25</v>
      </c>
      <c r="L101" s="40">
        <f>VLOOKUP(I101,'[1]November 2020'!A:C,3,FALSE)</f>
        <v>1.6315999999999999</v>
      </c>
      <c r="M101" s="41">
        <f t="shared" si="1"/>
        <v>28.15</v>
      </c>
      <c r="N101" s="42">
        <v>44136</v>
      </c>
    </row>
    <row r="102" spans="1:14" s="44" customFormat="1" ht="32.450000000000003" customHeight="1" x14ac:dyDescent="0.25">
      <c r="A102" s="34" t="s">
        <v>18</v>
      </c>
      <c r="B102" s="35" t="s">
        <v>162</v>
      </c>
      <c r="C102" s="34" t="s">
        <v>12</v>
      </c>
      <c r="D102" s="36">
        <v>5360</v>
      </c>
      <c r="E102" s="37" t="s">
        <v>66</v>
      </c>
      <c r="F102" s="38">
        <v>15</v>
      </c>
      <c r="G102" s="38">
        <v>30</v>
      </c>
      <c r="H102" s="38">
        <v>8</v>
      </c>
      <c r="I102" s="39">
        <v>100154</v>
      </c>
      <c r="J102" s="27" t="str">
        <f>VLOOKUP(I102,'[1]November 2020'!A:C,2,FALSE)</f>
        <v>BEEF COARSE GROUND FRZ CTN-60 LB</v>
      </c>
      <c r="K102" s="38">
        <v>5.64</v>
      </c>
      <c r="L102" s="40">
        <f>VLOOKUP(I102,'[1]November 2020'!A:C,3,FALSE)</f>
        <v>2.6869999999999998</v>
      </c>
      <c r="M102" s="41">
        <f t="shared" si="1"/>
        <v>15.15</v>
      </c>
      <c r="N102" s="42">
        <v>44136</v>
      </c>
    </row>
    <row r="103" spans="1:14" s="44" customFormat="1" ht="32.450000000000003" customHeight="1" x14ac:dyDescent="0.25">
      <c r="A103" s="34" t="s">
        <v>18</v>
      </c>
      <c r="B103" s="35" t="s">
        <v>162</v>
      </c>
      <c r="C103" s="34" t="s">
        <v>12</v>
      </c>
      <c r="D103" s="36">
        <v>5383</v>
      </c>
      <c r="E103" s="37" t="s">
        <v>67</v>
      </c>
      <c r="F103" s="38">
        <v>30</v>
      </c>
      <c r="G103" s="38">
        <v>120</v>
      </c>
      <c r="H103" s="38">
        <v>4</v>
      </c>
      <c r="I103" s="39">
        <v>100332</v>
      </c>
      <c r="J103" s="27" t="str">
        <f>VLOOKUP(I103,'[1]November 2020'!A:C,2,FALSE)</f>
        <v>TOMATO PASTE FOR BULK PROCESSING</v>
      </c>
      <c r="K103" s="38">
        <v>1.81</v>
      </c>
      <c r="L103" s="40">
        <f>VLOOKUP(I103,'[1]November 2020'!A:C,3,FALSE)</f>
        <v>0.47760000000000002</v>
      </c>
      <c r="M103" s="41">
        <f t="shared" si="1"/>
        <v>0.86</v>
      </c>
      <c r="N103" s="42">
        <v>44136</v>
      </c>
    </row>
    <row r="104" spans="1:14" s="44" customFormat="1" ht="32.450000000000003" customHeight="1" x14ac:dyDescent="0.25">
      <c r="A104" s="34" t="s">
        <v>18</v>
      </c>
      <c r="B104" s="35" t="s">
        <v>162</v>
      </c>
      <c r="C104" s="34" t="s">
        <v>12</v>
      </c>
      <c r="D104" s="36">
        <v>5385</v>
      </c>
      <c r="E104" s="37" t="s">
        <v>68</v>
      </c>
      <c r="F104" s="38">
        <v>15</v>
      </c>
      <c r="G104" s="38">
        <v>30</v>
      </c>
      <c r="H104" s="38">
        <v>8</v>
      </c>
      <c r="I104" s="39">
        <v>100332</v>
      </c>
      <c r="J104" s="27" t="str">
        <f>VLOOKUP(I104,'[1]November 2020'!A:C,2,FALSE)</f>
        <v>TOMATO PASTE FOR BULK PROCESSING</v>
      </c>
      <c r="K104" s="38">
        <v>0.91</v>
      </c>
      <c r="L104" s="40">
        <f>VLOOKUP(I104,'[1]November 2020'!A:C,3,FALSE)</f>
        <v>0.47760000000000002</v>
      </c>
      <c r="M104" s="41">
        <f t="shared" si="1"/>
        <v>0.43</v>
      </c>
      <c r="N104" s="42">
        <v>44136</v>
      </c>
    </row>
    <row r="105" spans="1:14" s="44" customFormat="1" ht="32.450000000000003" customHeight="1" x14ac:dyDescent="0.25">
      <c r="A105" s="34" t="s">
        <v>18</v>
      </c>
      <c r="B105" s="35" t="s">
        <v>162</v>
      </c>
      <c r="C105" s="34" t="s">
        <v>12</v>
      </c>
      <c r="D105" s="36">
        <v>5401</v>
      </c>
      <c r="E105" s="37" t="s">
        <v>69</v>
      </c>
      <c r="F105" s="38">
        <v>30</v>
      </c>
      <c r="G105" s="38">
        <v>139.53</v>
      </c>
      <c r="H105" s="38">
        <v>3.44</v>
      </c>
      <c r="I105" s="39">
        <v>100193</v>
      </c>
      <c r="J105" s="27" t="str">
        <f>VLOOKUP(I105,'[1]November 2020'!A:C,2,FALSE)</f>
        <v>PORK PICNIC BNLS FRZ CTN-60 LB</v>
      </c>
      <c r="K105" s="38">
        <v>20</v>
      </c>
      <c r="L105" s="40">
        <f>VLOOKUP(I105,'[1]November 2020'!A:C,3,FALSE)</f>
        <v>1.4477</v>
      </c>
      <c r="M105" s="41">
        <f t="shared" si="1"/>
        <v>28.95</v>
      </c>
      <c r="N105" s="42">
        <v>44136</v>
      </c>
    </row>
    <row r="106" spans="1:14" s="44" customFormat="1" ht="32.450000000000003" customHeight="1" x14ac:dyDescent="0.25">
      <c r="A106" s="34" t="s">
        <v>18</v>
      </c>
      <c r="B106" s="35" t="s">
        <v>162</v>
      </c>
      <c r="C106" s="34" t="s">
        <v>12</v>
      </c>
      <c r="D106" s="36">
        <v>5406</v>
      </c>
      <c r="E106" s="37" t="s">
        <v>70</v>
      </c>
      <c r="F106" s="38">
        <v>30</v>
      </c>
      <c r="G106" s="38">
        <v>120</v>
      </c>
      <c r="H106" s="38">
        <v>4</v>
      </c>
      <c r="I106" s="39">
        <v>100193</v>
      </c>
      <c r="J106" s="27" t="str">
        <f>VLOOKUP(I106,'[1]November 2020'!A:C,2,FALSE)</f>
        <v>PORK PICNIC BNLS FRZ CTN-60 LB</v>
      </c>
      <c r="K106" s="38">
        <v>19.71</v>
      </c>
      <c r="L106" s="40">
        <f>VLOOKUP(I106,'[1]November 2020'!A:C,3,FALSE)</f>
        <v>1.4477</v>
      </c>
      <c r="M106" s="41">
        <f t="shared" si="1"/>
        <v>28.53</v>
      </c>
      <c r="N106" s="42">
        <v>44136</v>
      </c>
    </row>
    <row r="107" spans="1:14" s="44" customFormat="1" ht="32.450000000000003" customHeight="1" x14ac:dyDescent="0.25">
      <c r="A107" s="34" t="s">
        <v>18</v>
      </c>
      <c r="B107" s="35" t="s">
        <v>162</v>
      </c>
      <c r="C107" s="34" t="s">
        <v>12</v>
      </c>
      <c r="D107" s="36">
        <v>5407</v>
      </c>
      <c r="E107" s="37" t="s">
        <v>71</v>
      </c>
      <c r="F107" s="38">
        <v>30</v>
      </c>
      <c r="G107" s="38">
        <v>123</v>
      </c>
      <c r="H107" s="38">
        <v>3.92</v>
      </c>
      <c r="I107" s="39">
        <v>100154</v>
      </c>
      <c r="J107" s="27" t="str">
        <f>VLOOKUP(I107,'[1]November 2020'!A:C,2,FALSE)</f>
        <v>BEEF COARSE GROUND FRZ CTN-60 LB</v>
      </c>
      <c r="K107" s="38">
        <v>21.34</v>
      </c>
      <c r="L107" s="40">
        <f>VLOOKUP(I107,'[1]November 2020'!A:C,3,FALSE)</f>
        <v>2.6869999999999998</v>
      </c>
      <c r="M107" s="41">
        <f t="shared" si="1"/>
        <v>57.34</v>
      </c>
      <c r="N107" s="42">
        <v>44136</v>
      </c>
    </row>
    <row r="108" spans="1:14" s="44" customFormat="1" ht="32.450000000000003" customHeight="1" x14ac:dyDescent="0.25">
      <c r="A108" s="34" t="s">
        <v>18</v>
      </c>
      <c r="B108" s="35" t="s">
        <v>162</v>
      </c>
      <c r="C108" s="34" t="s">
        <v>166</v>
      </c>
      <c r="D108" s="36">
        <v>5416</v>
      </c>
      <c r="E108" s="37" t="s">
        <v>72</v>
      </c>
      <c r="F108" s="38">
        <v>30</v>
      </c>
      <c r="G108" s="38">
        <v>120</v>
      </c>
      <c r="H108" s="38">
        <v>4</v>
      </c>
      <c r="I108" s="39">
        <v>100193</v>
      </c>
      <c r="J108" s="27" t="str">
        <f>VLOOKUP(I108,'[1]November 2020'!A:C,2,FALSE)</f>
        <v>PORK PICNIC BNLS FRZ CTN-60 LB</v>
      </c>
      <c r="K108" s="38">
        <v>19.71</v>
      </c>
      <c r="L108" s="40">
        <f>VLOOKUP(I108,'[1]November 2020'!A:C,3,FALSE)</f>
        <v>1.4477</v>
      </c>
      <c r="M108" s="41">
        <f t="shared" si="1"/>
        <v>28.53</v>
      </c>
      <c r="N108" s="42">
        <v>44319</v>
      </c>
    </row>
    <row r="109" spans="1:14" s="44" customFormat="1" ht="32.450000000000003" customHeight="1" x14ac:dyDescent="0.25">
      <c r="A109" s="34" t="s">
        <v>18</v>
      </c>
      <c r="B109" s="35" t="s">
        <v>162</v>
      </c>
      <c r="C109" s="34" t="s">
        <v>166</v>
      </c>
      <c r="D109" s="36">
        <v>5425</v>
      </c>
      <c r="E109" s="37" t="s">
        <v>73</v>
      </c>
      <c r="F109" s="38">
        <v>30</v>
      </c>
      <c r="G109" s="38">
        <v>110.34</v>
      </c>
      <c r="H109" s="38">
        <v>4.3499999999999996</v>
      </c>
      <c r="I109" s="39">
        <v>100883</v>
      </c>
      <c r="J109" s="27" t="str">
        <f>VLOOKUP(I109,'[1]November 2020'!A:C,2,FALSE)</f>
        <v>TURKEY THIGHS BNLS SKNLS CHILLED-BULK</v>
      </c>
      <c r="K109" s="38">
        <v>13.8</v>
      </c>
      <c r="L109" s="40">
        <f>VLOOKUP(I109,'[1]November 2020'!A:C,3,FALSE)</f>
        <v>1.6315999999999999</v>
      </c>
      <c r="M109" s="41">
        <f t="shared" si="1"/>
        <v>22.52</v>
      </c>
      <c r="N109" s="42">
        <v>44319</v>
      </c>
    </row>
    <row r="110" spans="1:14" s="44" customFormat="1" ht="32.450000000000003" customHeight="1" x14ac:dyDescent="0.25">
      <c r="A110" s="34" t="s">
        <v>18</v>
      </c>
      <c r="B110" s="35" t="s">
        <v>162</v>
      </c>
      <c r="C110" s="34" t="s">
        <v>166</v>
      </c>
      <c r="D110" s="36">
        <v>5435</v>
      </c>
      <c r="E110" s="37" t="s">
        <v>74</v>
      </c>
      <c r="F110" s="38">
        <v>32</v>
      </c>
      <c r="G110" s="38">
        <v>113.78</v>
      </c>
      <c r="H110" s="38">
        <v>4.5</v>
      </c>
      <c r="I110" s="39">
        <v>100332</v>
      </c>
      <c r="J110" s="27" t="str">
        <f>VLOOKUP(I110,'[1]November 2020'!A:C,2,FALSE)</f>
        <v>TOMATO PASTE FOR BULK PROCESSING</v>
      </c>
      <c r="K110" s="38">
        <v>2.95</v>
      </c>
      <c r="L110" s="40">
        <f>VLOOKUP(I110,'[1]November 2020'!A:C,3,FALSE)</f>
        <v>0.47760000000000002</v>
      </c>
      <c r="M110" s="41">
        <f t="shared" si="1"/>
        <v>1.41</v>
      </c>
      <c r="N110" s="42">
        <v>44319</v>
      </c>
    </row>
    <row r="111" spans="1:14" s="44" customFormat="1" ht="32.450000000000003" customHeight="1" x14ac:dyDescent="0.25">
      <c r="A111" s="34" t="s">
        <v>18</v>
      </c>
      <c r="B111" s="35" t="s">
        <v>162</v>
      </c>
      <c r="C111" s="34" t="s">
        <v>166</v>
      </c>
      <c r="D111" s="36">
        <v>5441</v>
      </c>
      <c r="E111" s="37" t="s">
        <v>75</v>
      </c>
      <c r="F111" s="38">
        <v>30</v>
      </c>
      <c r="G111" s="38">
        <v>150</v>
      </c>
      <c r="H111" s="38">
        <v>3.2</v>
      </c>
      <c r="I111" s="39">
        <v>100332</v>
      </c>
      <c r="J111" s="27" t="str">
        <f>VLOOKUP(I111,'[1]November 2020'!A:C,2,FALSE)</f>
        <v>TOMATO PASTE FOR BULK PROCESSING</v>
      </c>
      <c r="K111" s="38">
        <v>1.5</v>
      </c>
      <c r="L111" s="40">
        <f>VLOOKUP(I111,'[1]November 2020'!A:C,3,FALSE)</f>
        <v>0.47760000000000002</v>
      </c>
      <c r="M111" s="41">
        <f t="shared" si="1"/>
        <v>0.72</v>
      </c>
      <c r="N111" s="42">
        <v>44319</v>
      </c>
    </row>
    <row r="112" spans="1:14" s="44" customFormat="1" ht="32.450000000000003" customHeight="1" x14ac:dyDescent="0.25">
      <c r="A112" s="34" t="s">
        <v>18</v>
      </c>
      <c r="B112" s="35" t="s">
        <v>162</v>
      </c>
      <c r="C112" s="34" t="s">
        <v>166</v>
      </c>
      <c r="D112" s="36">
        <v>5441</v>
      </c>
      <c r="E112" s="37" t="s">
        <v>75</v>
      </c>
      <c r="F112" s="38">
        <v>30</v>
      </c>
      <c r="G112" s="38">
        <v>150</v>
      </c>
      <c r="H112" s="38">
        <v>3.2</v>
      </c>
      <c r="I112" s="39">
        <v>100883</v>
      </c>
      <c r="J112" s="27" t="str">
        <f>VLOOKUP(I112,'[1]November 2020'!A:C,2,FALSE)</f>
        <v>TURKEY THIGHS BNLS SKNLS CHILLED-BULK</v>
      </c>
      <c r="K112" s="38">
        <v>9.0299999999999994</v>
      </c>
      <c r="L112" s="40">
        <f>VLOOKUP(I112,'[1]November 2020'!A:C,3,FALSE)</f>
        <v>1.6315999999999999</v>
      </c>
      <c r="M112" s="41">
        <f t="shared" si="1"/>
        <v>14.73</v>
      </c>
      <c r="N112" s="42">
        <v>44319</v>
      </c>
    </row>
    <row r="113" spans="1:14" s="44" customFormat="1" ht="32.450000000000003" customHeight="1" x14ac:dyDescent="0.25">
      <c r="A113" s="34" t="s">
        <v>18</v>
      </c>
      <c r="B113" s="35" t="s">
        <v>162</v>
      </c>
      <c r="C113" s="34" t="s">
        <v>12</v>
      </c>
      <c r="D113" s="36">
        <v>5501</v>
      </c>
      <c r="E113" s="37" t="s">
        <v>76</v>
      </c>
      <c r="F113" s="38">
        <v>15</v>
      </c>
      <c r="G113" s="38">
        <v>30</v>
      </c>
      <c r="H113" s="38">
        <v>8</v>
      </c>
      <c r="I113" s="39">
        <v>100154</v>
      </c>
      <c r="J113" s="27" t="str">
        <f>VLOOKUP(I113,'[1]November 2020'!A:C,2,FALSE)</f>
        <v>BEEF COARSE GROUND FRZ CTN-60 LB</v>
      </c>
      <c r="K113" s="38">
        <v>5.67</v>
      </c>
      <c r="L113" s="40">
        <f>VLOOKUP(I113,'[1]November 2020'!A:C,3,FALSE)</f>
        <v>2.6869999999999998</v>
      </c>
      <c r="M113" s="41">
        <f t="shared" si="1"/>
        <v>15.24</v>
      </c>
      <c r="N113" s="42">
        <v>44136</v>
      </c>
    </row>
    <row r="114" spans="1:14" s="44" customFormat="1" ht="32.450000000000003" hidden="1" customHeight="1" x14ac:dyDescent="0.25">
      <c r="A114" s="34" t="s">
        <v>18</v>
      </c>
      <c r="B114" s="35" t="s">
        <v>162</v>
      </c>
      <c r="C114" s="34" t="s">
        <v>12</v>
      </c>
      <c r="D114" s="36">
        <v>5501</v>
      </c>
      <c r="E114" s="37" t="s">
        <v>76</v>
      </c>
      <c r="F114" s="38">
        <v>15</v>
      </c>
      <c r="G114" s="38">
        <v>30</v>
      </c>
      <c r="H114" s="38">
        <v>8</v>
      </c>
      <c r="I114" s="39">
        <v>100155</v>
      </c>
      <c r="J114" s="27" t="str">
        <f>VLOOKUP(I114,'[1]November 2020'!A:C,2,FALSE)</f>
        <v>BEEF FRESH BNLS BULK COMBO-20/2000 LB</v>
      </c>
      <c r="K114" s="38">
        <v>5.67</v>
      </c>
      <c r="L114" s="40">
        <f>VLOOKUP(I114,'[1]November 2020'!A:C,3,FALSE)</f>
        <v>2.7172999999999998</v>
      </c>
      <c r="M114" s="41">
        <f t="shared" si="1"/>
        <v>15.41</v>
      </c>
      <c r="N114" s="42">
        <v>44136</v>
      </c>
    </row>
    <row r="115" spans="1:14" s="44" customFormat="1" ht="32.450000000000003" customHeight="1" x14ac:dyDescent="0.25">
      <c r="A115" s="34" t="s">
        <v>18</v>
      </c>
      <c r="B115" s="35" t="s">
        <v>162</v>
      </c>
      <c r="C115" s="34" t="s">
        <v>12</v>
      </c>
      <c r="D115" s="36">
        <v>5502</v>
      </c>
      <c r="E115" s="37" t="s">
        <v>77</v>
      </c>
      <c r="F115" s="38">
        <v>15</v>
      </c>
      <c r="G115" s="38">
        <v>30</v>
      </c>
      <c r="H115" s="38">
        <v>8</v>
      </c>
      <c r="I115" s="39">
        <v>100154</v>
      </c>
      <c r="J115" s="27" t="str">
        <f>VLOOKUP(I115,'[1]November 2020'!A:C,2,FALSE)</f>
        <v>BEEF COARSE GROUND FRZ CTN-60 LB</v>
      </c>
      <c r="K115" s="38">
        <v>5.67</v>
      </c>
      <c r="L115" s="40">
        <f>VLOOKUP(I115,'[1]November 2020'!A:C,3,FALSE)</f>
        <v>2.6869999999999998</v>
      </c>
      <c r="M115" s="41">
        <f t="shared" si="1"/>
        <v>15.24</v>
      </c>
      <c r="N115" s="42">
        <v>44136</v>
      </c>
    </row>
    <row r="116" spans="1:14" s="44" customFormat="1" ht="32.450000000000003" hidden="1" customHeight="1" x14ac:dyDescent="0.25">
      <c r="A116" s="34" t="s">
        <v>18</v>
      </c>
      <c r="B116" s="35" t="s">
        <v>162</v>
      </c>
      <c r="C116" s="34" t="s">
        <v>12</v>
      </c>
      <c r="D116" s="36">
        <v>5502</v>
      </c>
      <c r="E116" s="37" t="s">
        <v>77</v>
      </c>
      <c r="F116" s="38">
        <v>15</v>
      </c>
      <c r="G116" s="38">
        <v>30</v>
      </c>
      <c r="H116" s="38">
        <v>8</v>
      </c>
      <c r="I116" s="39">
        <v>100155</v>
      </c>
      <c r="J116" s="27" t="str">
        <f>VLOOKUP(I116,'[1]November 2020'!A:C,2,FALSE)</f>
        <v>BEEF FRESH BNLS BULK COMBO-20/2000 LB</v>
      </c>
      <c r="K116" s="38">
        <v>5.67</v>
      </c>
      <c r="L116" s="40">
        <f>VLOOKUP(I116,'[1]November 2020'!A:C,3,FALSE)</f>
        <v>2.7172999999999998</v>
      </c>
      <c r="M116" s="41">
        <f t="shared" si="1"/>
        <v>15.41</v>
      </c>
      <c r="N116" s="42">
        <v>44136</v>
      </c>
    </row>
    <row r="117" spans="1:14" s="44" customFormat="1" ht="32.450000000000003" customHeight="1" x14ac:dyDescent="0.25">
      <c r="A117" s="34" t="s">
        <v>18</v>
      </c>
      <c r="B117" s="35" t="s">
        <v>162</v>
      </c>
      <c r="C117" s="34" t="s">
        <v>12</v>
      </c>
      <c r="D117" s="36">
        <v>5515</v>
      </c>
      <c r="E117" s="37" t="s">
        <v>78</v>
      </c>
      <c r="F117" s="38">
        <v>30</v>
      </c>
      <c r="G117" s="38">
        <v>85.71</v>
      </c>
      <c r="H117" s="38">
        <v>5.6</v>
      </c>
      <c r="I117" s="39">
        <v>100154</v>
      </c>
      <c r="J117" s="27" t="str">
        <f>VLOOKUP(I117,'[1]November 2020'!A:C,2,FALSE)</f>
        <v>BEEF COARSE GROUND FRZ CTN-60 LB</v>
      </c>
      <c r="K117" s="38">
        <v>14.94</v>
      </c>
      <c r="L117" s="40">
        <f>VLOOKUP(I117,'[1]November 2020'!A:C,3,FALSE)</f>
        <v>2.6869999999999998</v>
      </c>
      <c r="M117" s="41">
        <f t="shared" si="1"/>
        <v>40.14</v>
      </c>
      <c r="N117" s="42">
        <v>44136</v>
      </c>
    </row>
    <row r="118" spans="1:14" s="44" customFormat="1" ht="32.450000000000003" hidden="1" customHeight="1" x14ac:dyDescent="0.25">
      <c r="A118" s="34" t="s">
        <v>18</v>
      </c>
      <c r="B118" s="35" t="s">
        <v>162</v>
      </c>
      <c r="C118" s="34" t="s">
        <v>12</v>
      </c>
      <c r="D118" s="36">
        <v>5515</v>
      </c>
      <c r="E118" s="37" t="s">
        <v>78</v>
      </c>
      <c r="F118" s="38">
        <v>30</v>
      </c>
      <c r="G118" s="38">
        <v>85.71</v>
      </c>
      <c r="H118" s="38">
        <v>5.6</v>
      </c>
      <c r="I118" s="39">
        <v>100155</v>
      </c>
      <c r="J118" s="27" t="str">
        <f>VLOOKUP(I118,'[1]November 2020'!A:C,2,FALSE)</f>
        <v>BEEF FRESH BNLS BULK COMBO-20/2000 LB</v>
      </c>
      <c r="K118" s="38">
        <v>14.94</v>
      </c>
      <c r="L118" s="40">
        <f>VLOOKUP(I118,'[1]November 2020'!A:C,3,FALSE)</f>
        <v>2.7172999999999998</v>
      </c>
      <c r="M118" s="41">
        <f t="shared" si="1"/>
        <v>40.6</v>
      </c>
      <c r="N118" s="42">
        <v>44136</v>
      </c>
    </row>
    <row r="119" spans="1:14" s="44" customFormat="1" ht="32.450000000000003" customHeight="1" x14ac:dyDescent="0.25">
      <c r="A119" s="34" t="s">
        <v>18</v>
      </c>
      <c r="B119" s="35" t="s">
        <v>162</v>
      </c>
      <c r="C119" s="34" t="s">
        <v>12</v>
      </c>
      <c r="D119" s="36">
        <v>5521</v>
      </c>
      <c r="E119" s="37" t="s">
        <v>79</v>
      </c>
      <c r="F119" s="38">
        <v>30</v>
      </c>
      <c r="G119" s="38">
        <v>81.22</v>
      </c>
      <c r="H119" s="38">
        <v>5.91</v>
      </c>
      <c r="I119" s="39">
        <v>100193</v>
      </c>
      <c r="J119" s="27" t="str">
        <f>VLOOKUP(I119,'[1]November 2020'!A:C,2,FALSE)</f>
        <v>PORK PICNIC BNLS FRZ CTN-60 LB</v>
      </c>
      <c r="K119" s="38">
        <v>14.31</v>
      </c>
      <c r="L119" s="40">
        <f>VLOOKUP(I119,'[1]November 2020'!A:C,3,FALSE)</f>
        <v>1.4477</v>
      </c>
      <c r="M119" s="41">
        <f t="shared" si="1"/>
        <v>20.72</v>
      </c>
      <c r="N119" s="42">
        <v>44136</v>
      </c>
    </row>
    <row r="120" spans="1:14" s="44" customFormat="1" ht="32.450000000000003" customHeight="1" x14ac:dyDescent="0.25">
      <c r="A120" s="34" t="s">
        <v>18</v>
      </c>
      <c r="B120" s="35" t="s">
        <v>162</v>
      </c>
      <c r="C120" s="34" t="s">
        <v>12</v>
      </c>
      <c r="D120" s="36">
        <v>5528</v>
      </c>
      <c r="E120" s="37" t="s">
        <v>80</v>
      </c>
      <c r="F120" s="38">
        <v>30</v>
      </c>
      <c r="G120" s="38">
        <v>120</v>
      </c>
      <c r="H120" s="38">
        <v>4</v>
      </c>
      <c r="I120" s="39">
        <v>100154</v>
      </c>
      <c r="J120" s="27" t="str">
        <f>VLOOKUP(I120,'[1]November 2020'!A:C,2,FALSE)</f>
        <v>BEEF COARSE GROUND FRZ CTN-60 LB</v>
      </c>
      <c r="K120" s="38">
        <v>14.03</v>
      </c>
      <c r="L120" s="40">
        <f>VLOOKUP(I120,'[1]November 2020'!A:C,3,FALSE)</f>
        <v>2.6869999999999998</v>
      </c>
      <c r="M120" s="41">
        <f t="shared" si="1"/>
        <v>37.700000000000003</v>
      </c>
      <c r="N120" s="42">
        <v>44136</v>
      </c>
    </row>
    <row r="121" spans="1:14" s="44" customFormat="1" ht="32.450000000000003" hidden="1" customHeight="1" x14ac:dyDescent="0.25">
      <c r="A121" s="34" t="s">
        <v>18</v>
      </c>
      <c r="B121" s="35" t="s">
        <v>162</v>
      </c>
      <c r="C121" s="34" t="s">
        <v>12</v>
      </c>
      <c r="D121" s="36">
        <v>5528</v>
      </c>
      <c r="E121" s="37" t="s">
        <v>80</v>
      </c>
      <c r="F121" s="38">
        <v>30</v>
      </c>
      <c r="G121" s="38">
        <v>120</v>
      </c>
      <c r="H121" s="38">
        <v>4</v>
      </c>
      <c r="I121" s="39">
        <v>100155</v>
      </c>
      <c r="J121" s="27" t="str">
        <f>VLOOKUP(I121,'[1]November 2020'!A:C,2,FALSE)</f>
        <v>BEEF FRESH BNLS BULK COMBO-20/2000 LB</v>
      </c>
      <c r="K121" s="38">
        <v>14.03</v>
      </c>
      <c r="L121" s="40">
        <f>VLOOKUP(I121,'[1]November 2020'!A:C,3,FALSE)</f>
        <v>2.7172999999999998</v>
      </c>
      <c r="M121" s="41">
        <f t="shared" si="1"/>
        <v>38.119999999999997</v>
      </c>
      <c r="N121" s="42">
        <v>44136</v>
      </c>
    </row>
    <row r="122" spans="1:14" s="44" customFormat="1" ht="32.450000000000003" customHeight="1" x14ac:dyDescent="0.25">
      <c r="A122" s="34" t="s">
        <v>18</v>
      </c>
      <c r="B122" s="35" t="s">
        <v>162</v>
      </c>
      <c r="C122" s="34" t="s">
        <v>12</v>
      </c>
      <c r="D122" s="36">
        <v>5532</v>
      </c>
      <c r="E122" s="37" t="s">
        <v>81</v>
      </c>
      <c r="F122" s="38">
        <v>30</v>
      </c>
      <c r="G122" s="38">
        <v>80</v>
      </c>
      <c r="H122" s="38">
        <v>6</v>
      </c>
      <c r="I122" s="39">
        <v>100883</v>
      </c>
      <c r="J122" s="27" t="str">
        <f>VLOOKUP(I122,'[1]November 2020'!A:C,2,FALSE)</f>
        <v>TURKEY THIGHS BNLS SKNLS CHILLED-BULK</v>
      </c>
      <c r="K122" s="38">
        <v>14.29</v>
      </c>
      <c r="L122" s="40">
        <f>VLOOKUP(I122,'[1]November 2020'!A:C,3,FALSE)</f>
        <v>1.6315999999999999</v>
      </c>
      <c r="M122" s="41">
        <f t="shared" si="1"/>
        <v>23.32</v>
      </c>
      <c r="N122" s="42">
        <v>44136</v>
      </c>
    </row>
    <row r="123" spans="1:14" s="44" customFormat="1" ht="32.450000000000003" customHeight="1" x14ac:dyDescent="0.25">
      <c r="A123" s="34" t="s">
        <v>18</v>
      </c>
      <c r="B123" s="35" t="s">
        <v>162</v>
      </c>
      <c r="C123" s="34" t="s">
        <v>12</v>
      </c>
      <c r="D123" s="36">
        <v>5533</v>
      </c>
      <c r="E123" s="37" t="s">
        <v>82</v>
      </c>
      <c r="F123" s="38">
        <v>32</v>
      </c>
      <c r="G123" s="38">
        <v>90.78</v>
      </c>
      <c r="H123" s="38">
        <v>5.64</v>
      </c>
      <c r="I123" s="39">
        <v>100332</v>
      </c>
      <c r="J123" s="27" t="str">
        <f>VLOOKUP(I123,'[1]November 2020'!A:C,2,FALSE)</f>
        <v>TOMATO PASTE FOR BULK PROCESSING</v>
      </c>
      <c r="K123" s="38">
        <v>6.64</v>
      </c>
      <c r="L123" s="40">
        <f>VLOOKUP(I123,'[1]November 2020'!A:C,3,FALSE)</f>
        <v>0.47760000000000002</v>
      </c>
      <c r="M123" s="41">
        <f t="shared" si="1"/>
        <v>3.17</v>
      </c>
      <c r="N123" s="42">
        <v>44136</v>
      </c>
    </row>
    <row r="124" spans="1:14" s="44" customFormat="1" ht="32.450000000000003" customHeight="1" x14ac:dyDescent="0.25">
      <c r="A124" s="34" t="s">
        <v>18</v>
      </c>
      <c r="B124" s="35" t="s">
        <v>162</v>
      </c>
      <c r="C124" s="34" t="s">
        <v>12</v>
      </c>
      <c r="D124" s="36">
        <v>5533</v>
      </c>
      <c r="E124" s="37" t="s">
        <v>82</v>
      </c>
      <c r="F124" s="38">
        <v>32</v>
      </c>
      <c r="G124" s="38">
        <v>90.78</v>
      </c>
      <c r="H124" s="38">
        <v>5.64</v>
      </c>
      <c r="I124" s="39">
        <v>100154</v>
      </c>
      <c r="J124" s="27" t="str">
        <f>VLOOKUP(I124,'[1]November 2020'!A:C,2,FALSE)</f>
        <v>BEEF COARSE GROUND FRZ CTN-60 LB</v>
      </c>
      <c r="K124" s="38">
        <v>15.84</v>
      </c>
      <c r="L124" s="40">
        <f>VLOOKUP(I124,'[1]November 2020'!A:C,3,FALSE)</f>
        <v>2.6869999999999998</v>
      </c>
      <c r="M124" s="41">
        <f t="shared" si="1"/>
        <v>42.56</v>
      </c>
      <c r="N124" s="42">
        <v>44136</v>
      </c>
    </row>
    <row r="125" spans="1:14" s="44" customFormat="1" ht="32.450000000000003" hidden="1" customHeight="1" x14ac:dyDescent="0.25">
      <c r="A125" s="34" t="s">
        <v>18</v>
      </c>
      <c r="B125" s="35" t="s">
        <v>162</v>
      </c>
      <c r="C125" s="34" t="s">
        <v>12</v>
      </c>
      <c r="D125" s="36">
        <v>5533</v>
      </c>
      <c r="E125" s="37" t="s">
        <v>82</v>
      </c>
      <c r="F125" s="38">
        <v>32</v>
      </c>
      <c r="G125" s="38">
        <v>90.78</v>
      </c>
      <c r="H125" s="38">
        <v>5.64</v>
      </c>
      <c r="I125" s="39">
        <v>100155</v>
      </c>
      <c r="J125" s="27" t="str">
        <f>VLOOKUP(I125,'[1]November 2020'!A:C,2,FALSE)</f>
        <v>BEEF FRESH BNLS BULK COMBO-20/2000 LB</v>
      </c>
      <c r="K125" s="38">
        <v>15.84</v>
      </c>
      <c r="L125" s="40">
        <f>VLOOKUP(I125,'[1]November 2020'!A:C,3,FALSE)</f>
        <v>2.7172999999999998</v>
      </c>
      <c r="M125" s="41">
        <f t="shared" si="1"/>
        <v>43.04</v>
      </c>
      <c r="N125" s="42">
        <v>44136</v>
      </c>
    </row>
    <row r="126" spans="1:14" s="44" customFormat="1" ht="32.450000000000003" customHeight="1" x14ac:dyDescent="0.25">
      <c r="A126" s="34" t="s">
        <v>18</v>
      </c>
      <c r="B126" s="35" t="s">
        <v>162</v>
      </c>
      <c r="C126" s="34" t="s">
        <v>166</v>
      </c>
      <c r="D126" s="36">
        <v>5536</v>
      </c>
      <c r="E126" s="37" t="s">
        <v>83</v>
      </c>
      <c r="F126" s="38">
        <v>30</v>
      </c>
      <c r="G126" s="38">
        <v>85.71</v>
      </c>
      <c r="H126" s="38">
        <v>5.6</v>
      </c>
      <c r="I126" s="39">
        <v>100154</v>
      </c>
      <c r="J126" s="27" t="str">
        <f>VLOOKUP(I126,'[1]November 2020'!A:C,2,FALSE)</f>
        <v>BEEF COARSE GROUND FRZ CTN-60 LB</v>
      </c>
      <c r="K126" s="38">
        <v>11.32</v>
      </c>
      <c r="L126" s="40">
        <f>VLOOKUP(I126,'[1]November 2020'!A:C,3,FALSE)</f>
        <v>2.6869999999999998</v>
      </c>
      <c r="M126" s="41">
        <f t="shared" si="1"/>
        <v>30.42</v>
      </c>
      <c r="N126" s="42">
        <v>44319</v>
      </c>
    </row>
    <row r="127" spans="1:14" s="44" customFormat="1" ht="32.450000000000003" hidden="1" customHeight="1" x14ac:dyDescent="0.25">
      <c r="A127" s="34" t="s">
        <v>18</v>
      </c>
      <c r="B127" s="35" t="s">
        <v>162</v>
      </c>
      <c r="C127" s="34" t="s">
        <v>166</v>
      </c>
      <c r="D127" s="36">
        <v>5536</v>
      </c>
      <c r="E127" s="37" t="s">
        <v>83</v>
      </c>
      <c r="F127" s="38">
        <v>30</v>
      </c>
      <c r="G127" s="38">
        <v>85.71</v>
      </c>
      <c r="H127" s="38">
        <v>5.6</v>
      </c>
      <c r="I127" s="39">
        <v>100155</v>
      </c>
      <c r="J127" s="27" t="str">
        <f>VLOOKUP(I127,'[1]November 2020'!A:C,2,FALSE)</f>
        <v>BEEF FRESH BNLS BULK COMBO-20/2000 LB</v>
      </c>
      <c r="K127" s="38">
        <v>11.32</v>
      </c>
      <c r="L127" s="40">
        <f>VLOOKUP(I127,'[1]November 2020'!A:C,3,FALSE)</f>
        <v>2.7172999999999998</v>
      </c>
      <c r="M127" s="41">
        <f t="shared" si="1"/>
        <v>30.76</v>
      </c>
      <c r="N127" s="42">
        <v>44319</v>
      </c>
    </row>
    <row r="128" spans="1:14" s="44" customFormat="1" ht="32.450000000000003" customHeight="1" x14ac:dyDescent="0.25">
      <c r="A128" s="34" t="s">
        <v>18</v>
      </c>
      <c r="B128" s="35" t="s">
        <v>162</v>
      </c>
      <c r="C128" s="34" t="s">
        <v>163</v>
      </c>
      <c r="D128" s="47">
        <v>5543</v>
      </c>
      <c r="E128" s="37" t="s">
        <v>84</v>
      </c>
      <c r="F128" s="38">
        <v>30</v>
      </c>
      <c r="G128" s="38">
        <v>64.52</v>
      </c>
      <c r="H128" s="38">
        <v>7.44</v>
      </c>
      <c r="I128" s="39">
        <v>100154</v>
      </c>
      <c r="J128" s="27" t="str">
        <f>VLOOKUP(I128,'[1]November 2020'!A:C,2,FALSE)</f>
        <v>BEEF COARSE GROUND FRZ CTN-60 LB</v>
      </c>
      <c r="K128" s="38">
        <v>11.36</v>
      </c>
      <c r="L128" s="40">
        <f>VLOOKUP(I128,'[1]November 2020'!A:C,3,FALSE)</f>
        <v>2.6869999999999998</v>
      </c>
      <c r="M128" s="41">
        <f t="shared" si="1"/>
        <v>30.52</v>
      </c>
      <c r="N128" s="42">
        <v>44160</v>
      </c>
    </row>
    <row r="129" spans="1:14" s="44" customFormat="1" ht="32.450000000000003" hidden="1" customHeight="1" x14ac:dyDescent="0.25">
      <c r="A129" s="34" t="s">
        <v>18</v>
      </c>
      <c r="B129" s="35" t="s">
        <v>162</v>
      </c>
      <c r="C129" s="34" t="s">
        <v>163</v>
      </c>
      <c r="D129" s="47">
        <v>5543</v>
      </c>
      <c r="E129" s="37" t="s">
        <v>84</v>
      </c>
      <c r="F129" s="38">
        <v>30</v>
      </c>
      <c r="G129" s="38">
        <v>64.52</v>
      </c>
      <c r="H129" s="38">
        <v>7.44</v>
      </c>
      <c r="I129" s="39">
        <v>100155</v>
      </c>
      <c r="J129" s="27" t="str">
        <f>VLOOKUP(I129,'[1]November 2020'!A:C,2,FALSE)</f>
        <v>BEEF FRESH BNLS BULK COMBO-20/2000 LB</v>
      </c>
      <c r="K129" s="38">
        <v>11.36</v>
      </c>
      <c r="L129" s="40">
        <f>VLOOKUP(I129,'[1]November 2020'!A:C,3,FALSE)</f>
        <v>2.7172999999999998</v>
      </c>
      <c r="M129" s="41">
        <f t="shared" si="1"/>
        <v>30.87</v>
      </c>
      <c r="N129" s="42">
        <v>44160</v>
      </c>
    </row>
    <row r="130" spans="1:14" s="44" customFormat="1" ht="32.450000000000003" hidden="1" customHeight="1" x14ac:dyDescent="0.25">
      <c r="A130" s="34" t="s">
        <v>18</v>
      </c>
      <c r="B130" s="35" t="s">
        <v>162</v>
      </c>
      <c r="C130" s="34" t="s">
        <v>12</v>
      </c>
      <c r="D130" s="36">
        <v>5561</v>
      </c>
      <c r="E130" s="37" t="s">
        <v>84</v>
      </c>
      <c r="F130" s="38">
        <v>30</v>
      </c>
      <c r="G130" s="38">
        <v>64.516129032258064</v>
      </c>
      <c r="H130" s="38">
        <v>7.44</v>
      </c>
      <c r="I130" s="39">
        <v>100156</v>
      </c>
      <c r="J130" s="27" t="str">
        <f>VLOOKUP(I130,'[1]November 2020'!A:C,2,FALSE)</f>
        <v>BEEF BNLS SPECIAL TRM FRZ CTN-60 LB</v>
      </c>
      <c r="K130" s="38">
        <v>11.36</v>
      </c>
      <c r="L130" s="40">
        <f>VLOOKUP(I130,'[1]November 2020'!A:C,3,FALSE)</f>
        <v>5.0185000000000004</v>
      </c>
      <c r="M130" s="41">
        <f t="shared" si="1"/>
        <v>57.01</v>
      </c>
      <c r="N130" s="42">
        <v>44136</v>
      </c>
    </row>
    <row r="131" spans="1:14" s="44" customFormat="1" ht="32.450000000000003" customHeight="1" x14ac:dyDescent="0.25">
      <c r="A131" s="34" t="s">
        <v>18</v>
      </c>
      <c r="B131" s="35" t="s">
        <v>162</v>
      </c>
      <c r="C131" s="34" t="s">
        <v>12</v>
      </c>
      <c r="D131" s="36">
        <v>5578</v>
      </c>
      <c r="E131" s="37" t="s">
        <v>85</v>
      </c>
      <c r="F131" s="38">
        <v>30</v>
      </c>
      <c r="G131" s="38">
        <v>85.71</v>
      </c>
      <c r="H131" s="38">
        <v>5.6</v>
      </c>
      <c r="I131" s="39">
        <v>100154</v>
      </c>
      <c r="J131" s="27" t="str">
        <f>VLOOKUP(I131,'[1]November 2020'!A:C,2,FALSE)</f>
        <v>BEEF COARSE GROUND FRZ CTN-60 LB</v>
      </c>
      <c r="K131" s="38">
        <v>14.94</v>
      </c>
      <c r="L131" s="40">
        <f>VLOOKUP(I131,'[1]November 2020'!A:C,3,FALSE)</f>
        <v>2.6869999999999998</v>
      </c>
      <c r="M131" s="41">
        <f t="shared" si="1"/>
        <v>40.14</v>
      </c>
      <c r="N131" s="42">
        <v>44136</v>
      </c>
    </row>
    <row r="132" spans="1:14" s="44" customFormat="1" ht="32.450000000000003" hidden="1" customHeight="1" x14ac:dyDescent="0.25">
      <c r="A132" s="34" t="s">
        <v>18</v>
      </c>
      <c r="B132" s="35" t="s">
        <v>162</v>
      </c>
      <c r="C132" s="34" t="s">
        <v>12</v>
      </c>
      <c r="D132" s="36">
        <v>5578</v>
      </c>
      <c r="E132" s="37" t="s">
        <v>85</v>
      </c>
      <c r="F132" s="38">
        <v>30</v>
      </c>
      <c r="G132" s="38">
        <v>85.71</v>
      </c>
      <c r="H132" s="38">
        <v>5.6</v>
      </c>
      <c r="I132" s="39">
        <v>100155</v>
      </c>
      <c r="J132" s="27" t="str">
        <f>VLOOKUP(I132,'[1]November 2020'!A:C,2,FALSE)</f>
        <v>BEEF FRESH BNLS BULK COMBO-20/2000 LB</v>
      </c>
      <c r="K132" s="38">
        <v>14.94</v>
      </c>
      <c r="L132" s="40">
        <f>VLOOKUP(I132,'[1]November 2020'!A:C,3,FALSE)</f>
        <v>2.7172999999999998</v>
      </c>
      <c r="M132" s="41">
        <f t="shared" ref="M132:M195" si="2">ROUND(K132*L132,2)</f>
        <v>40.6</v>
      </c>
      <c r="N132" s="42">
        <v>44136</v>
      </c>
    </row>
    <row r="133" spans="1:14" s="44" customFormat="1" ht="32.450000000000003" customHeight="1" x14ac:dyDescent="0.25">
      <c r="A133" s="34" t="s">
        <v>18</v>
      </c>
      <c r="B133" s="35" t="s">
        <v>162</v>
      </c>
      <c r="C133" s="34" t="s">
        <v>12</v>
      </c>
      <c r="D133" s="36">
        <v>5590</v>
      </c>
      <c r="E133" s="37" t="s">
        <v>86</v>
      </c>
      <c r="F133" s="38">
        <v>30</v>
      </c>
      <c r="G133" s="38">
        <v>64.52</v>
      </c>
      <c r="H133" s="38">
        <v>7.44</v>
      </c>
      <c r="I133" s="39">
        <v>100154</v>
      </c>
      <c r="J133" s="27" t="str">
        <f>VLOOKUP(I133,'[1]November 2020'!A:C,2,FALSE)</f>
        <v>BEEF COARSE GROUND FRZ CTN-60 LB</v>
      </c>
      <c r="K133" s="38">
        <v>11.36</v>
      </c>
      <c r="L133" s="40">
        <f>VLOOKUP(I133,'[1]November 2020'!A:C,3,FALSE)</f>
        <v>2.6869999999999998</v>
      </c>
      <c r="M133" s="41">
        <f t="shared" si="2"/>
        <v>30.52</v>
      </c>
      <c r="N133" s="42">
        <v>44136</v>
      </c>
    </row>
    <row r="134" spans="1:14" s="44" customFormat="1" ht="32.450000000000003" hidden="1" customHeight="1" x14ac:dyDescent="0.25">
      <c r="A134" s="34" t="s">
        <v>18</v>
      </c>
      <c r="B134" s="35" t="s">
        <v>162</v>
      </c>
      <c r="C134" s="34" t="s">
        <v>12</v>
      </c>
      <c r="D134" s="36">
        <v>5590</v>
      </c>
      <c r="E134" s="37" t="s">
        <v>86</v>
      </c>
      <c r="F134" s="38">
        <v>30</v>
      </c>
      <c r="G134" s="38">
        <v>64.52</v>
      </c>
      <c r="H134" s="38">
        <v>7.44</v>
      </c>
      <c r="I134" s="39">
        <v>100155</v>
      </c>
      <c r="J134" s="27" t="str">
        <f>VLOOKUP(I134,'[1]November 2020'!A:C,2,FALSE)</f>
        <v>BEEF FRESH BNLS BULK COMBO-20/2000 LB</v>
      </c>
      <c r="K134" s="38">
        <v>11.36</v>
      </c>
      <c r="L134" s="40">
        <f>VLOOKUP(I134,'[1]November 2020'!A:C,3,FALSE)</f>
        <v>2.7172999999999998</v>
      </c>
      <c r="M134" s="41">
        <f t="shared" si="2"/>
        <v>30.87</v>
      </c>
      <c r="N134" s="42">
        <v>44136</v>
      </c>
    </row>
    <row r="135" spans="1:14" s="44" customFormat="1" ht="32.450000000000003" customHeight="1" x14ac:dyDescent="0.25">
      <c r="A135" s="34" t="s">
        <v>18</v>
      </c>
      <c r="B135" s="35" t="s">
        <v>162</v>
      </c>
      <c r="C135" s="34" t="s">
        <v>12</v>
      </c>
      <c r="D135" s="36">
        <v>5591</v>
      </c>
      <c r="E135" s="37" t="s">
        <v>87</v>
      </c>
      <c r="F135" s="38">
        <v>30</v>
      </c>
      <c r="G135" s="38">
        <v>64.52</v>
      </c>
      <c r="H135" s="38">
        <v>7.44</v>
      </c>
      <c r="I135" s="39">
        <v>100154</v>
      </c>
      <c r="J135" s="27" t="str">
        <f>VLOOKUP(I135,'[1]November 2020'!A:C,2,FALSE)</f>
        <v>BEEF COARSE GROUND FRZ CTN-60 LB</v>
      </c>
      <c r="K135" s="38">
        <v>11.36</v>
      </c>
      <c r="L135" s="40">
        <f>VLOOKUP(I135,'[1]November 2020'!A:C,3,FALSE)</f>
        <v>2.6869999999999998</v>
      </c>
      <c r="M135" s="41">
        <f t="shared" si="2"/>
        <v>30.52</v>
      </c>
      <c r="N135" s="42">
        <v>44136</v>
      </c>
    </row>
    <row r="136" spans="1:14" s="44" customFormat="1" ht="32.450000000000003" hidden="1" customHeight="1" x14ac:dyDescent="0.25">
      <c r="A136" s="34" t="s">
        <v>18</v>
      </c>
      <c r="B136" s="35" t="s">
        <v>162</v>
      </c>
      <c r="C136" s="34" t="s">
        <v>12</v>
      </c>
      <c r="D136" s="36">
        <v>5591</v>
      </c>
      <c r="E136" s="37" t="s">
        <v>87</v>
      </c>
      <c r="F136" s="38">
        <v>30</v>
      </c>
      <c r="G136" s="38">
        <v>64.52</v>
      </c>
      <c r="H136" s="38">
        <v>7.44</v>
      </c>
      <c r="I136" s="39">
        <v>100155</v>
      </c>
      <c r="J136" s="27" t="str">
        <f>VLOOKUP(I136,'[1]November 2020'!A:C,2,FALSE)</f>
        <v>BEEF FRESH BNLS BULK COMBO-20/2000 LB</v>
      </c>
      <c r="K136" s="38">
        <v>11.36</v>
      </c>
      <c r="L136" s="40">
        <f>VLOOKUP(I136,'[1]November 2020'!A:C,3,FALSE)</f>
        <v>2.7172999999999998</v>
      </c>
      <c r="M136" s="41">
        <f t="shared" si="2"/>
        <v>30.87</v>
      </c>
      <c r="N136" s="42">
        <v>44136</v>
      </c>
    </row>
    <row r="137" spans="1:14" s="44" customFormat="1" ht="32.450000000000003" customHeight="1" x14ac:dyDescent="0.25">
      <c r="A137" s="34" t="s">
        <v>18</v>
      </c>
      <c r="B137" s="35" t="s">
        <v>162</v>
      </c>
      <c r="C137" s="34" t="s">
        <v>12</v>
      </c>
      <c r="D137" s="36">
        <v>5601</v>
      </c>
      <c r="E137" s="37" t="s">
        <v>88</v>
      </c>
      <c r="F137" s="38">
        <v>30</v>
      </c>
      <c r="G137" s="38">
        <v>274.29000000000002</v>
      </c>
      <c r="H137" s="38">
        <v>1.75</v>
      </c>
      <c r="I137" s="39">
        <v>100154</v>
      </c>
      <c r="J137" s="27" t="str">
        <f>VLOOKUP(I137,'[1]November 2020'!A:C,2,FALSE)</f>
        <v>BEEF COARSE GROUND FRZ CTN-60 LB</v>
      </c>
      <c r="K137" s="38">
        <v>31.69</v>
      </c>
      <c r="L137" s="40">
        <f>VLOOKUP(I137,'[1]November 2020'!A:C,3,FALSE)</f>
        <v>2.6869999999999998</v>
      </c>
      <c r="M137" s="41">
        <f t="shared" si="2"/>
        <v>85.15</v>
      </c>
      <c r="N137" s="42">
        <v>44136</v>
      </c>
    </row>
    <row r="138" spans="1:14" s="44" customFormat="1" ht="32.450000000000003" hidden="1" customHeight="1" x14ac:dyDescent="0.25">
      <c r="A138" s="34" t="s">
        <v>18</v>
      </c>
      <c r="B138" s="35" t="s">
        <v>162</v>
      </c>
      <c r="C138" s="34" t="s">
        <v>12</v>
      </c>
      <c r="D138" s="36">
        <v>5601</v>
      </c>
      <c r="E138" s="37" t="s">
        <v>88</v>
      </c>
      <c r="F138" s="38">
        <v>30</v>
      </c>
      <c r="G138" s="38">
        <v>274.29000000000002</v>
      </c>
      <c r="H138" s="38">
        <v>1.75</v>
      </c>
      <c r="I138" s="39">
        <v>100155</v>
      </c>
      <c r="J138" s="27" t="str">
        <f>VLOOKUP(I138,'[1]November 2020'!A:C,2,FALSE)</f>
        <v>BEEF FRESH BNLS BULK COMBO-20/2000 LB</v>
      </c>
      <c r="K138" s="38">
        <v>31.69</v>
      </c>
      <c r="L138" s="40">
        <f>VLOOKUP(I138,'[1]November 2020'!A:C,3,FALSE)</f>
        <v>2.7172999999999998</v>
      </c>
      <c r="M138" s="41">
        <f t="shared" si="2"/>
        <v>86.11</v>
      </c>
      <c r="N138" s="42">
        <v>44136</v>
      </c>
    </row>
    <row r="139" spans="1:14" s="44" customFormat="1" ht="32.450000000000003" customHeight="1" x14ac:dyDescent="0.25">
      <c r="A139" s="34" t="s">
        <v>18</v>
      </c>
      <c r="B139" s="35" t="s">
        <v>162</v>
      </c>
      <c r="C139" s="34" t="s">
        <v>166</v>
      </c>
      <c r="D139" s="36">
        <v>5602</v>
      </c>
      <c r="E139" s="37" t="s">
        <v>89</v>
      </c>
      <c r="F139" s="38">
        <v>30</v>
      </c>
      <c r="G139" s="38">
        <v>243.65</v>
      </c>
      <c r="H139" s="38">
        <v>1.97</v>
      </c>
      <c r="I139" s="39">
        <v>100154</v>
      </c>
      <c r="J139" s="27" t="str">
        <f>VLOOKUP(I139,'[1]November 2020'!A:C,2,FALSE)</f>
        <v>BEEF COARSE GROUND FRZ CTN-60 LB</v>
      </c>
      <c r="K139" s="38">
        <v>41.22</v>
      </c>
      <c r="L139" s="40">
        <f>VLOOKUP(I139,'[1]November 2020'!A:C,3,FALSE)</f>
        <v>2.6869999999999998</v>
      </c>
      <c r="M139" s="41">
        <f t="shared" si="2"/>
        <v>110.76</v>
      </c>
      <c r="N139" s="42">
        <v>44319</v>
      </c>
    </row>
    <row r="140" spans="1:14" s="44" customFormat="1" ht="32.450000000000003" hidden="1" customHeight="1" x14ac:dyDescent="0.25">
      <c r="A140" s="34" t="s">
        <v>18</v>
      </c>
      <c r="B140" s="35" t="s">
        <v>162</v>
      </c>
      <c r="C140" s="34" t="s">
        <v>166</v>
      </c>
      <c r="D140" s="36">
        <v>5602</v>
      </c>
      <c r="E140" s="37" t="s">
        <v>89</v>
      </c>
      <c r="F140" s="38">
        <v>30</v>
      </c>
      <c r="G140" s="38">
        <v>243.65</v>
      </c>
      <c r="H140" s="38">
        <v>1.97</v>
      </c>
      <c r="I140" s="39">
        <v>100155</v>
      </c>
      <c r="J140" s="27" t="str">
        <f>VLOOKUP(I140,'[1]November 2020'!A:C,2,FALSE)</f>
        <v>BEEF FRESH BNLS BULK COMBO-20/2000 LB</v>
      </c>
      <c r="K140" s="38">
        <v>41.22</v>
      </c>
      <c r="L140" s="40">
        <f>VLOOKUP(I140,'[1]November 2020'!A:C,3,FALSE)</f>
        <v>2.7172999999999998</v>
      </c>
      <c r="M140" s="41">
        <f t="shared" si="2"/>
        <v>112.01</v>
      </c>
      <c r="N140" s="42">
        <v>44319</v>
      </c>
    </row>
    <row r="141" spans="1:14" s="44" customFormat="1" ht="32.450000000000003" customHeight="1" x14ac:dyDescent="0.25">
      <c r="A141" s="34" t="s">
        <v>18</v>
      </c>
      <c r="B141" s="35" t="s">
        <v>162</v>
      </c>
      <c r="C141" s="34" t="s">
        <v>12</v>
      </c>
      <c r="D141" s="36">
        <v>5610</v>
      </c>
      <c r="E141" s="37" t="s">
        <v>90</v>
      </c>
      <c r="F141" s="38">
        <v>30</v>
      </c>
      <c r="G141" s="38">
        <v>192</v>
      </c>
      <c r="H141" s="38">
        <v>2.5</v>
      </c>
      <c r="I141" s="39">
        <v>100154</v>
      </c>
      <c r="J141" s="27" t="str">
        <f>VLOOKUP(I141,'[1]November 2020'!A:C,2,FALSE)</f>
        <v>BEEF COARSE GROUND FRZ CTN-60 LB</v>
      </c>
      <c r="K141" s="38">
        <v>38.11</v>
      </c>
      <c r="L141" s="40">
        <f>VLOOKUP(I141,'[1]November 2020'!A:C,3,FALSE)</f>
        <v>2.6869999999999998</v>
      </c>
      <c r="M141" s="41">
        <f t="shared" si="2"/>
        <v>102.4</v>
      </c>
      <c r="N141" s="42">
        <v>44136</v>
      </c>
    </row>
    <row r="142" spans="1:14" s="44" customFormat="1" ht="32.450000000000003" hidden="1" customHeight="1" x14ac:dyDescent="0.25">
      <c r="A142" s="34" t="s">
        <v>18</v>
      </c>
      <c r="B142" s="35" t="s">
        <v>162</v>
      </c>
      <c r="C142" s="34" t="s">
        <v>12</v>
      </c>
      <c r="D142" s="36">
        <v>5610</v>
      </c>
      <c r="E142" s="37" t="s">
        <v>90</v>
      </c>
      <c r="F142" s="38">
        <v>30</v>
      </c>
      <c r="G142" s="38">
        <v>192</v>
      </c>
      <c r="H142" s="38">
        <v>2.5</v>
      </c>
      <c r="I142" s="39">
        <v>100155</v>
      </c>
      <c r="J142" s="27" t="str">
        <f>VLOOKUP(I142,'[1]November 2020'!A:C,2,FALSE)</f>
        <v>BEEF FRESH BNLS BULK COMBO-20/2000 LB</v>
      </c>
      <c r="K142" s="38">
        <v>38.11</v>
      </c>
      <c r="L142" s="40">
        <f>VLOOKUP(I142,'[1]November 2020'!A:C,3,FALSE)</f>
        <v>2.7172999999999998</v>
      </c>
      <c r="M142" s="41">
        <f t="shared" si="2"/>
        <v>103.56</v>
      </c>
      <c r="N142" s="42">
        <v>44136</v>
      </c>
    </row>
    <row r="143" spans="1:14" s="44" customFormat="1" ht="32.450000000000003" customHeight="1" x14ac:dyDescent="0.25">
      <c r="A143" s="34" t="s">
        <v>18</v>
      </c>
      <c r="B143" s="35" t="s">
        <v>162</v>
      </c>
      <c r="C143" s="34" t="s">
        <v>166</v>
      </c>
      <c r="D143" s="36">
        <v>5614</v>
      </c>
      <c r="E143" s="37" t="s">
        <v>91</v>
      </c>
      <c r="F143" s="38">
        <v>30</v>
      </c>
      <c r="G143" s="38">
        <v>188.98</v>
      </c>
      <c r="H143" s="38">
        <v>2.54</v>
      </c>
      <c r="I143" s="39">
        <v>100193</v>
      </c>
      <c r="J143" s="27" t="str">
        <f>VLOOKUP(I143,'[1]November 2020'!A:C,2,FALSE)</f>
        <v>PORK PICNIC BNLS FRZ CTN-60 LB</v>
      </c>
      <c r="K143" s="38">
        <v>26.85</v>
      </c>
      <c r="L143" s="40">
        <f>VLOOKUP(I143,'[1]November 2020'!A:C,3,FALSE)</f>
        <v>1.4477</v>
      </c>
      <c r="M143" s="41">
        <f t="shared" si="2"/>
        <v>38.869999999999997</v>
      </c>
      <c r="N143" s="42">
        <v>44319</v>
      </c>
    </row>
    <row r="144" spans="1:14" s="44" customFormat="1" ht="32.450000000000003" customHeight="1" x14ac:dyDescent="0.25">
      <c r="A144" s="34" t="s">
        <v>18</v>
      </c>
      <c r="B144" s="35" t="s">
        <v>162</v>
      </c>
      <c r="C144" s="34" t="s">
        <v>166</v>
      </c>
      <c r="D144" s="36">
        <v>5617</v>
      </c>
      <c r="E144" s="37" t="s">
        <v>92</v>
      </c>
      <c r="F144" s="38">
        <v>30</v>
      </c>
      <c r="G144" s="38">
        <v>384</v>
      </c>
      <c r="H144" s="38">
        <v>1.25</v>
      </c>
      <c r="I144" s="39">
        <v>100193</v>
      </c>
      <c r="J144" s="27" t="str">
        <f>VLOOKUP(I144,'[1]November 2020'!A:C,2,FALSE)</f>
        <v>PORK PICNIC BNLS FRZ CTN-60 LB</v>
      </c>
      <c r="K144" s="38">
        <v>36.5</v>
      </c>
      <c r="L144" s="40">
        <f>VLOOKUP(I144,'[1]November 2020'!A:C,3,FALSE)</f>
        <v>1.4477</v>
      </c>
      <c r="M144" s="41">
        <f t="shared" si="2"/>
        <v>52.84</v>
      </c>
      <c r="N144" s="42">
        <v>44319</v>
      </c>
    </row>
    <row r="145" spans="1:14" s="44" customFormat="1" ht="32.450000000000003" customHeight="1" x14ac:dyDescent="0.25">
      <c r="A145" s="34" t="s">
        <v>18</v>
      </c>
      <c r="B145" s="35" t="s">
        <v>162</v>
      </c>
      <c r="C145" s="34" t="s">
        <v>166</v>
      </c>
      <c r="D145" s="36">
        <v>5620</v>
      </c>
      <c r="E145" s="37" t="s">
        <v>89</v>
      </c>
      <c r="F145" s="38">
        <v>30</v>
      </c>
      <c r="G145" s="38">
        <v>195.92</v>
      </c>
      <c r="H145" s="38">
        <v>2.4500000000000002</v>
      </c>
      <c r="I145" s="39">
        <v>100154</v>
      </c>
      <c r="J145" s="27" t="str">
        <f>VLOOKUP(I145,'[1]November 2020'!A:C,2,FALSE)</f>
        <v>BEEF COARSE GROUND FRZ CTN-60 LB</v>
      </c>
      <c r="K145" s="38">
        <v>36.53</v>
      </c>
      <c r="L145" s="40">
        <f>VLOOKUP(I145,'[1]November 2020'!A:C,3,FALSE)</f>
        <v>2.6869999999999998</v>
      </c>
      <c r="M145" s="41">
        <f t="shared" si="2"/>
        <v>98.16</v>
      </c>
      <c r="N145" s="42">
        <v>44319</v>
      </c>
    </row>
    <row r="146" spans="1:14" s="44" customFormat="1" ht="32.450000000000003" hidden="1" customHeight="1" x14ac:dyDescent="0.25">
      <c r="A146" s="34" t="s">
        <v>18</v>
      </c>
      <c r="B146" s="35" t="s">
        <v>162</v>
      </c>
      <c r="C146" s="34" t="s">
        <v>166</v>
      </c>
      <c r="D146" s="36">
        <v>5620</v>
      </c>
      <c r="E146" s="37" t="s">
        <v>89</v>
      </c>
      <c r="F146" s="38">
        <v>30</v>
      </c>
      <c r="G146" s="38">
        <v>195.92</v>
      </c>
      <c r="H146" s="38">
        <v>2.4500000000000002</v>
      </c>
      <c r="I146" s="39">
        <v>100155</v>
      </c>
      <c r="J146" s="27" t="str">
        <f>VLOOKUP(I146,'[1]November 2020'!A:C,2,FALSE)</f>
        <v>BEEF FRESH BNLS BULK COMBO-20/2000 LB</v>
      </c>
      <c r="K146" s="38">
        <v>36.53</v>
      </c>
      <c r="L146" s="40">
        <f>VLOOKUP(I146,'[1]November 2020'!A:C,3,FALSE)</f>
        <v>2.7172999999999998</v>
      </c>
      <c r="M146" s="41">
        <f t="shared" si="2"/>
        <v>99.26</v>
      </c>
      <c r="N146" s="42">
        <v>44319</v>
      </c>
    </row>
    <row r="147" spans="1:14" s="44" customFormat="1" ht="32.450000000000003" customHeight="1" x14ac:dyDescent="0.25">
      <c r="A147" s="34" t="s">
        <v>18</v>
      </c>
      <c r="B147" s="35" t="s">
        <v>162</v>
      </c>
      <c r="C147" s="34" t="s">
        <v>166</v>
      </c>
      <c r="D147" s="36">
        <v>5622</v>
      </c>
      <c r="E147" s="37" t="s">
        <v>93</v>
      </c>
      <c r="F147" s="38">
        <v>30</v>
      </c>
      <c r="G147" s="38">
        <v>224.3</v>
      </c>
      <c r="H147" s="38">
        <v>2.14</v>
      </c>
      <c r="I147" s="39">
        <v>100154</v>
      </c>
      <c r="J147" s="27" t="str">
        <f>VLOOKUP(I147,'[1]November 2020'!A:C,2,FALSE)</f>
        <v>BEEF COARSE GROUND FRZ CTN-60 LB</v>
      </c>
      <c r="K147" s="38">
        <v>23.98</v>
      </c>
      <c r="L147" s="40">
        <f>VLOOKUP(I147,'[1]November 2020'!A:C,3,FALSE)</f>
        <v>2.6869999999999998</v>
      </c>
      <c r="M147" s="41">
        <f t="shared" si="2"/>
        <v>64.430000000000007</v>
      </c>
      <c r="N147" s="42">
        <v>44319</v>
      </c>
    </row>
    <row r="148" spans="1:14" s="44" customFormat="1" ht="32.450000000000003" hidden="1" customHeight="1" x14ac:dyDescent="0.25">
      <c r="A148" s="34" t="s">
        <v>18</v>
      </c>
      <c r="B148" s="35" t="s">
        <v>162</v>
      </c>
      <c r="C148" s="34" t="s">
        <v>166</v>
      </c>
      <c r="D148" s="36">
        <v>5622</v>
      </c>
      <c r="E148" s="37" t="s">
        <v>93</v>
      </c>
      <c r="F148" s="38">
        <v>30</v>
      </c>
      <c r="G148" s="38">
        <v>224.3</v>
      </c>
      <c r="H148" s="38">
        <v>2.14</v>
      </c>
      <c r="I148" s="39">
        <v>100155</v>
      </c>
      <c r="J148" s="27" t="str">
        <f>VLOOKUP(I148,'[1]November 2020'!A:C,2,FALSE)</f>
        <v>BEEF FRESH BNLS BULK COMBO-20/2000 LB</v>
      </c>
      <c r="K148" s="38">
        <v>23.98</v>
      </c>
      <c r="L148" s="40">
        <f>VLOOKUP(I148,'[1]November 2020'!A:C,3,FALSE)</f>
        <v>2.7172999999999998</v>
      </c>
      <c r="M148" s="41">
        <f t="shared" si="2"/>
        <v>65.16</v>
      </c>
      <c r="N148" s="42">
        <v>44319</v>
      </c>
    </row>
    <row r="149" spans="1:14" s="44" customFormat="1" ht="32.450000000000003" customHeight="1" x14ac:dyDescent="0.25">
      <c r="A149" s="34" t="s">
        <v>18</v>
      </c>
      <c r="B149" s="35" t="s">
        <v>162</v>
      </c>
      <c r="C149" s="34" t="s">
        <v>166</v>
      </c>
      <c r="D149" s="36">
        <v>5623</v>
      </c>
      <c r="E149" s="37" t="s">
        <v>94</v>
      </c>
      <c r="F149" s="38">
        <v>30</v>
      </c>
      <c r="G149" s="38">
        <v>177.78</v>
      </c>
      <c r="H149" s="38">
        <v>2.7</v>
      </c>
      <c r="I149" s="39">
        <v>100883</v>
      </c>
      <c r="J149" s="27" t="str">
        <f>VLOOKUP(I149,'[1]November 2020'!A:C,2,FALSE)</f>
        <v>TURKEY THIGHS BNLS SKNLS CHILLED-BULK</v>
      </c>
      <c r="K149" s="38">
        <v>23.4</v>
      </c>
      <c r="L149" s="40">
        <f>VLOOKUP(I149,'[1]November 2020'!A:C,3,FALSE)</f>
        <v>1.6315999999999999</v>
      </c>
      <c r="M149" s="41">
        <f t="shared" si="2"/>
        <v>38.18</v>
      </c>
      <c r="N149" s="42">
        <v>44319</v>
      </c>
    </row>
    <row r="150" spans="1:14" s="44" customFormat="1" ht="32.450000000000003" customHeight="1" x14ac:dyDescent="0.25">
      <c r="A150" s="34" t="s">
        <v>18</v>
      </c>
      <c r="B150" s="35" t="s">
        <v>162</v>
      </c>
      <c r="C150" s="34" t="s">
        <v>12</v>
      </c>
      <c r="D150" s="36">
        <v>5630</v>
      </c>
      <c r="E150" s="37" t="s">
        <v>95</v>
      </c>
      <c r="F150" s="38">
        <v>30</v>
      </c>
      <c r="G150" s="38">
        <v>226.42</v>
      </c>
      <c r="H150" s="38">
        <v>2.12</v>
      </c>
      <c r="I150" s="39">
        <v>100154</v>
      </c>
      <c r="J150" s="27" t="str">
        <f>VLOOKUP(I150,'[1]November 2020'!A:C,2,FALSE)</f>
        <v>BEEF COARSE GROUND FRZ CTN-60 LB</v>
      </c>
      <c r="K150" s="38">
        <v>27.98</v>
      </c>
      <c r="L150" s="40">
        <f>VLOOKUP(I150,'[1]November 2020'!A:C,3,FALSE)</f>
        <v>2.6869999999999998</v>
      </c>
      <c r="M150" s="41">
        <f t="shared" si="2"/>
        <v>75.180000000000007</v>
      </c>
      <c r="N150" s="42">
        <v>44136</v>
      </c>
    </row>
    <row r="151" spans="1:14" s="44" customFormat="1" ht="32.450000000000003" hidden="1" customHeight="1" x14ac:dyDescent="0.25">
      <c r="A151" s="34" t="s">
        <v>18</v>
      </c>
      <c r="B151" s="35" t="s">
        <v>162</v>
      </c>
      <c r="C151" s="34" t="s">
        <v>12</v>
      </c>
      <c r="D151" s="36">
        <v>5630</v>
      </c>
      <c r="E151" s="37" t="s">
        <v>95</v>
      </c>
      <c r="F151" s="38">
        <v>30</v>
      </c>
      <c r="G151" s="38">
        <v>226.42</v>
      </c>
      <c r="H151" s="38">
        <v>2.12</v>
      </c>
      <c r="I151" s="39">
        <v>100155</v>
      </c>
      <c r="J151" s="27" t="str">
        <f>VLOOKUP(I151,'[1]November 2020'!A:C,2,FALSE)</f>
        <v>BEEF FRESH BNLS BULK COMBO-20/2000 LB</v>
      </c>
      <c r="K151" s="38">
        <v>27.98</v>
      </c>
      <c r="L151" s="40">
        <f>VLOOKUP(I151,'[1]November 2020'!A:C,3,FALSE)</f>
        <v>2.7172999999999998</v>
      </c>
      <c r="M151" s="41">
        <f t="shared" si="2"/>
        <v>76.03</v>
      </c>
      <c r="N151" s="42">
        <v>44136</v>
      </c>
    </row>
    <row r="152" spans="1:14" s="44" customFormat="1" ht="32.450000000000003" customHeight="1" x14ac:dyDescent="0.25">
      <c r="A152" s="34" t="s">
        <v>18</v>
      </c>
      <c r="B152" s="35" t="s">
        <v>162</v>
      </c>
      <c r="C152" s="34" t="s">
        <v>12</v>
      </c>
      <c r="D152" s="36">
        <v>5631</v>
      </c>
      <c r="E152" s="37" t="s">
        <v>96</v>
      </c>
      <c r="F152" s="38">
        <v>30</v>
      </c>
      <c r="G152" s="38">
        <v>150</v>
      </c>
      <c r="H152" s="38">
        <v>3.2</v>
      </c>
      <c r="I152" s="39">
        <v>100154</v>
      </c>
      <c r="J152" s="27" t="str">
        <f>VLOOKUP(I152,'[1]November 2020'!A:C,2,FALSE)</f>
        <v>BEEF COARSE GROUND FRZ CTN-60 LB</v>
      </c>
      <c r="K152" s="38">
        <v>23.12</v>
      </c>
      <c r="L152" s="40">
        <f>VLOOKUP(I152,'[1]November 2020'!A:C,3,FALSE)</f>
        <v>2.6869999999999998</v>
      </c>
      <c r="M152" s="41">
        <f t="shared" si="2"/>
        <v>62.12</v>
      </c>
      <c r="N152" s="42">
        <v>44136</v>
      </c>
    </row>
    <row r="153" spans="1:14" s="44" customFormat="1" ht="32.450000000000003" hidden="1" customHeight="1" x14ac:dyDescent="0.25">
      <c r="A153" s="34" t="s">
        <v>18</v>
      </c>
      <c r="B153" s="35" t="s">
        <v>162</v>
      </c>
      <c r="C153" s="34" t="s">
        <v>12</v>
      </c>
      <c r="D153" s="36">
        <v>5631</v>
      </c>
      <c r="E153" s="37" t="s">
        <v>96</v>
      </c>
      <c r="F153" s="38">
        <v>30</v>
      </c>
      <c r="G153" s="38">
        <v>150</v>
      </c>
      <c r="H153" s="38">
        <v>3.2</v>
      </c>
      <c r="I153" s="39">
        <v>100155</v>
      </c>
      <c r="J153" s="27" t="str">
        <f>VLOOKUP(I153,'[1]November 2020'!A:C,2,FALSE)</f>
        <v>BEEF FRESH BNLS BULK COMBO-20/2000 LB</v>
      </c>
      <c r="K153" s="38">
        <v>23.12</v>
      </c>
      <c r="L153" s="40">
        <f>VLOOKUP(I153,'[1]November 2020'!A:C,3,FALSE)</f>
        <v>2.7172999999999998</v>
      </c>
      <c r="M153" s="41">
        <f t="shared" si="2"/>
        <v>62.82</v>
      </c>
      <c r="N153" s="42">
        <v>44136</v>
      </c>
    </row>
    <row r="154" spans="1:14" s="44" customFormat="1" ht="32.450000000000003" customHeight="1" x14ac:dyDescent="0.25">
      <c r="A154" s="34" t="s">
        <v>18</v>
      </c>
      <c r="B154" s="35" t="s">
        <v>162</v>
      </c>
      <c r="C154" s="34" t="s">
        <v>12</v>
      </c>
      <c r="D154" s="36">
        <v>5632</v>
      </c>
      <c r="E154" s="37" t="s">
        <v>97</v>
      </c>
      <c r="F154" s="38">
        <v>30</v>
      </c>
      <c r="G154" s="38">
        <v>172.66</v>
      </c>
      <c r="H154" s="38">
        <v>2.78</v>
      </c>
      <c r="I154" s="39">
        <v>100154</v>
      </c>
      <c r="J154" s="27" t="str">
        <f>VLOOKUP(I154,'[1]November 2020'!A:C,2,FALSE)</f>
        <v>BEEF COARSE GROUND FRZ CTN-60 LB</v>
      </c>
      <c r="K154" s="38">
        <v>25.38</v>
      </c>
      <c r="L154" s="40">
        <f>VLOOKUP(I154,'[1]November 2020'!A:C,3,FALSE)</f>
        <v>2.6869999999999998</v>
      </c>
      <c r="M154" s="41">
        <f t="shared" si="2"/>
        <v>68.2</v>
      </c>
      <c r="N154" s="42">
        <v>44136</v>
      </c>
    </row>
    <row r="155" spans="1:14" s="44" customFormat="1" ht="32.450000000000003" hidden="1" customHeight="1" x14ac:dyDescent="0.25">
      <c r="A155" s="34" t="s">
        <v>18</v>
      </c>
      <c r="B155" s="35" t="s">
        <v>162</v>
      </c>
      <c r="C155" s="34" t="s">
        <v>12</v>
      </c>
      <c r="D155" s="36">
        <v>5632</v>
      </c>
      <c r="E155" s="37" t="s">
        <v>97</v>
      </c>
      <c r="F155" s="38">
        <v>30</v>
      </c>
      <c r="G155" s="38">
        <v>172.66</v>
      </c>
      <c r="H155" s="38">
        <v>2.78</v>
      </c>
      <c r="I155" s="39">
        <v>100155</v>
      </c>
      <c r="J155" s="27" t="str">
        <f>VLOOKUP(I155,'[1]November 2020'!A:C,2,FALSE)</f>
        <v>BEEF FRESH BNLS BULK COMBO-20/2000 LB</v>
      </c>
      <c r="K155" s="38">
        <v>25.38</v>
      </c>
      <c r="L155" s="40">
        <f>VLOOKUP(I155,'[1]November 2020'!A:C,3,FALSE)</f>
        <v>2.7172999999999998</v>
      </c>
      <c r="M155" s="41">
        <f t="shared" si="2"/>
        <v>68.97</v>
      </c>
      <c r="N155" s="42">
        <v>44136</v>
      </c>
    </row>
    <row r="156" spans="1:14" s="44" customFormat="1" ht="32.450000000000003" customHeight="1" x14ac:dyDescent="0.25">
      <c r="A156" s="34" t="s">
        <v>18</v>
      </c>
      <c r="B156" s="35" t="s">
        <v>162</v>
      </c>
      <c r="C156" s="34" t="s">
        <v>12</v>
      </c>
      <c r="D156" s="36">
        <v>5635</v>
      </c>
      <c r="E156" s="37" t="s">
        <v>98</v>
      </c>
      <c r="F156" s="38">
        <v>30</v>
      </c>
      <c r="G156" s="38">
        <v>366.41</v>
      </c>
      <c r="H156" s="38">
        <v>1.31</v>
      </c>
      <c r="I156" s="39">
        <v>100193</v>
      </c>
      <c r="J156" s="27" t="str">
        <f>VLOOKUP(I156,'[1]November 2020'!A:C,2,FALSE)</f>
        <v>PORK PICNIC BNLS FRZ CTN-60 LB</v>
      </c>
      <c r="K156" s="38">
        <v>24.34</v>
      </c>
      <c r="L156" s="40">
        <f>VLOOKUP(I156,'[1]November 2020'!A:C,3,FALSE)</f>
        <v>1.4477</v>
      </c>
      <c r="M156" s="41">
        <f t="shared" si="2"/>
        <v>35.24</v>
      </c>
      <c r="N156" s="42">
        <v>44136</v>
      </c>
    </row>
    <row r="157" spans="1:14" s="44" customFormat="1" ht="32.450000000000003" customHeight="1" x14ac:dyDescent="0.25">
      <c r="A157" s="34" t="s">
        <v>18</v>
      </c>
      <c r="B157" s="35" t="s">
        <v>162</v>
      </c>
      <c r="C157" s="34" t="s">
        <v>12</v>
      </c>
      <c r="D157" s="36">
        <v>5637</v>
      </c>
      <c r="E157" s="37" t="s">
        <v>99</v>
      </c>
      <c r="F157" s="38">
        <v>30</v>
      </c>
      <c r="G157" s="38">
        <v>195.12</v>
      </c>
      <c r="H157" s="38">
        <v>2.46</v>
      </c>
      <c r="I157" s="39">
        <v>100154</v>
      </c>
      <c r="J157" s="27" t="str">
        <f>VLOOKUP(I157,'[1]November 2020'!A:C,2,FALSE)</f>
        <v>BEEF COARSE GROUND FRZ CTN-60 LB</v>
      </c>
      <c r="K157" s="38">
        <v>23.36</v>
      </c>
      <c r="L157" s="40">
        <f>VLOOKUP(I157,'[1]November 2020'!A:C,3,FALSE)</f>
        <v>2.6869999999999998</v>
      </c>
      <c r="M157" s="41">
        <f t="shared" si="2"/>
        <v>62.77</v>
      </c>
      <c r="N157" s="42">
        <v>44136</v>
      </c>
    </row>
    <row r="158" spans="1:14" s="44" customFormat="1" ht="32.450000000000003" hidden="1" customHeight="1" x14ac:dyDescent="0.25">
      <c r="A158" s="34" t="s">
        <v>18</v>
      </c>
      <c r="B158" s="35" t="s">
        <v>162</v>
      </c>
      <c r="C158" s="34" t="s">
        <v>12</v>
      </c>
      <c r="D158" s="36">
        <v>5637</v>
      </c>
      <c r="E158" s="37" t="s">
        <v>99</v>
      </c>
      <c r="F158" s="38">
        <v>30</v>
      </c>
      <c r="G158" s="38">
        <v>195.12</v>
      </c>
      <c r="H158" s="38">
        <v>2.46</v>
      </c>
      <c r="I158" s="39">
        <v>100155</v>
      </c>
      <c r="J158" s="27" t="str">
        <f>VLOOKUP(I158,'[1]November 2020'!A:C,2,FALSE)</f>
        <v>BEEF FRESH BNLS BULK COMBO-20/2000 LB</v>
      </c>
      <c r="K158" s="38">
        <v>23.36</v>
      </c>
      <c r="L158" s="40">
        <f>VLOOKUP(I158,'[1]November 2020'!A:C,3,FALSE)</f>
        <v>2.7172999999999998</v>
      </c>
      <c r="M158" s="41">
        <f t="shared" si="2"/>
        <v>63.48</v>
      </c>
      <c r="N158" s="42">
        <v>44136</v>
      </c>
    </row>
    <row r="159" spans="1:14" s="44" customFormat="1" ht="32.450000000000003" customHeight="1" x14ac:dyDescent="0.25">
      <c r="A159" s="34" t="s">
        <v>18</v>
      </c>
      <c r="B159" s="35" t="s">
        <v>162</v>
      </c>
      <c r="C159" s="34" t="s">
        <v>166</v>
      </c>
      <c r="D159" s="36">
        <v>5641</v>
      </c>
      <c r="E159" s="37" t="s">
        <v>100</v>
      </c>
      <c r="F159" s="38">
        <v>30</v>
      </c>
      <c r="G159" s="38">
        <v>359</v>
      </c>
      <c r="H159" s="38">
        <v>1.34</v>
      </c>
      <c r="I159" s="39">
        <v>100193</v>
      </c>
      <c r="J159" s="27" t="str">
        <f>VLOOKUP(I159,'[1]November 2020'!A:C,2,FALSE)</f>
        <v>PORK PICNIC BNLS FRZ CTN-60 LB</v>
      </c>
      <c r="K159" s="38">
        <v>27.44</v>
      </c>
      <c r="L159" s="40">
        <f>VLOOKUP(I159,'[1]November 2020'!A:C,3,FALSE)</f>
        <v>1.4477</v>
      </c>
      <c r="M159" s="41">
        <f t="shared" si="2"/>
        <v>39.72</v>
      </c>
      <c r="N159" s="42">
        <v>44319</v>
      </c>
    </row>
    <row r="160" spans="1:14" s="44" customFormat="1" ht="32.450000000000003" customHeight="1" x14ac:dyDescent="0.25">
      <c r="A160" s="34" t="s">
        <v>18</v>
      </c>
      <c r="B160" s="35" t="s">
        <v>162</v>
      </c>
      <c r="C160" s="34" t="s">
        <v>166</v>
      </c>
      <c r="D160" s="36">
        <v>5643</v>
      </c>
      <c r="E160" s="37" t="s">
        <v>101</v>
      </c>
      <c r="F160" s="38">
        <v>30</v>
      </c>
      <c r="G160" s="38">
        <v>186</v>
      </c>
      <c r="H160" s="38">
        <v>2.6</v>
      </c>
      <c r="I160" s="39">
        <v>100154</v>
      </c>
      <c r="J160" s="27" t="str">
        <f>VLOOKUP(I160,'[1]November 2020'!A:C,2,FALSE)</f>
        <v>BEEF COARSE GROUND FRZ CTN-60 LB</v>
      </c>
      <c r="K160" s="38">
        <v>26.09</v>
      </c>
      <c r="L160" s="40">
        <f>VLOOKUP(I160,'[1]November 2020'!A:C,3,FALSE)</f>
        <v>2.6869999999999998</v>
      </c>
      <c r="M160" s="41">
        <f t="shared" si="2"/>
        <v>70.099999999999994</v>
      </c>
      <c r="N160" s="42">
        <v>44319</v>
      </c>
    </row>
    <row r="161" spans="1:14" s="44" customFormat="1" ht="32.450000000000003" customHeight="1" x14ac:dyDescent="0.25">
      <c r="A161" s="34" t="s">
        <v>18</v>
      </c>
      <c r="B161" s="35" t="s">
        <v>162</v>
      </c>
      <c r="C161" s="34" t="s">
        <v>166</v>
      </c>
      <c r="D161" s="36">
        <v>5643</v>
      </c>
      <c r="E161" s="37" t="s">
        <v>101</v>
      </c>
      <c r="F161" s="38">
        <v>30</v>
      </c>
      <c r="G161" s="38">
        <v>186</v>
      </c>
      <c r="H161" s="38">
        <v>2.6</v>
      </c>
      <c r="I161" s="39">
        <v>110242</v>
      </c>
      <c r="J161" s="27" t="str">
        <f>VLOOKUP(I161,'[1]November 2020'!A:C,2,FALSE)</f>
        <v>CHEESE NAT AMER FBD BARREL-500 LB(40800)</v>
      </c>
      <c r="K161" s="38">
        <v>2.7</v>
      </c>
      <c r="L161" s="40">
        <f>VLOOKUP(I161,'[1]November 2020'!A:C,3,FALSE)</f>
        <v>1.7956000000000001</v>
      </c>
      <c r="M161" s="41">
        <f t="shared" si="2"/>
        <v>4.8499999999999996</v>
      </c>
      <c r="N161" s="42">
        <v>44319</v>
      </c>
    </row>
    <row r="162" spans="1:14" s="44" customFormat="1" ht="32.450000000000003" customHeight="1" x14ac:dyDescent="0.25">
      <c r="A162" s="34" t="s">
        <v>18</v>
      </c>
      <c r="B162" s="35" t="s">
        <v>162</v>
      </c>
      <c r="C162" s="34" t="s">
        <v>166</v>
      </c>
      <c r="D162" s="36">
        <v>5645</v>
      </c>
      <c r="E162" s="37" t="s">
        <v>96</v>
      </c>
      <c r="F162" s="38">
        <v>30</v>
      </c>
      <c r="G162" s="38">
        <v>231</v>
      </c>
      <c r="H162" s="38">
        <v>2.0699999999999998</v>
      </c>
      <c r="I162" s="39">
        <v>100154</v>
      </c>
      <c r="J162" s="27" t="str">
        <f>VLOOKUP(I162,'[1]November 2020'!A:C,2,FALSE)</f>
        <v>BEEF COARSE GROUND FRZ CTN-60 LB</v>
      </c>
      <c r="K162" s="38">
        <v>24.59</v>
      </c>
      <c r="L162" s="40">
        <f>VLOOKUP(I162,'[1]November 2020'!A:C,3,FALSE)</f>
        <v>2.6869999999999998</v>
      </c>
      <c r="M162" s="41">
        <f t="shared" si="2"/>
        <v>66.069999999999993</v>
      </c>
      <c r="N162" s="42">
        <v>44319</v>
      </c>
    </row>
    <row r="163" spans="1:14" s="44" customFormat="1" ht="32.450000000000003" hidden="1" customHeight="1" x14ac:dyDescent="0.25">
      <c r="A163" s="34" t="s">
        <v>18</v>
      </c>
      <c r="B163" s="35" t="s">
        <v>162</v>
      </c>
      <c r="C163" s="34" t="s">
        <v>166</v>
      </c>
      <c r="D163" s="36">
        <v>5645</v>
      </c>
      <c r="E163" s="37" t="s">
        <v>96</v>
      </c>
      <c r="F163" s="38">
        <v>30</v>
      </c>
      <c r="G163" s="38">
        <v>231</v>
      </c>
      <c r="H163" s="38">
        <v>2.0699999999999998</v>
      </c>
      <c r="I163" s="39">
        <v>100155</v>
      </c>
      <c r="J163" s="27" t="str">
        <f>VLOOKUP(I163,'[1]November 2020'!A:C,2,FALSE)</f>
        <v>BEEF FRESH BNLS BULK COMBO-20/2000 LB</v>
      </c>
      <c r="K163" s="38">
        <v>24.59</v>
      </c>
      <c r="L163" s="40">
        <f>VLOOKUP(I163,'[1]November 2020'!A:C,3,FALSE)</f>
        <v>2.7172999999999998</v>
      </c>
      <c r="M163" s="41">
        <f t="shared" si="2"/>
        <v>66.819999999999993</v>
      </c>
      <c r="N163" s="42">
        <v>44319</v>
      </c>
    </row>
    <row r="164" spans="1:14" s="44" customFormat="1" ht="32.450000000000003" customHeight="1" x14ac:dyDescent="0.25">
      <c r="A164" s="34" t="s">
        <v>18</v>
      </c>
      <c r="B164" s="35" t="s">
        <v>162</v>
      </c>
      <c r="C164" s="34" t="s">
        <v>12</v>
      </c>
      <c r="D164" s="36">
        <v>5646</v>
      </c>
      <c r="E164" s="37" t="s">
        <v>102</v>
      </c>
      <c r="F164" s="38">
        <v>30</v>
      </c>
      <c r="G164" s="38">
        <v>384</v>
      </c>
      <c r="H164" s="38">
        <v>1.25</v>
      </c>
      <c r="I164" s="39">
        <v>100193</v>
      </c>
      <c r="J164" s="27" t="str">
        <f>VLOOKUP(I164,'[1]November 2020'!A:C,2,FALSE)</f>
        <v>PORK PICNIC BNLS FRZ CTN-60 LB</v>
      </c>
      <c r="K164" s="38">
        <v>35.64</v>
      </c>
      <c r="L164" s="40">
        <f>VLOOKUP(I164,'[1]November 2020'!A:C,3,FALSE)</f>
        <v>1.4477</v>
      </c>
      <c r="M164" s="41">
        <f t="shared" si="2"/>
        <v>51.6</v>
      </c>
      <c r="N164" s="42">
        <v>44136</v>
      </c>
    </row>
    <row r="165" spans="1:14" s="44" customFormat="1" ht="32.450000000000003" customHeight="1" x14ac:dyDescent="0.25">
      <c r="A165" s="34" t="s">
        <v>18</v>
      </c>
      <c r="B165" s="35" t="s">
        <v>162</v>
      </c>
      <c r="C165" s="34" t="s">
        <v>12</v>
      </c>
      <c r="D165" s="36">
        <v>5649</v>
      </c>
      <c r="E165" s="37" t="s">
        <v>103</v>
      </c>
      <c r="F165" s="38">
        <v>30</v>
      </c>
      <c r="G165" s="38">
        <v>360.9</v>
      </c>
      <c r="H165" s="38">
        <v>1.33</v>
      </c>
      <c r="I165" s="39">
        <v>100193</v>
      </c>
      <c r="J165" s="27" t="str">
        <f>VLOOKUP(I165,'[1]November 2020'!A:C,2,FALSE)</f>
        <v>PORK PICNIC BNLS FRZ CTN-60 LB</v>
      </c>
      <c r="K165" s="38">
        <v>26.69</v>
      </c>
      <c r="L165" s="40">
        <f>VLOOKUP(I165,'[1]November 2020'!A:C,3,FALSE)</f>
        <v>1.4477</v>
      </c>
      <c r="M165" s="41">
        <f t="shared" si="2"/>
        <v>38.64</v>
      </c>
      <c r="N165" s="42">
        <v>44136</v>
      </c>
    </row>
    <row r="166" spans="1:14" s="44" customFormat="1" ht="32.450000000000003" customHeight="1" x14ac:dyDescent="0.25">
      <c r="A166" s="34" t="s">
        <v>18</v>
      </c>
      <c r="B166" s="35" t="s">
        <v>162</v>
      </c>
      <c r="C166" s="34" t="s">
        <v>12</v>
      </c>
      <c r="D166" s="36">
        <v>5653</v>
      </c>
      <c r="E166" s="37" t="s">
        <v>104</v>
      </c>
      <c r="F166" s="38">
        <v>30</v>
      </c>
      <c r="G166" s="38">
        <v>352.94</v>
      </c>
      <c r="H166" s="38">
        <v>1.36</v>
      </c>
      <c r="I166" s="39">
        <v>100193</v>
      </c>
      <c r="J166" s="27" t="str">
        <f>VLOOKUP(I166,'[1]November 2020'!A:C,2,FALSE)</f>
        <v>PORK PICNIC BNLS FRZ CTN-60 LB</v>
      </c>
      <c r="K166" s="38">
        <v>28.4</v>
      </c>
      <c r="L166" s="40">
        <f>VLOOKUP(I166,'[1]November 2020'!A:C,3,FALSE)</f>
        <v>1.4477</v>
      </c>
      <c r="M166" s="41">
        <f t="shared" si="2"/>
        <v>41.11</v>
      </c>
      <c r="N166" s="42">
        <v>44136</v>
      </c>
    </row>
    <row r="167" spans="1:14" s="44" customFormat="1" ht="32.450000000000003" customHeight="1" x14ac:dyDescent="0.25">
      <c r="A167" s="34" t="s">
        <v>18</v>
      </c>
      <c r="B167" s="35" t="s">
        <v>162</v>
      </c>
      <c r="C167" s="34" t="s">
        <v>166</v>
      </c>
      <c r="D167" s="36">
        <v>5655</v>
      </c>
      <c r="E167" s="37" t="s">
        <v>89</v>
      </c>
      <c r="F167" s="38">
        <v>30</v>
      </c>
      <c r="G167" s="38">
        <v>200</v>
      </c>
      <c r="H167" s="38">
        <v>2.4</v>
      </c>
      <c r="I167" s="39">
        <v>100154</v>
      </c>
      <c r="J167" s="27" t="str">
        <f>VLOOKUP(I167,'[1]November 2020'!A:C,2,FALSE)</f>
        <v>BEEF COARSE GROUND FRZ CTN-60 LB</v>
      </c>
      <c r="K167" s="38">
        <v>30.56</v>
      </c>
      <c r="L167" s="40">
        <f>VLOOKUP(I167,'[1]November 2020'!A:C,3,FALSE)</f>
        <v>2.6869999999999998</v>
      </c>
      <c r="M167" s="41">
        <f t="shared" si="2"/>
        <v>82.11</v>
      </c>
      <c r="N167" s="42">
        <v>44319</v>
      </c>
    </row>
    <row r="168" spans="1:14" s="44" customFormat="1" ht="32.450000000000003" hidden="1" customHeight="1" x14ac:dyDescent="0.25">
      <c r="A168" s="34" t="s">
        <v>18</v>
      </c>
      <c r="B168" s="35" t="s">
        <v>162</v>
      </c>
      <c r="C168" s="34" t="s">
        <v>166</v>
      </c>
      <c r="D168" s="36">
        <v>5655</v>
      </c>
      <c r="E168" s="37" t="s">
        <v>89</v>
      </c>
      <c r="F168" s="38">
        <v>30</v>
      </c>
      <c r="G168" s="38">
        <v>200</v>
      </c>
      <c r="H168" s="38">
        <v>2.4</v>
      </c>
      <c r="I168" s="39">
        <v>100155</v>
      </c>
      <c r="J168" s="27" t="str">
        <f>VLOOKUP(I168,'[1]November 2020'!A:C,2,FALSE)</f>
        <v>BEEF FRESH BNLS BULK COMBO-20/2000 LB</v>
      </c>
      <c r="K168" s="38">
        <v>30.56</v>
      </c>
      <c r="L168" s="40">
        <f>VLOOKUP(I168,'[1]November 2020'!A:C,3,FALSE)</f>
        <v>2.7172999999999998</v>
      </c>
      <c r="M168" s="41">
        <f t="shared" si="2"/>
        <v>83.04</v>
      </c>
      <c r="N168" s="42">
        <v>44319</v>
      </c>
    </row>
    <row r="169" spans="1:14" s="44" customFormat="1" ht="32.450000000000003" customHeight="1" x14ac:dyDescent="0.25">
      <c r="A169" s="34" t="s">
        <v>18</v>
      </c>
      <c r="B169" s="35" t="s">
        <v>162</v>
      </c>
      <c r="C169" s="34" t="s">
        <v>12</v>
      </c>
      <c r="D169" s="36">
        <v>5659</v>
      </c>
      <c r="E169" s="37" t="s">
        <v>89</v>
      </c>
      <c r="F169" s="38">
        <v>30.63</v>
      </c>
      <c r="G169" s="38">
        <v>196.03</v>
      </c>
      <c r="H169" s="38">
        <v>2.5</v>
      </c>
      <c r="I169" s="39">
        <v>100154</v>
      </c>
      <c r="J169" s="27" t="str">
        <f>VLOOKUP(I169,'[1]November 2020'!A:C,2,FALSE)</f>
        <v>BEEF COARSE GROUND FRZ CTN-60 LB</v>
      </c>
      <c r="K169" s="38">
        <v>25.76</v>
      </c>
      <c r="L169" s="40">
        <f>VLOOKUP(I169,'[1]November 2020'!A:C,3,FALSE)</f>
        <v>2.6869999999999998</v>
      </c>
      <c r="M169" s="41">
        <f t="shared" si="2"/>
        <v>69.22</v>
      </c>
      <c r="N169" s="42">
        <v>44136</v>
      </c>
    </row>
    <row r="170" spans="1:14" s="44" customFormat="1" ht="32.450000000000003" hidden="1" customHeight="1" x14ac:dyDescent="0.25">
      <c r="A170" s="34" t="s">
        <v>18</v>
      </c>
      <c r="B170" s="35" t="s">
        <v>162</v>
      </c>
      <c r="C170" s="34" t="s">
        <v>12</v>
      </c>
      <c r="D170" s="36">
        <v>5659</v>
      </c>
      <c r="E170" s="37" t="s">
        <v>89</v>
      </c>
      <c r="F170" s="38">
        <v>30.63</v>
      </c>
      <c r="G170" s="38">
        <v>196.03</v>
      </c>
      <c r="H170" s="38">
        <v>2.5</v>
      </c>
      <c r="I170" s="39">
        <v>100155</v>
      </c>
      <c r="J170" s="27" t="str">
        <f>VLOOKUP(I170,'[1]November 2020'!A:C,2,FALSE)</f>
        <v>BEEF FRESH BNLS BULK COMBO-20/2000 LB</v>
      </c>
      <c r="K170" s="38">
        <v>25.76</v>
      </c>
      <c r="L170" s="40">
        <f>VLOOKUP(I170,'[1]November 2020'!A:C,3,FALSE)</f>
        <v>2.7172999999999998</v>
      </c>
      <c r="M170" s="41">
        <f t="shared" si="2"/>
        <v>70</v>
      </c>
      <c r="N170" s="42">
        <v>44136</v>
      </c>
    </row>
    <row r="171" spans="1:14" s="44" customFormat="1" ht="32.450000000000003" customHeight="1" x14ac:dyDescent="0.25">
      <c r="A171" s="34" t="s">
        <v>18</v>
      </c>
      <c r="B171" s="35" t="s">
        <v>162</v>
      </c>
      <c r="C171" s="34" t="s">
        <v>12</v>
      </c>
      <c r="D171" s="36">
        <v>5661</v>
      </c>
      <c r="E171" s="37" t="s">
        <v>89</v>
      </c>
      <c r="F171" s="38">
        <v>31.43</v>
      </c>
      <c r="G171" s="38">
        <v>228</v>
      </c>
      <c r="H171" s="38">
        <v>2.2000000000000002</v>
      </c>
      <c r="I171" s="39">
        <v>100154</v>
      </c>
      <c r="J171" s="27" t="str">
        <f>VLOOKUP(I171,'[1]November 2020'!A:C,2,FALSE)</f>
        <v>BEEF COARSE GROUND FRZ CTN-60 LB</v>
      </c>
      <c r="K171" s="38">
        <v>27.32</v>
      </c>
      <c r="L171" s="40">
        <f>VLOOKUP(I171,'[1]November 2020'!A:C,3,FALSE)</f>
        <v>2.6869999999999998</v>
      </c>
      <c r="M171" s="41">
        <f t="shared" si="2"/>
        <v>73.41</v>
      </c>
      <c r="N171" s="42">
        <v>44136</v>
      </c>
    </row>
    <row r="172" spans="1:14" s="44" customFormat="1" ht="32.450000000000003" hidden="1" customHeight="1" x14ac:dyDescent="0.25">
      <c r="A172" s="34" t="s">
        <v>18</v>
      </c>
      <c r="B172" s="35" t="s">
        <v>162</v>
      </c>
      <c r="C172" s="34" t="s">
        <v>12</v>
      </c>
      <c r="D172" s="36">
        <v>5661</v>
      </c>
      <c r="E172" s="37" t="s">
        <v>89</v>
      </c>
      <c r="F172" s="38">
        <v>31.43</v>
      </c>
      <c r="G172" s="38">
        <v>228</v>
      </c>
      <c r="H172" s="38">
        <v>2.2000000000000002</v>
      </c>
      <c r="I172" s="39">
        <v>100155</v>
      </c>
      <c r="J172" s="27" t="str">
        <f>VLOOKUP(I172,'[1]November 2020'!A:C,2,FALSE)</f>
        <v>BEEF FRESH BNLS BULK COMBO-20/2000 LB</v>
      </c>
      <c r="K172" s="38">
        <v>27.32</v>
      </c>
      <c r="L172" s="40">
        <f>VLOOKUP(I172,'[1]November 2020'!A:C,3,FALSE)</f>
        <v>2.7172999999999998</v>
      </c>
      <c r="M172" s="41">
        <f t="shared" si="2"/>
        <v>74.239999999999995</v>
      </c>
      <c r="N172" s="42">
        <v>44136</v>
      </c>
    </row>
    <row r="173" spans="1:14" s="44" customFormat="1" ht="32.450000000000003" customHeight="1" x14ac:dyDescent="0.25">
      <c r="A173" s="34" t="s">
        <v>18</v>
      </c>
      <c r="B173" s="35" t="s">
        <v>162</v>
      </c>
      <c r="C173" s="34" t="s">
        <v>166</v>
      </c>
      <c r="D173" s="36">
        <v>5668</v>
      </c>
      <c r="E173" s="37" t="s">
        <v>90</v>
      </c>
      <c r="F173" s="38">
        <v>30</v>
      </c>
      <c r="G173" s="38">
        <v>160</v>
      </c>
      <c r="H173" s="38">
        <v>3</v>
      </c>
      <c r="I173" s="39">
        <v>100154</v>
      </c>
      <c r="J173" s="27" t="str">
        <f>VLOOKUP(I173,'[1]November 2020'!A:C,2,FALSE)</f>
        <v>BEEF COARSE GROUND FRZ CTN-60 LB</v>
      </c>
      <c r="K173" s="38">
        <v>36.54</v>
      </c>
      <c r="L173" s="40">
        <f>VLOOKUP(I173,'[1]November 2020'!A:C,3,FALSE)</f>
        <v>2.6869999999999998</v>
      </c>
      <c r="M173" s="41">
        <f t="shared" si="2"/>
        <v>98.18</v>
      </c>
      <c r="N173" s="42">
        <v>44319</v>
      </c>
    </row>
    <row r="174" spans="1:14" s="44" customFormat="1" ht="32.450000000000003" hidden="1" customHeight="1" x14ac:dyDescent="0.25">
      <c r="A174" s="34" t="s">
        <v>18</v>
      </c>
      <c r="B174" s="35" t="s">
        <v>162</v>
      </c>
      <c r="C174" s="34" t="s">
        <v>166</v>
      </c>
      <c r="D174" s="36">
        <v>5668</v>
      </c>
      <c r="E174" s="37" t="s">
        <v>90</v>
      </c>
      <c r="F174" s="38">
        <v>30</v>
      </c>
      <c r="G174" s="38">
        <v>160</v>
      </c>
      <c r="H174" s="38">
        <v>3</v>
      </c>
      <c r="I174" s="39">
        <v>100155</v>
      </c>
      <c r="J174" s="27" t="str">
        <f>VLOOKUP(I174,'[1]November 2020'!A:C,2,FALSE)</f>
        <v>BEEF FRESH BNLS BULK COMBO-20/2000 LB</v>
      </c>
      <c r="K174" s="38">
        <v>36.54</v>
      </c>
      <c r="L174" s="40">
        <f>VLOOKUP(I174,'[1]November 2020'!A:C,3,FALSE)</f>
        <v>2.7172999999999998</v>
      </c>
      <c r="M174" s="41">
        <f t="shared" si="2"/>
        <v>99.29</v>
      </c>
      <c r="N174" s="42">
        <v>44319</v>
      </c>
    </row>
    <row r="175" spans="1:14" s="44" customFormat="1" ht="32.450000000000003" customHeight="1" x14ac:dyDescent="0.25">
      <c r="A175" s="34" t="s">
        <v>18</v>
      </c>
      <c r="B175" s="35" t="s">
        <v>162</v>
      </c>
      <c r="C175" s="34" t="s">
        <v>12</v>
      </c>
      <c r="D175" s="36">
        <v>5669</v>
      </c>
      <c r="E175" s="37" t="s">
        <v>105</v>
      </c>
      <c r="F175" s="38">
        <v>30</v>
      </c>
      <c r="G175" s="38">
        <v>417.39</v>
      </c>
      <c r="H175" s="38">
        <v>1.1499999999999999</v>
      </c>
      <c r="I175" s="39">
        <v>100154</v>
      </c>
      <c r="J175" s="27" t="str">
        <f>VLOOKUP(I175,'[1]November 2020'!A:C,2,FALSE)</f>
        <v>BEEF COARSE GROUND FRZ CTN-60 LB</v>
      </c>
      <c r="K175" s="38">
        <v>24.72</v>
      </c>
      <c r="L175" s="40">
        <f>VLOOKUP(I175,'[1]November 2020'!A:C,3,FALSE)</f>
        <v>2.6869999999999998</v>
      </c>
      <c r="M175" s="41">
        <f t="shared" si="2"/>
        <v>66.42</v>
      </c>
      <c r="N175" s="42">
        <v>44136</v>
      </c>
    </row>
    <row r="176" spans="1:14" s="44" customFormat="1" ht="32.450000000000003" hidden="1" customHeight="1" x14ac:dyDescent="0.25">
      <c r="A176" s="34" t="s">
        <v>18</v>
      </c>
      <c r="B176" s="35" t="s">
        <v>162</v>
      </c>
      <c r="C176" s="34" t="s">
        <v>12</v>
      </c>
      <c r="D176" s="36">
        <v>5669</v>
      </c>
      <c r="E176" s="37" t="s">
        <v>105</v>
      </c>
      <c r="F176" s="38">
        <v>30</v>
      </c>
      <c r="G176" s="38">
        <v>417.39</v>
      </c>
      <c r="H176" s="38">
        <v>1.1499999999999999</v>
      </c>
      <c r="I176" s="39">
        <v>100155</v>
      </c>
      <c r="J176" s="27" t="str">
        <f>VLOOKUP(I176,'[1]November 2020'!A:C,2,FALSE)</f>
        <v>BEEF FRESH BNLS BULK COMBO-20/2000 LB</v>
      </c>
      <c r="K176" s="38">
        <v>24.72</v>
      </c>
      <c r="L176" s="40">
        <f>VLOOKUP(I176,'[1]November 2020'!A:C,3,FALSE)</f>
        <v>2.7172999999999998</v>
      </c>
      <c r="M176" s="41">
        <f t="shared" si="2"/>
        <v>67.17</v>
      </c>
      <c r="N176" s="42">
        <v>44136</v>
      </c>
    </row>
    <row r="177" spans="1:14" s="44" customFormat="1" ht="32.450000000000003" customHeight="1" x14ac:dyDescent="0.25">
      <c r="A177" s="34" t="s">
        <v>18</v>
      </c>
      <c r="B177" s="35" t="s">
        <v>162</v>
      </c>
      <c r="C177" s="34" t="s">
        <v>12</v>
      </c>
      <c r="D177" s="36">
        <v>5670</v>
      </c>
      <c r="E177" s="37" t="s">
        <v>90</v>
      </c>
      <c r="F177" s="38">
        <v>30</v>
      </c>
      <c r="G177" s="38">
        <v>195.92</v>
      </c>
      <c r="H177" s="38">
        <v>2.4500000000000002</v>
      </c>
      <c r="I177" s="39">
        <v>100154</v>
      </c>
      <c r="J177" s="27" t="str">
        <f>VLOOKUP(I177,'[1]November 2020'!A:C,2,FALSE)</f>
        <v>BEEF COARSE GROUND FRZ CTN-60 LB</v>
      </c>
      <c r="K177" s="38">
        <v>37.299999999999997</v>
      </c>
      <c r="L177" s="40">
        <f>VLOOKUP(I177,'[1]November 2020'!A:C,3,FALSE)</f>
        <v>2.6869999999999998</v>
      </c>
      <c r="M177" s="41">
        <f t="shared" si="2"/>
        <v>100.23</v>
      </c>
      <c r="N177" s="42">
        <v>44136</v>
      </c>
    </row>
    <row r="178" spans="1:14" s="44" customFormat="1" ht="32.450000000000003" hidden="1" customHeight="1" x14ac:dyDescent="0.25">
      <c r="A178" s="34" t="s">
        <v>18</v>
      </c>
      <c r="B178" s="35" t="s">
        <v>162</v>
      </c>
      <c r="C178" s="34" t="s">
        <v>12</v>
      </c>
      <c r="D178" s="36">
        <v>5670</v>
      </c>
      <c r="E178" s="37" t="s">
        <v>90</v>
      </c>
      <c r="F178" s="38">
        <v>30</v>
      </c>
      <c r="G178" s="38">
        <v>195.92</v>
      </c>
      <c r="H178" s="38">
        <v>2.4500000000000002</v>
      </c>
      <c r="I178" s="39">
        <v>100155</v>
      </c>
      <c r="J178" s="27" t="str">
        <f>VLOOKUP(I178,'[1]November 2020'!A:C,2,FALSE)</f>
        <v>BEEF FRESH BNLS BULK COMBO-20/2000 LB</v>
      </c>
      <c r="K178" s="38">
        <v>37.299999999999997</v>
      </c>
      <c r="L178" s="40">
        <f>VLOOKUP(I178,'[1]November 2020'!A:C,3,FALSE)</f>
        <v>2.7172999999999998</v>
      </c>
      <c r="M178" s="41">
        <f t="shared" si="2"/>
        <v>101.36</v>
      </c>
      <c r="N178" s="42">
        <v>44136</v>
      </c>
    </row>
    <row r="179" spans="1:14" s="44" customFormat="1" ht="32.450000000000003" customHeight="1" x14ac:dyDescent="0.25">
      <c r="A179" s="34" t="s">
        <v>18</v>
      </c>
      <c r="B179" s="35" t="s">
        <v>162</v>
      </c>
      <c r="C179" s="34" t="s">
        <v>12</v>
      </c>
      <c r="D179" s="36">
        <v>5671</v>
      </c>
      <c r="E179" s="37" t="s">
        <v>99</v>
      </c>
      <c r="F179" s="38">
        <v>30</v>
      </c>
      <c r="G179" s="38">
        <v>213.33</v>
      </c>
      <c r="H179" s="38">
        <v>2.25</v>
      </c>
      <c r="I179" s="39">
        <v>100154</v>
      </c>
      <c r="J179" s="27" t="str">
        <f>VLOOKUP(I179,'[1]November 2020'!A:C,2,FALSE)</f>
        <v>BEEF COARSE GROUND FRZ CTN-60 LB</v>
      </c>
      <c r="K179" s="38">
        <v>36.81</v>
      </c>
      <c r="L179" s="40">
        <f>VLOOKUP(I179,'[1]November 2020'!A:C,3,FALSE)</f>
        <v>2.6869999999999998</v>
      </c>
      <c r="M179" s="41">
        <f t="shared" si="2"/>
        <v>98.91</v>
      </c>
      <c r="N179" s="42">
        <v>44136</v>
      </c>
    </row>
    <row r="180" spans="1:14" s="44" customFormat="1" ht="32.450000000000003" hidden="1" customHeight="1" x14ac:dyDescent="0.25">
      <c r="A180" s="34" t="s">
        <v>18</v>
      </c>
      <c r="B180" s="35" t="s">
        <v>162</v>
      </c>
      <c r="C180" s="34" t="s">
        <v>12</v>
      </c>
      <c r="D180" s="36">
        <v>5671</v>
      </c>
      <c r="E180" s="37" t="s">
        <v>99</v>
      </c>
      <c r="F180" s="38">
        <v>30</v>
      </c>
      <c r="G180" s="38">
        <v>213.33</v>
      </c>
      <c r="H180" s="38">
        <v>2.25</v>
      </c>
      <c r="I180" s="39">
        <v>100155</v>
      </c>
      <c r="J180" s="27" t="str">
        <f>VLOOKUP(I180,'[1]November 2020'!A:C,2,FALSE)</f>
        <v>BEEF FRESH BNLS BULK COMBO-20/2000 LB</v>
      </c>
      <c r="K180" s="38">
        <v>36.81</v>
      </c>
      <c r="L180" s="40">
        <f>VLOOKUP(I180,'[1]November 2020'!A:C,3,FALSE)</f>
        <v>2.7172999999999998</v>
      </c>
      <c r="M180" s="41">
        <f t="shared" si="2"/>
        <v>100.02</v>
      </c>
      <c r="N180" s="42">
        <v>44136</v>
      </c>
    </row>
    <row r="181" spans="1:14" s="44" customFormat="1" ht="32.450000000000003" customHeight="1" x14ac:dyDescent="0.25">
      <c r="A181" s="34" t="s">
        <v>18</v>
      </c>
      <c r="B181" s="35" t="s">
        <v>162</v>
      </c>
      <c r="C181" s="34" t="s">
        <v>12</v>
      </c>
      <c r="D181" s="36">
        <v>5674</v>
      </c>
      <c r="E181" s="37" t="s">
        <v>106</v>
      </c>
      <c r="F181" s="38">
        <v>30</v>
      </c>
      <c r="G181" s="38">
        <v>360.9</v>
      </c>
      <c r="H181" s="38">
        <v>1.33</v>
      </c>
      <c r="I181" s="39">
        <v>100193</v>
      </c>
      <c r="J181" s="27" t="str">
        <f>VLOOKUP(I181,'[1]November 2020'!A:C,2,FALSE)</f>
        <v>PORK PICNIC BNLS FRZ CTN-60 LB</v>
      </c>
      <c r="K181" s="38">
        <v>26.11</v>
      </c>
      <c r="L181" s="40">
        <f>VLOOKUP(I181,'[1]November 2020'!A:C,3,FALSE)</f>
        <v>1.4477</v>
      </c>
      <c r="M181" s="41">
        <f t="shared" si="2"/>
        <v>37.799999999999997</v>
      </c>
      <c r="N181" s="42">
        <v>44136</v>
      </c>
    </row>
    <row r="182" spans="1:14" s="44" customFormat="1" ht="32.450000000000003" customHeight="1" x14ac:dyDescent="0.25">
      <c r="A182" s="34" t="s">
        <v>18</v>
      </c>
      <c r="B182" s="35" t="s">
        <v>162</v>
      </c>
      <c r="C182" s="34" t="s">
        <v>12</v>
      </c>
      <c r="D182" s="36">
        <v>5678</v>
      </c>
      <c r="E182" s="37" t="s">
        <v>107</v>
      </c>
      <c r="F182" s="38">
        <v>30</v>
      </c>
      <c r="G182" s="38">
        <v>195.92</v>
      </c>
      <c r="H182" s="38">
        <v>2.4500000000000002</v>
      </c>
      <c r="I182" s="39">
        <v>100154</v>
      </c>
      <c r="J182" s="27" t="str">
        <f>VLOOKUP(I182,'[1]November 2020'!A:C,2,FALSE)</f>
        <v>BEEF COARSE GROUND FRZ CTN-60 LB</v>
      </c>
      <c r="K182" s="38">
        <v>35.71</v>
      </c>
      <c r="L182" s="40">
        <f>VLOOKUP(I182,'[1]November 2020'!A:C,3,FALSE)</f>
        <v>2.6869999999999998</v>
      </c>
      <c r="M182" s="41">
        <f t="shared" si="2"/>
        <v>95.95</v>
      </c>
      <c r="N182" s="42">
        <v>44136</v>
      </c>
    </row>
    <row r="183" spans="1:14" s="44" customFormat="1" ht="32.450000000000003" hidden="1" customHeight="1" x14ac:dyDescent="0.25">
      <c r="A183" s="34" t="s">
        <v>18</v>
      </c>
      <c r="B183" s="35" t="s">
        <v>162</v>
      </c>
      <c r="C183" s="34" t="s">
        <v>12</v>
      </c>
      <c r="D183" s="36">
        <v>5678</v>
      </c>
      <c r="E183" s="37" t="s">
        <v>107</v>
      </c>
      <c r="F183" s="38">
        <v>30</v>
      </c>
      <c r="G183" s="38">
        <v>195.92</v>
      </c>
      <c r="H183" s="38">
        <v>2.4500000000000002</v>
      </c>
      <c r="I183" s="39">
        <v>100155</v>
      </c>
      <c r="J183" s="27" t="str">
        <f>VLOOKUP(I183,'[1]November 2020'!A:C,2,FALSE)</f>
        <v>BEEF FRESH BNLS BULK COMBO-20/2000 LB</v>
      </c>
      <c r="K183" s="38">
        <v>35.71</v>
      </c>
      <c r="L183" s="40">
        <f>VLOOKUP(I183,'[1]November 2020'!A:C,3,FALSE)</f>
        <v>2.7172999999999998</v>
      </c>
      <c r="M183" s="41">
        <f t="shared" si="2"/>
        <v>97.03</v>
      </c>
      <c r="N183" s="42">
        <v>44136</v>
      </c>
    </row>
    <row r="184" spans="1:14" s="44" customFormat="1" ht="32.450000000000003" customHeight="1" x14ac:dyDescent="0.25">
      <c r="A184" s="34" t="s">
        <v>18</v>
      </c>
      <c r="B184" s="35" t="s">
        <v>162</v>
      </c>
      <c r="C184" s="34" t="s">
        <v>12</v>
      </c>
      <c r="D184" s="36">
        <v>5679</v>
      </c>
      <c r="E184" s="37" t="s">
        <v>89</v>
      </c>
      <c r="F184" s="38">
        <v>30</v>
      </c>
      <c r="G184" s="38">
        <v>221.2</v>
      </c>
      <c r="H184" s="38">
        <v>2.17</v>
      </c>
      <c r="I184" s="39">
        <v>100154</v>
      </c>
      <c r="J184" s="27" t="str">
        <f>VLOOKUP(I184,'[1]November 2020'!A:C,2,FALSE)</f>
        <v>BEEF COARSE GROUND FRZ CTN-60 LB</v>
      </c>
      <c r="K184" s="38">
        <v>22.08</v>
      </c>
      <c r="L184" s="40">
        <f>VLOOKUP(I184,'[1]November 2020'!A:C,3,FALSE)</f>
        <v>2.6869999999999998</v>
      </c>
      <c r="M184" s="41">
        <f t="shared" si="2"/>
        <v>59.33</v>
      </c>
      <c r="N184" s="42">
        <v>44136</v>
      </c>
    </row>
    <row r="185" spans="1:14" s="44" customFormat="1" ht="32.450000000000003" hidden="1" customHeight="1" x14ac:dyDescent="0.25">
      <c r="A185" s="34" t="s">
        <v>18</v>
      </c>
      <c r="B185" s="35" t="s">
        <v>162</v>
      </c>
      <c r="C185" s="34" t="s">
        <v>12</v>
      </c>
      <c r="D185" s="36">
        <v>5679</v>
      </c>
      <c r="E185" s="37" t="s">
        <v>89</v>
      </c>
      <c r="F185" s="38">
        <v>30</v>
      </c>
      <c r="G185" s="38">
        <v>221.2</v>
      </c>
      <c r="H185" s="38">
        <v>2.17</v>
      </c>
      <c r="I185" s="39">
        <v>100155</v>
      </c>
      <c r="J185" s="27" t="str">
        <f>VLOOKUP(I185,'[1]November 2020'!A:C,2,FALSE)</f>
        <v>BEEF FRESH BNLS BULK COMBO-20/2000 LB</v>
      </c>
      <c r="K185" s="38">
        <v>22.08</v>
      </c>
      <c r="L185" s="40">
        <f>VLOOKUP(I185,'[1]November 2020'!A:C,3,FALSE)</f>
        <v>2.7172999999999998</v>
      </c>
      <c r="M185" s="41">
        <f t="shared" si="2"/>
        <v>60</v>
      </c>
      <c r="N185" s="42">
        <v>44136</v>
      </c>
    </row>
    <row r="186" spans="1:14" s="44" customFormat="1" ht="32.450000000000003" customHeight="1" x14ac:dyDescent="0.25">
      <c r="A186" s="34" t="s">
        <v>18</v>
      </c>
      <c r="B186" s="35" t="s">
        <v>162</v>
      </c>
      <c r="C186" s="34" t="s">
        <v>12</v>
      </c>
      <c r="D186" s="36">
        <v>5682</v>
      </c>
      <c r="E186" s="37" t="s">
        <v>89</v>
      </c>
      <c r="F186" s="38">
        <v>30.38</v>
      </c>
      <c r="G186" s="38">
        <v>216</v>
      </c>
      <c r="H186" s="38">
        <v>2.25</v>
      </c>
      <c r="I186" s="39">
        <v>100154</v>
      </c>
      <c r="J186" s="27" t="str">
        <f>VLOOKUP(I186,'[1]November 2020'!A:C,2,FALSE)</f>
        <v>BEEF COARSE GROUND FRZ CTN-60 LB</v>
      </c>
      <c r="K186" s="38">
        <v>30.38</v>
      </c>
      <c r="L186" s="40">
        <f>VLOOKUP(I186,'[1]November 2020'!A:C,3,FALSE)</f>
        <v>2.6869999999999998</v>
      </c>
      <c r="M186" s="41">
        <f t="shared" si="2"/>
        <v>81.63</v>
      </c>
      <c r="N186" s="42">
        <v>44136</v>
      </c>
    </row>
    <row r="187" spans="1:14" s="44" customFormat="1" ht="32.450000000000003" hidden="1" customHeight="1" x14ac:dyDescent="0.25">
      <c r="A187" s="34" t="s">
        <v>18</v>
      </c>
      <c r="B187" s="35" t="s">
        <v>162</v>
      </c>
      <c r="C187" s="34" t="s">
        <v>12</v>
      </c>
      <c r="D187" s="36">
        <v>5682</v>
      </c>
      <c r="E187" s="37" t="s">
        <v>89</v>
      </c>
      <c r="F187" s="38">
        <v>30.38</v>
      </c>
      <c r="G187" s="38">
        <v>216</v>
      </c>
      <c r="H187" s="38">
        <v>2.25</v>
      </c>
      <c r="I187" s="39">
        <v>100155</v>
      </c>
      <c r="J187" s="27" t="str">
        <f>VLOOKUP(I187,'[1]November 2020'!A:C,2,FALSE)</f>
        <v>BEEF FRESH BNLS BULK COMBO-20/2000 LB</v>
      </c>
      <c r="K187" s="38">
        <v>30.38</v>
      </c>
      <c r="L187" s="40">
        <f>VLOOKUP(I187,'[1]November 2020'!A:C,3,FALSE)</f>
        <v>2.7172999999999998</v>
      </c>
      <c r="M187" s="41">
        <f t="shared" si="2"/>
        <v>82.55</v>
      </c>
      <c r="N187" s="42">
        <v>44136</v>
      </c>
    </row>
    <row r="188" spans="1:14" s="44" customFormat="1" ht="32.450000000000003" customHeight="1" x14ac:dyDescent="0.25">
      <c r="A188" s="34" t="s">
        <v>18</v>
      </c>
      <c r="B188" s="35" t="s">
        <v>162</v>
      </c>
      <c r="C188" s="34" t="s">
        <v>12</v>
      </c>
      <c r="D188" s="36">
        <v>5683</v>
      </c>
      <c r="E188" s="37" t="s">
        <v>90</v>
      </c>
      <c r="F188" s="38">
        <v>29.25</v>
      </c>
      <c r="G188" s="38">
        <v>156</v>
      </c>
      <c r="H188" s="38">
        <v>3</v>
      </c>
      <c r="I188" s="39">
        <v>100154</v>
      </c>
      <c r="J188" s="27" t="str">
        <f>VLOOKUP(I188,'[1]November 2020'!A:C,2,FALSE)</f>
        <v>BEEF COARSE GROUND FRZ CTN-60 LB</v>
      </c>
      <c r="K188" s="38">
        <v>37.15</v>
      </c>
      <c r="L188" s="40">
        <f>VLOOKUP(I188,'[1]November 2020'!A:C,3,FALSE)</f>
        <v>2.6869999999999998</v>
      </c>
      <c r="M188" s="41">
        <f t="shared" si="2"/>
        <v>99.82</v>
      </c>
      <c r="N188" s="42">
        <v>44136</v>
      </c>
    </row>
    <row r="189" spans="1:14" s="44" customFormat="1" ht="32.450000000000003" hidden="1" customHeight="1" x14ac:dyDescent="0.25">
      <c r="A189" s="34" t="s">
        <v>18</v>
      </c>
      <c r="B189" s="35" t="s">
        <v>162</v>
      </c>
      <c r="C189" s="34" t="s">
        <v>12</v>
      </c>
      <c r="D189" s="36">
        <v>5683</v>
      </c>
      <c r="E189" s="37" t="s">
        <v>90</v>
      </c>
      <c r="F189" s="38">
        <v>29.25</v>
      </c>
      <c r="G189" s="38">
        <v>156</v>
      </c>
      <c r="H189" s="38">
        <v>3</v>
      </c>
      <c r="I189" s="39">
        <v>100155</v>
      </c>
      <c r="J189" s="27" t="str">
        <f>VLOOKUP(I189,'[1]November 2020'!A:C,2,FALSE)</f>
        <v>BEEF FRESH BNLS BULK COMBO-20/2000 LB</v>
      </c>
      <c r="K189" s="38">
        <v>37.15</v>
      </c>
      <c r="L189" s="40">
        <f>VLOOKUP(I189,'[1]November 2020'!A:C,3,FALSE)</f>
        <v>2.7172999999999998</v>
      </c>
      <c r="M189" s="41">
        <f t="shared" si="2"/>
        <v>100.95</v>
      </c>
      <c r="N189" s="42">
        <v>44136</v>
      </c>
    </row>
    <row r="190" spans="1:14" s="44" customFormat="1" ht="32.450000000000003" customHeight="1" x14ac:dyDescent="0.25">
      <c r="A190" s="34" t="s">
        <v>18</v>
      </c>
      <c r="B190" s="35" t="s">
        <v>162</v>
      </c>
      <c r="C190" s="34" t="s">
        <v>12</v>
      </c>
      <c r="D190" s="36">
        <v>5685</v>
      </c>
      <c r="E190" s="37" t="s">
        <v>108</v>
      </c>
      <c r="F190" s="38">
        <v>30</v>
      </c>
      <c r="G190" s="38">
        <v>369</v>
      </c>
      <c r="H190" s="38">
        <v>1.3</v>
      </c>
      <c r="I190" s="39">
        <v>100883</v>
      </c>
      <c r="J190" s="27" t="str">
        <f>VLOOKUP(I190,'[1]November 2020'!A:C,2,FALSE)</f>
        <v>TURKEY THIGHS BNLS SKNLS CHILLED-BULK</v>
      </c>
      <c r="K190" s="38">
        <v>24.23</v>
      </c>
      <c r="L190" s="40">
        <f>VLOOKUP(I190,'[1]November 2020'!A:C,3,FALSE)</f>
        <v>1.6315999999999999</v>
      </c>
      <c r="M190" s="41">
        <f t="shared" si="2"/>
        <v>39.53</v>
      </c>
      <c r="N190" s="42">
        <v>44136</v>
      </c>
    </row>
    <row r="191" spans="1:14" s="44" customFormat="1" ht="32.450000000000003" customHeight="1" x14ac:dyDescent="0.25">
      <c r="A191" s="34" t="s">
        <v>18</v>
      </c>
      <c r="B191" s="35" t="s">
        <v>162</v>
      </c>
      <c r="C191" s="34" t="s">
        <v>12</v>
      </c>
      <c r="D191" s="36">
        <v>5689</v>
      </c>
      <c r="E191" s="37" t="s">
        <v>109</v>
      </c>
      <c r="F191" s="38">
        <v>30</v>
      </c>
      <c r="G191" s="38">
        <v>403.36</v>
      </c>
      <c r="H191" s="38">
        <v>1.19</v>
      </c>
      <c r="I191" s="39">
        <v>100154</v>
      </c>
      <c r="J191" s="27" t="str">
        <f>VLOOKUP(I191,'[1]November 2020'!A:C,2,FALSE)</f>
        <v>BEEF COARSE GROUND FRZ CTN-60 LB</v>
      </c>
      <c r="K191" s="38">
        <v>40.729999999999997</v>
      </c>
      <c r="L191" s="40">
        <f>VLOOKUP(I191,'[1]November 2020'!A:C,3,FALSE)</f>
        <v>2.6869999999999998</v>
      </c>
      <c r="M191" s="41">
        <f t="shared" si="2"/>
        <v>109.44</v>
      </c>
      <c r="N191" s="42">
        <v>44136</v>
      </c>
    </row>
    <row r="192" spans="1:14" s="44" customFormat="1" ht="32.450000000000003" hidden="1" customHeight="1" x14ac:dyDescent="0.25">
      <c r="A192" s="34" t="s">
        <v>18</v>
      </c>
      <c r="B192" s="35" t="s">
        <v>162</v>
      </c>
      <c r="C192" s="34" t="s">
        <v>12</v>
      </c>
      <c r="D192" s="36">
        <v>5689</v>
      </c>
      <c r="E192" s="37" t="s">
        <v>109</v>
      </c>
      <c r="F192" s="38">
        <v>30</v>
      </c>
      <c r="G192" s="38">
        <v>403.36</v>
      </c>
      <c r="H192" s="38">
        <v>1.19</v>
      </c>
      <c r="I192" s="39">
        <v>100155</v>
      </c>
      <c r="J192" s="27" t="str">
        <f>VLOOKUP(I192,'[1]November 2020'!A:C,2,FALSE)</f>
        <v>BEEF FRESH BNLS BULK COMBO-20/2000 LB</v>
      </c>
      <c r="K192" s="38">
        <v>40.729999999999997</v>
      </c>
      <c r="L192" s="40">
        <f>VLOOKUP(I192,'[1]November 2020'!A:C,3,FALSE)</f>
        <v>2.7172999999999998</v>
      </c>
      <c r="M192" s="41">
        <f t="shared" si="2"/>
        <v>110.68</v>
      </c>
      <c r="N192" s="42">
        <v>44136</v>
      </c>
    </row>
    <row r="193" spans="1:14" s="44" customFormat="1" ht="32.450000000000003" customHeight="1" x14ac:dyDescent="0.25">
      <c r="A193" s="34" t="s">
        <v>18</v>
      </c>
      <c r="B193" s="35" t="s">
        <v>162</v>
      </c>
      <c r="C193" s="34" t="s">
        <v>12</v>
      </c>
      <c r="D193" s="36">
        <v>5690</v>
      </c>
      <c r="E193" s="37" t="s">
        <v>110</v>
      </c>
      <c r="F193" s="38">
        <v>29.4</v>
      </c>
      <c r="G193" s="38">
        <v>168</v>
      </c>
      <c r="H193" s="38">
        <v>2.8</v>
      </c>
      <c r="I193" s="39">
        <v>100193</v>
      </c>
      <c r="J193" s="27" t="str">
        <f>VLOOKUP(I193,'[1]November 2020'!A:C,2,FALSE)</f>
        <v>PORK PICNIC BNLS FRZ CTN-60 LB</v>
      </c>
      <c r="K193" s="38">
        <v>24.22</v>
      </c>
      <c r="L193" s="40">
        <f>VLOOKUP(I193,'[1]November 2020'!A:C,3,FALSE)</f>
        <v>1.4477</v>
      </c>
      <c r="M193" s="41">
        <f t="shared" si="2"/>
        <v>35.06</v>
      </c>
      <c r="N193" s="42">
        <v>44136</v>
      </c>
    </row>
    <row r="194" spans="1:14" s="44" customFormat="1" ht="32.450000000000003" customHeight="1" x14ac:dyDescent="0.25">
      <c r="A194" s="34" t="s">
        <v>18</v>
      </c>
      <c r="B194" s="35" t="s">
        <v>162</v>
      </c>
      <c r="C194" s="34" t="s">
        <v>166</v>
      </c>
      <c r="D194" s="36">
        <v>5691</v>
      </c>
      <c r="E194" s="37" t="s">
        <v>111</v>
      </c>
      <c r="F194" s="38">
        <v>29.4</v>
      </c>
      <c r="G194" s="38">
        <v>168</v>
      </c>
      <c r="H194" s="38">
        <v>2.8</v>
      </c>
      <c r="I194" s="39">
        <v>100154</v>
      </c>
      <c r="J194" s="27" t="str">
        <f>VLOOKUP(I194,'[1]November 2020'!A:C,2,FALSE)</f>
        <v>BEEF COARSE GROUND FRZ CTN-60 LB</v>
      </c>
      <c r="K194" s="38">
        <v>24.14</v>
      </c>
      <c r="L194" s="40">
        <f>VLOOKUP(I194,'[1]November 2020'!A:C,3,FALSE)</f>
        <v>2.6869999999999998</v>
      </c>
      <c r="M194" s="41">
        <f t="shared" si="2"/>
        <v>64.86</v>
      </c>
      <c r="N194" s="42">
        <v>44319</v>
      </c>
    </row>
    <row r="195" spans="1:14" s="44" customFormat="1" ht="32.450000000000003" hidden="1" customHeight="1" x14ac:dyDescent="0.25">
      <c r="A195" s="34" t="s">
        <v>18</v>
      </c>
      <c r="B195" s="35" t="s">
        <v>162</v>
      </c>
      <c r="C195" s="34" t="s">
        <v>166</v>
      </c>
      <c r="D195" s="36">
        <v>5691</v>
      </c>
      <c r="E195" s="37" t="s">
        <v>111</v>
      </c>
      <c r="F195" s="38">
        <v>29.4</v>
      </c>
      <c r="G195" s="38">
        <v>168</v>
      </c>
      <c r="H195" s="38">
        <v>2.8</v>
      </c>
      <c r="I195" s="39">
        <v>100155</v>
      </c>
      <c r="J195" s="27" t="str">
        <f>VLOOKUP(I195,'[1]November 2020'!A:C,2,FALSE)</f>
        <v>BEEF FRESH BNLS BULK COMBO-20/2000 LB</v>
      </c>
      <c r="K195" s="38">
        <v>24.14</v>
      </c>
      <c r="L195" s="40">
        <f>VLOOKUP(I195,'[1]November 2020'!A:C,3,FALSE)</f>
        <v>2.7172999999999998</v>
      </c>
      <c r="M195" s="41">
        <f t="shared" si="2"/>
        <v>65.599999999999994</v>
      </c>
      <c r="N195" s="42">
        <v>44319</v>
      </c>
    </row>
    <row r="196" spans="1:14" s="44" customFormat="1" ht="32.450000000000003" customHeight="1" x14ac:dyDescent="0.25">
      <c r="A196" s="34" t="s">
        <v>18</v>
      </c>
      <c r="B196" s="35" t="s">
        <v>162</v>
      </c>
      <c r="C196" s="34" t="s">
        <v>12</v>
      </c>
      <c r="D196" s="36">
        <v>5694</v>
      </c>
      <c r="E196" s="37" t="s">
        <v>112</v>
      </c>
      <c r="F196" s="38">
        <v>28.89</v>
      </c>
      <c r="G196" s="38">
        <v>137.97999999999999</v>
      </c>
      <c r="H196" s="38">
        <v>3.35</v>
      </c>
      <c r="I196" s="39">
        <v>100193</v>
      </c>
      <c r="J196" s="27" t="str">
        <f>VLOOKUP(I196,'[1]November 2020'!A:C,2,FALSE)</f>
        <v>PORK PICNIC BNLS FRZ CTN-60 LB</v>
      </c>
      <c r="K196" s="38">
        <v>19.100000000000001</v>
      </c>
      <c r="L196" s="40">
        <f>VLOOKUP(I196,'[1]November 2020'!A:C,3,FALSE)</f>
        <v>1.4477</v>
      </c>
      <c r="M196" s="41">
        <f t="shared" ref="M196:M259" si="3">ROUND(K196*L196,2)</f>
        <v>27.65</v>
      </c>
      <c r="N196" s="42">
        <v>44136</v>
      </c>
    </row>
    <row r="197" spans="1:14" s="44" customFormat="1" ht="32.450000000000003" customHeight="1" x14ac:dyDescent="0.25">
      <c r="A197" s="34" t="s">
        <v>18</v>
      </c>
      <c r="B197" s="35" t="s">
        <v>162</v>
      </c>
      <c r="C197" s="34" t="s">
        <v>12</v>
      </c>
      <c r="D197" s="36">
        <v>5695</v>
      </c>
      <c r="E197" s="37" t="s">
        <v>113</v>
      </c>
      <c r="F197" s="38">
        <v>28.89</v>
      </c>
      <c r="G197" s="38">
        <v>137.97999999999999</v>
      </c>
      <c r="H197" s="38">
        <v>3.35</v>
      </c>
      <c r="I197" s="39">
        <v>100154</v>
      </c>
      <c r="J197" s="27" t="str">
        <f>VLOOKUP(I197,'[1]November 2020'!A:C,2,FALSE)</f>
        <v>BEEF COARSE GROUND FRZ CTN-60 LB</v>
      </c>
      <c r="K197" s="38">
        <v>19.100000000000001</v>
      </c>
      <c r="L197" s="40">
        <f>VLOOKUP(I197,'[1]November 2020'!A:C,3,FALSE)</f>
        <v>2.6869999999999998</v>
      </c>
      <c r="M197" s="41">
        <f t="shared" si="3"/>
        <v>51.32</v>
      </c>
      <c r="N197" s="42">
        <v>44136</v>
      </c>
    </row>
    <row r="198" spans="1:14" s="44" customFormat="1" ht="32.450000000000003" hidden="1" customHeight="1" x14ac:dyDescent="0.25">
      <c r="A198" s="34" t="s">
        <v>18</v>
      </c>
      <c r="B198" s="35" t="s">
        <v>162</v>
      </c>
      <c r="C198" s="34" t="s">
        <v>12</v>
      </c>
      <c r="D198" s="36">
        <v>5695</v>
      </c>
      <c r="E198" s="37" t="s">
        <v>113</v>
      </c>
      <c r="F198" s="38">
        <v>28.89</v>
      </c>
      <c r="G198" s="38">
        <v>137.97999999999999</v>
      </c>
      <c r="H198" s="38">
        <v>3.35</v>
      </c>
      <c r="I198" s="39">
        <v>100155</v>
      </c>
      <c r="J198" s="27" t="str">
        <f>VLOOKUP(I198,'[1]November 2020'!A:C,2,FALSE)</f>
        <v>BEEF FRESH BNLS BULK COMBO-20/2000 LB</v>
      </c>
      <c r="K198" s="38">
        <v>19.100000000000001</v>
      </c>
      <c r="L198" s="40">
        <f>VLOOKUP(I198,'[1]November 2020'!A:C,3,FALSE)</f>
        <v>2.7172999999999998</v>
      </c>
      <c r="M198" s="41">
        <f t="shared" si="3"/>
        <v>51.9</v>
      </c>
      <c r="N198" s="42">
        <v>44136</v>
      </c>
    </row>
    <row r="199" spans="1:14" s="44" customFormat="1" ht="32.450000000000003" customHeight="1" x14ac:dyDescent="0.25">
      <c r="A199" s="34" t="s">
        <v>18</v>
      </c>
      <c r="B199" s="35" t="s">
        <v>162</v>
      </c>
      <c r="C199" s="34" t="s">
        <v>166</v>
      </c>
      <c r="D199" s="36">
        <v>5696</v>
      </c>
      <c r="E199" s="37" t="s">
        <v>114</v>
      </c>
      <c r="F199" s="38">
        <v>30</v>
      </c>
      <c r="G199" s="38">
        <v>139.53</v>
      </c>
      <c r="H199" s="38">
        <v>3.44</v>
      </c>
      <c r="I199" s="39">
        <v>100154</v>
      </c>
      <c r="J199" s="27" t="str">
        <f>VLOOKUP(I199,'[1]November 2020'!A:C,2,FALSE)</f>
        <v>BEEF COARSE GROUND FRZ CTN-60 LB</v>
      </c>
      <c r="K199" s="38">
        <v>21.38</v>
      </c>
      <c r="L199" s="40">
        <f>VLOOKUP(I199,'[1]November 2020'!A:C,3,FALSE)</f>
        <v>2.6869999999999998</v>
      </c>
      <c r="M199" s="41">
        <f t="shared" si="3"/>
        <v>57.45</v>
      </c>
      <c r="N199" s="42">
        <v>44319</v>
      </c>
    </row>
    <row r="200" spans="1:14" s="44" customFormat="1" ht="32.450000000000003" hidden="1" customHeight="1" x14ac:dyDescent="0.25">
      <c r="A200" s="34" t="s">
        <v>18</v>
      </c>
      <c r="B200" s="35" t="s">
        <v>162</v>
      </c>
      <c r="C200" s="34" t="s">
        <v>166</v>
      </c>
      <c r="D200" s="36">
        <v>5696</v>
      </c>
      <c r="E200" s="37" t="s">
        <v>114</v>
      </c>
      <c r="F200" s="38">
        <v>30</v>
      </c>
      <c r="G200" s="38">
        <v>139.53</v>
      </c>
      <c r="H200" s="38">
        <v>3.44</v>
      </c>
      <c r="I200" s="39">
        <v>100155</v>
      </c>
      <c r="J200" s="27" t="str">
        <f>VLOOKUP(I200,'[1]November 2020'!A:C,2,FALSE)</f>
        <v>BEEF FRESH BNLS BULK COMBO-20/2000 LB</v>
      </c>
      <c r="K200" s="38">
        <v>21.38</v>
      </c>
      <c r="L200" s="40">
        <f>VLOOKUP(I200,'[1]November 2020'!A:C,3,FALSE)</f>
        <v>2.7172999999999998</v>
      </c>
      <c r="M200" s="41">
        <f t="shared" si="3"/>
        <v>58.1</v>
      </c>
      <c r="N200" s="42">
        <v>44319</v>
      </c>
    </row>
    <row r="201" spans="1:14" s="44" customFormat="1" ht="32.450000000000003" customHeight="1" x14ac:dyDescent="0.25">
      <c r="A201" s="34" t="s">
        <v>18</v>
      </c>
      <c r="B201" s="35" t="s">
        <v>162</v>
      </c>
      <c r="C201" s="34" t="s">
        <v>12</v>
      </c>
      <c r="D201" s="36">
        <v>5703</v>
      </c>
      <c r="E201" s="37" t="s">
        <v>115</v>
      </c>
      <c r="F201" s="38">
        <v>30</v>
      </c>
      <c r="G201" s="38">
        <v>137.13999999999999</v>
      </c>
      <c r="H201" s="38">
        <v>3.5</v>
      </c>
      <c r="I201" s="39">
        <v>100332</v>
      </c>
      <c r="J201" s="27" t="str">
        <f>VLOOKUP(I201,'[1]November 2020'!A:C,2,FALSE)</f>
        <v>TOMATO PASTE FOR BULK PROCESSING</v>
      </c>
      <c r="K201" s="38">
        <v>9</v>
      </c>
      <c r="L201" s="40">
        <f>VLOOKUP(I201,'[1]November 2020'!A:C,3,FALSE)</f>
        <v>0.47760000000000002</v>
      </c>
      <c r="M201" s="41">
        <f t="shared" si="3"/>
        <v>4.3</v>
      </c>
      <c r="N201" s="42">
        <v>44136</v>
      </c>
    </row>
    <row r="202" spans="1:14" s="44" customFormat="1" ht="32.450000000000003" customHeight="1" x14ac:dyDescent="0.25">
      <c r="A202" s="34" t="s">
        <v>18</v>
      </c>
      <c r="B202" s="35" t="s">
        <v>162</v>
      </c>
      <c r="C202" s="34" t="s">
        <v>12</v>
      </c>
      <c r="D202" s="36">
        <v>5704</v>
      </c>
      <c r="E202" s="37" t="s">
        <v>116</v>
      </c>
      <c r="F202" s="38">
        <v>30</v>
      </c>
      <c r="G202" s="38">
        <v>480</v>
      </c>
      <c r="H202" s="38">
        <v>1</v>
      </c>
      <c r="I202" s="39">
        <v>100332</v>
      </c>
      <c r="J202" s="27" t="str">
        <f>VLOOKUP(I202,'[1]November 2020'!A:C,2,FALSE)</f>
        <v>TOMATO PASTE FOR BULK PROCESSING</v>
      </c>
      <c r="K202" s="38">
        <v>7.5</v>
      </c>
      <c r="L202" s="40">
        <f>VLOOKUP(I202,'[1]November 2020'!A:C,3,FALSE)</f>
        <v>0.47760000000000002</v>
      </c>
      <c r="M202" s="41">
        <f t="shared" si="3"/>
        <v>3.58</v>
      </c>
      <c r="N202" s="42">
        <v>44136</v>
      </c>
    </row>
    <row r="203" spans="1:14" s="44" customFormat="1" ht="32.450000000000003" customHeight="1" x14ac:dyDescent="0.25">
      <c r="A203" s="34" t="s">
        <v>18</v>
      </c>
      <c r="B203" s="35" t="s">
        <v>162</v>
      </c>
      <c r="C203" s="34" t="s">
        <v>12</v>
      </c>
      <c r="D203" s="36">
        <v>5705</v>
      </c>
      <c r="E203" s="37" t="s">
        <v>117</v>
      </c>
      <c r="F203" s="38">
        <v>30</v>
      </c>
      <c r="G203" s="38">
        <v>263.74</v>
      </c>
      <c r="H203" s="38">
        <v>1.82</v>
      </c>
      <c r="I203" s="39">
        <v>110242</v>
      </c>
      <c r="J203" s="27" t="str">
        <f>VLOOKUP(I203,'[1]November 2020'!A:C,2,FALSE)</f>
        <v>CHEESE NAT AMER FBD BARREL-500 LB(40800)</v>
      </c>
      <c r="K203" s="38">
        <v>15</v>
      </c>
      <c r="L203" s="40">
        <f>VLOOKUP(I203,'[1]November 2020'!A:C,3,FALSE)</f>
        <v>1.7956000000000001</v>
      </c>
      <c r="M203" s="41">
        <f t="shared" si="3"/>
        <v>26.93</v>
      </c>
      <c r="N203" s="42">
        <v>44136</v>
      </c>
    </row>
    <row r="204" spans="1:14" s="44" customFormat="1" ht="32.450000000000003" hidden="1" customHeight="1" x14ac:dyDescent="0.25">
      <c r="A204" s="34" t="s">
        <v>18</v>
      </c>
      <c r="B204" s="35" t="s">
        <v>162</v>
      </c>
      <c r="C204" s="34" t="s">
        <v>12</v>
      </c>
      <c r="D204" s="36">
        <v>5705</v>
      </c>
      <c r="E204" s="37" t="s">
        <v>117</v>
      </c>
      <c r="F204" s="38">
        <v>30</v>
      </c>
      <c r="G204" s="38">
        <v>263.74</v>
      </c>
      <c r="H204" s="38">
        <v>1.82</v>
      </c>
      <c r="I204" s="39">
        <v>110254</v>
      </c>
      <c r="J204" s="27" t="str">
        <f>VLOOKUP(I204,'[1]November 2020'!A:C,2,FALSE)</f>
        <v>CHEESE CHED YEL BLOCK-40 LB (40800)</v>
      </c>
      <c r="K204" s="38">
        <v>15</v>
      </c>
      <c r="L204" s="40">
        <f>VLOOKUP(I204,'[1]November 2020'!A:C,3,FALSE)</f>
        <v>1.7956000000000001</v>
      </c>
      <c r="M204" s="41">
        <f t="shared" si="3"/>
        <v>26.93</v>
      </c>
      <c r="N204" s="42">
        <v>44136</v>
      </c>
    </row>
    <row r="205" spans="1:14" s="44" customFormat="1" ht="32.450000000000003" customHeight="1" x14ac:dyDescent="0.25">
      <c r="A205" s="34" t="s">
        <v>18</v>
      </c>
      <c r="B205" s="35" t="s">
        <v>162</v>
      </c>
      <c r="C205" s="34" t="s">
        <v>12</v>
      </c>
      <c r="D205" s="36">
        <v>5707</v>
      </c>
      <c r="E205" s="37" t="s">
        <v>118</v>
      </c>
      <c r="F205" s="38">
        <v>30</v>
      </c>
      <c r="G205" s="38">
        <v>480</v>
      </c>
      <c r="H205" s="38">
        <v>1</v>
      </c>
      <c r="I205" s="39">
        <v>100332</v>
      </c>
      <c r="J205" s="27" t="str">
        <f>VLOOKUP(I205,'[1]November 2020'!A:C,2,FALSE)</f>
        <v>TOMATO PASTE FOR BULK PROCESSING</v>
      </c>
      <c r="K205" s="38">
        <v>4.5</v>
      </c>
      <c r="L205" s="40">
        <f>VLOOKUP(I205,'[1]November 2020'!A:C,3,FALSE)</f>
        <v>0.47760000000000002</v>
      </c>
      <c r="M205" s="41">
        <f t="shared" si="3"/>
        <v>2.15</v>
      </c>
      <c r="N205" s="42">
        <v>44136</v>
      </c>
    </row>
    <row r="206" spans="1:14" s="44" customFormat="1" ht="32.450000000000003" customHeight="1" x14ac:dyDescent="0.25">
      <c r="A206" s="34" t="s">
        <v>18</v>
      </c>
      <c r="B206" s="35" t="s">
        <v>162</v>
      </c>
      <c r="C206" s="34" t="s">
        <v>12</v>
      </c>
      <c r="D206" s="36">
        <v>5708</v>
      </c>
      <c r="E206" s="37" t="s">
        <v>119</v>
      </c>
      <c r="F206" s="38">
        <v>30</v>
      </c>
      <c r="G206" s="38">
        <v>263.74</v>
      </c>
      <c r="H206" s="38">
        <v>1.82</v>
      </c>
      <c r="I206" s="39">
        <v>110242</v>
      </c>
      <c r="J206" s="27" t="str">
        <f>VLOOKUP(I206,'[1]November 2020'!A:C,2,FALSE)</f>
        <v>CHEESE NAT AMER FBD BARREL-500 LB(40800)</v>
      </c>
      <c r="K206" s="38">
        <v>15</v>
      </c>
      <c r="L206" s="40">
        <f>VLOOKUP(I206,'[1]November 2020'!A:C,3,FALSE)</f>
        <v>1.7956000000000001</v>
      </c>
      <c r="M206" s="41">
        <f t="shared" si="3"/>
        <v>26.93</v>
      </c>
      <c r="N206" s="42">
        <v>44136</v>
      </c>
    </row>
    <row r="207" spans="1:14" s="44" customFormat="1" ht="32.450000000000003" hidden="1" customHeight="1" x14ac:dyDescent="0.25">
      <c r="A207" s="34" t="s">
        <v>18</v>
      </c>
      <c r="B207" s="35" t="s">
        <v>162</v>
      </c>
      <c r="C207" s="34" t="s">
        <v>12</v>
      </c>
      <c r="D207" s="36">
        <v>5708</v>
      </c>
      <c r="E207" s="37" t="s">
        <v>119</v>
      </c>
      <c r="F207" s="38">
        <v>30</v>
      </c>
      <c r="G207" s="38">
        <v>263.74</v>
      </c>
      <c r="H207" s="38">
        <v>1.82</v>
      </c>
      <c r="I207" s="39">
        <v>110254</v>
      </c>
      <c r="J207" s="27" t="str">
        <f>VLOOKUP(I207,'[1]November 2020'!A:C,2,FALSE)</f>
        <v>CHEESE CHED YEL BLOCK-40 LB (40800)</v>
      </c>
      <c r="K207" s="38">
        <v>15</v>
      </c>
      <c r="L207" s="40">
        <f>VLOOKUP(I207,'[1]November 2020'!A:C,3,FALSE)</f>
        <v>1.7956000000000001</v>
      </c>
      <c r="M207" s="41">
        <f t="shared" si="3"/>
        <v>26.93</v>
      </c>
      <c r="N207" s="42">
        <v>44136</v>
      </c>
    </row>
    <row r="208" spans="1:14" s="44" customFormat="1" ht="32.450000000000003" customHeight="1" x14ac:dyDescent="0.25">
      <c r="A208" s="34" t="s">
        <v>18</v>
      </c>
      <c r="B208" s="35" t="s">
        <v>162</v>
      </c>
      <c r="C208" s="34" t="s">
        <v>166</v>
      </c>
      <c r="D208" s="36">
        <v>5710</v>
      </c>
      <c r="E208" s="37" t="s">
        <v>120</v>
      </c>
      <c r="F208" s="38">
        <v>30</v>
      </c>
      <c r="G208" s="38">
        <v>480</v>
      </c>
      <c r="H208" s="38">
        <v>1</v>
      </c>
      <c r="I208" s="39">
        <v>100332</v>
      </c>
      <c r="J208" s="27" t="str">
        <f>VLOOKUP(I208,'[1]November 2020'!A:C,2,FALSE)</f>
        <v>TOMATO PASTE FOR BULK PROCESSING</v>
      </c>
      <c r="K208" s="38">
        <v>8.6999999999999993</v>
      </c>
      <c r="L208" s="40">
        <f>VLOOKUP(I208,'[1]November 2020'!A:C,3,FALSE)</f>
        <v>0.47760000000000002</v>
      </c>
      <c r="M208" s="41">
        <f t="shared" si="3"/>
        <v>4.16</v>
      </c>
      <c r="N208" s="42">
        <v>44319</v>
      </c>
    </row>
    <row r="209" spans="1:14" s="44" customFormat="1" ht="32.450000000000003" customHeight="1" x14ac:dyDescent="0.25">
      <c r="A209" s="34" t="s">
        <v>18</v>
      </c>
      <c r="B209" s="35" t="s">
        <v>162</v>
      </c>
      <c r="C209" s="34" t="s">
        <v>12</v>
      </c>
      <c r="D209" s="36">
        <v>5711</v>
      </c>
      <c r="E209" s="37" t="s">
        <v>121</v>
      </c>
      <c r="F209" s="38">
        <v>30</v>
      </c>
      <c r="G209" s="38">
        <v>384</v>
      </c>
      <c r="H209" s="38">
        <v>1.25</v>
      </c>
      <c r="I209" s="39">
        <v>100332</v>
      </c>
      <c r="J209" s="27" t="str">
        <f>VLOOKUP(I209,'[1]November 2020'!A:C,2,FALSE)</f>
        <v>TOMATO PASTE FOR BULK PROCESSING</v>
      </c>
      <c r="K209" s="38">
        <v>6.03</v>
      </c>
      <c r="L209" s="40">
        <f>VLOOKUP(I209,'[1]November 2020'!A:C,3,FALSE)</f>
        <v>0.47760000000000002</v>
      </c>
      <c r="M209" s="41">
        <f t="shared" si="3"/>
        <v>2.88</v>
      </c>
      <c r="N209" s="42">
        <v>44136</v>
      </c>
    </row>
    <row r="210" spans="1:14" s="44" customFormat="1" ht="32.450000000000003" customHeight="1" x14ac:dyDescent="0.25">
      <c r="A210" s="34" t="s">
        <v>18</v>
      </c>
      <c r="B210" s="35" t="s">
        <v>162</v>
      </c>
      <c r="C210" s="34" t="s">
        <v>12</v>
      </c>
      <c r="D210" s="36">
        <v>5715</v>
      </c>
      <c r="E210" s="37" t="s">
        <v>122</v>
      </c>
      <c r="F210" s="38">
        <v>30</v>
      </c>
      <c r="G210" s="38">
        <v>252.63</v>
      </c>
      <c r="H210" s="38">
        <v>1.9</v>
      </c>
      <c r="I210" s="39">
        <v>110242</v>
      </c>
      <c r="J210" s="27" t="str">
        <f>VLOOKUP(I210,'[1]November 2020'!A:C,2,FALSE)</f>
        <v>CHEESE NAT AMER FBD BARREL-500 LB(40800)</v>
      </c>
      <c r="K210" s="38">
        <v>8.1</v>
      </c>
      <c r="L210" s="40">
        <f>VLOOKUP(I210,'[1]November 2020'!A:C,3,FALSE)</f>
        <v>1.7956000000000001</v>
      </c>
      <c r="M210" s="41">
        <f t="shared" si="3"/>
        <v>14.54</v>
      </c>
      <c r="N210" s="42">
        <v>44136</v>
      </c>
    </row>
    <row r="211" spans="1:14" s="44" customFormat="1" ht="32.450000000000003" hidden="1" customHeight="1" x14ac:dyDescent="0.25">
      <c r="A211" s="34" t="s">
        <v>18</v>
      </c>
      <c r="B211" s="35" t="s">
        <v>162</v>
      </c>
      <c r="C211" s="34" t="s">
        <v>12</v>
      </c>
      <c r="D211" s="36">
        <v>5715</v>
      </c>
      <c r="E211" s="37" t="s">
        <v>122</v>
      </c>
      <c r="F211" s="38">
        <v>30</v>
      </c>
      <c r="G211" s="38">
        <v>252.63</v>
      </c>
      <c r="H211" s="38">
        <v>1.9</v>
      </c>
      <c r="I211" s="39">
        <v>110254</v>
      </c>
      <c r="J211" s="27" t="str">
        <f>VLOOKUP(I211,'[1]November 2020'!A:C,2,FALSE)</f>
        <v>CHEESE CHED YEL BLOCK-40 LB (40800)</v>
      </c>
      <c r="K211" s="38">
        <v>8.1</v>
      </c>
      <c r="L211" s="40">
        <f>VLOOKUP(I211,'[1]November 2020'!A:C,3,FALSE)</f>
        <v>1.7956000000000001</v>
      </c>
      <c r="M211" s="41">
        <f t="shared" si="3"/>
        <v>14.54</v>
      </c>
      <c r="N211" s="42">
        <v>44136</v>
      </c>
    </row>
    <row r="212" spans="1:14" s="44" customFormat="1" ht="32.450000000000003" customHeight="1" x14ac:dyDescent="0.25">
      <c r="A212" s="34" t="s">
        <v>18</v>
      </c>
      <c r="B212" s="35" t="s">
        <v>162</v>
      </c>
      <c r="C212" s="34" t="s">
        <v>12</v>
      </c>
      <c r="D212" s="36">
        <v>5718</v>
      </c>
      <c r="E212" s="37" t="s">
        <v>123</v>
      </c>
      <c r="F212" s="38">
        <v>30</v>
      </c>
      <c r="G212" s="38">
        <v>240</v>
      </c>
      <c r="H212" s="38">
        <v>2</v>
      </c>
      <c r="I212" s="39">
        <v>110242</v>
      </c>
      <c r="J212" s="27" t="str">
        <f>VLOOKUP(I212,'[1]November 2020'!A:C,2,FALSE)</f>
        <v>CHEESE NAT AMER FBD BARREL-500 LB(40800)</v>
      </c>
      <c r="K212" s="38">
        <v>15</v>
      </c>
      <c r="L212" s="40">
        <f>VLOOKUP(I212,'[1]November 2020'!A:C,3,FALSE)</f>
        <v>1.7956000000000001</v>
      </c>
      <c r="M212" s="41">
        <f t="shared" si="3"/>
        <v>26.93</v>
      </c>
      <c r="N212" s="42">
        <v>44136</v>
      </c>
    </row>
    <row r="213" spans="1:14" s="44" customFormat="1" ht="32.450000000000003" hidden="1" customHeight="1" x14ac:dyDescent="0.25">
      <c r="A213" s="34" t="s">
        <v>18</v>
      </c>
      <c r="B213" s="35" t="s">
        <v>162</v>
      </c>
      <c r="C213" s="34" t="s">
        <v>12</v>
      </c>
      <c r="D213" s="36">
        <v>5718</v>
      </c>
      <c r="E213" s="37" t="s">
        <v>123</v>
      </c>
      <c r="F213" s="38">
        <v>30</v>
      </c>
      <c r="G213" s="38">
        <v>240</v>
      </c>
      <c r="H213" s="38">
        <v>2</v>
      </c>
      <c r="I213" s="39">
        <v>110254</v>
      </c>
      <c r="J213" s="27" t="str">
        <f>VLOOKUP(I213,'[1]November 2020'!A:C,2,FALSE)</f>
        <v>CHEESE CHED YEL BLOCK-40 LB (40800)</v>
      </c>
      <c r="K213" s="38">
        <v>15</v>
      </c>
      <c r="L213" s="40">
        <f>VLOOKUP(I213,'[1]November 2020'!A:C,3,FALSE)</f>
        <v>1.7956000000000001</v>
      </c>
      <c r="M213" s="41">
        <f t="shared" si="3"/>
        <v>26.93</v>
      </c>
      <c r="N213" s="42">
        <v>44136</v>
      </c>
    </row>
    <row r="214" spans="1:14" s="44" customFormat="1" ht="32.450000000000003" customHeight="1" x14ac:dyDescent="0.25">
      <c r="A214" s="34" t="s">
        <v>18</v>
      </c>
      <c r="B214" s="35" t="s">
        <v>162</v>
      </c>
      <c r="C214" s="34" t="s">
        <v>12</v>
      </c>
      <c r="D214" s="36">
        <v>5722</v>
      </c>
      <c r="E214" s="37" t="s">
        <v>124</v>
      </c>
      <c r="F214" s="38">
        <v>30</v>
      </c>
      <c r="G214" s="38">
        <v>262.3</v>
      </c>
      <c r="H214" s="38">
        <v>1.83</v>
      </c>
      <c r="I214" s="39">
        <v>110242</v>
      </c>
      <c r="J214" s="27" t="str">
        <f>VLOOKUP(I214,'[1]November 2020'!A:C,2,FALSE)</f>
        <v>CHEESE NAT AMER FBD BARREL-500 LB(40800)</v>
      </c>
      <c r="K214" s="38">
        <v>8.11</v>
      </c>
      <c r="L214" s="40">
        <f>VLOOKUP(I214,'[1]November 2020'!A:C,3,FALSE)</f>
        <v>1.7956000000000001</v>
      </c>
      <c r="M214" s="41">
        <f t="shared" si="3"/>
        <v>14.56</v>
      </c>
      <c r="N214" s="42">
        <v>44136</v>
      </c>
    </row>
    <row r="215" spans="1:14" s="44" customFormat="1" ht="32.450000000000003" hidden="1" customHeight="1" x14ac:dyDescent="0.25">
      <c r="A215" s="34" t="s">
        <v>18</v>
      </c>
      <c r="B215" s="35" t="s">
        <v>162</v>
      </c>
      <c r="C215" s="34" t="s">
        <v>12</v>
      </c>
      <c r="D215" s="36">
        <v>5722</v>
      </c>
      <c r="E215" s="37" t="s">
        <v>124</v>
      </c>
      <c r="F215" s="38">
        <v>30</v>
      </c>
      <c r="G215" s="38">
        <v>262.3</v>
      </c>
      <c r="H215" s="38">
        <v>1.83</v>
      </c>
      <c r="I215" s="39">
        <v>110254</v>
      </c>
      <c r="J215" s="27" t="str">
        <f>VLOOKUP(I215,'[1]November 2020'!A:C,2,FALSE)</f>
        <v>CHEESE CHED YEL BLOCK-40 LB (40800)</v>
      </c>
      <c r="K215" s="38">
        <v>8.11</v>
      </c>
      <c r="L215" s="40">
        <f>VLOOKUP(I215,'[1]November 2020'!A:C,3,FALSE)</f>
        <v>1.7956000000000001</v>
      </c>
      <c r="M215" s="41">
        <f t="shared" si="3"/>
        <v>14.56</v>
      </c>
      <c r="N215" s="42">
        <v>44136</v>
      </c>
    </row>
    <row r="216" spans="1:14" s="44" customFormat="1" ht="32.450000000000003" customHeight="1" x14ac:dyDescent="0.25">
      <c r="A216" s="34" t="s">
        <v>18</v>
      </c>
      <c r="B216" s="35" t="s">
        <v>162</v>
      </c>
      <c r="C216" s="34" t="s">
        <v>12</v>
      </c>
      <c r="D216" s="36">
        <v>5724</v>
      </c>
      <c r="E216" s="37" t="s">
        <v>125</v>
      </c>
      <c r="F216" s="38">
        <v>30</v>
      </c>
      <c r="G216" s="38">
        <v>253.97</v>
      </c>
      <c r="H216" s="38">
        <v>1.89</v>
      </c>
      <c r="I216" s="39">
        <v>110242</v>
      </c>
      <c r="J216" s="27" t="str">
        <f>VLOOKUP(I216,'[1]November 2020'!A:C,2,FALSE)</f>
        <v>CHEESE NAT AMER FBD BARREL-500 LB(40800)</v>
      </c>
      <c r="K216" s="38">
        <v>8.1</v>
      </c>
      <c r="L216" s="40">
        <f>VLOOKUP(I216,'[1]November 2020'!A:C,3,FALSE)</f>
        <v>1.7956000000000001</v>
      </c>
      <c r="M216" s="41">
        <f t="shared" si="3"/>
        <v>14.54</v>
      </c>
      <c r="N216" s="42">
        <v>44136</v>
      </c>
    </row>
    <row r="217" spans="1:14" s="44" customFormat="1" ht="32.450000000000003" hidden="1" customHeight="1" x14ac:dyDescent="0.25">
      <c r="A217" s="34" t="s">
        <v>18</v>
      </c>
      <c r="B217" s="35" t="s">
        <v>162</v>
      </c>
      <c r="C217" s="34" t="s">
        <v>12</v>
      </c>
      <c r="D217" s="36">
        <v>5724</v>
      </c>
      <c r="E217" s="37" t="s">
        <v>125</v>
      </c>
      <c r="F217" s="38">
        <v>30</v>
      </c>
      <c r="G217" s="38">
        <v>253.97</v>
      </c>
      <c r="H217" s="38">
        <v>1.89</v>
      </c>
      <c r="I217" s="39">
        <v>110254</v>
      </c>
      <c r="J217" s="27" t="str">
        <f>VLOOKUP(I217,'[1]November 2020'!A:C,2,FALSE)</f>
        <v>CHEESE CHED YEL BLOCK-40 LB (40800)</v>
      </c>
      <c r="K217" s="38">
        <v>8.1</v>
      </c>
      <c r="L217" s="40">
        <f>VLOOKUP(I217,'[1]November 2020'!A:C,3,FALSE)</f>
        <v>1.7956000000000001</v>
      </c>
      <c r="M217" s="41">
        <f t="shared" si="3"/>
        <v>14.54</v>
      </c>
      <c r="N217" s="42">
        <v>44136</v>
      </c>
    </row>
    <row r="218" spans="1:14" s="44" customFormat="1" ht="32.450000000000003" customHeight="1" x14ac:dyDescent="0.25">
      <c r="A218" s="34" t="s">
        <v>18</v>
      </c>
      <c r="B218" s="35" t="s">
        <v>162</v>
      </c>
      <c r="C218" s="34" t="s">
        <v>12</v>
      </c>
      <c r="D218" s="36">
        <v>5725</v>
      </c>
      <c r="E218" s="37" t="s">
        <v>126</v>
      </c>
      <c r="F218" s="38">
        <v>30</v>
      </c>
      <c r="G218" s="38">
        <v>240</v>
      </c>
      <c r="H218" s="38">
        <v>2</v>
      </c>
      <c r="I218" s="39">
        <v>110242</v>
      </c>
      <c r="J218" s="27" t="str">
        <f>VLOOKUP(I218,'[1]November 2020'!A:C,2,FALSE)</f>
        <v>CHEESE NAT AMER FBD BARREL-500 LB(40800)</v>
      </c>
      <c r="K218" s="38">
        <v>11.1</v>
      </c>
      <c r="L218" s="40">
        <f>VLOOKUP(I218,'[1]November 2020'!A:C,3,FALSE)</f>
        <v>1.7956000000000001</v>
      </c>
      <c r="M218" s="41">
        <f t="shared" si="3"/>
        <v>19.93</v>
      </c>
      <c r="N218" s="42">
        <v>44136</v>
      </c>
    </row>
    <row r="219" spans="1:14" s="44" customFormat="1" ht="32.450000000000003" hidden="1" customHeight="1" x14ac:dyDescent="0.25">
      <c r="A219" s="34" t="s">
        <v>18</v>
      </c>
      <c r="B219" s="35" t="s">
        <v>162</v>
      </c>
      <c r="C219" s="34" t="s">
        <v>12</v>
      </c>
      <c r="D219" s="36">
        <v>5725</v>
      </c>
      <c r="E219" s="37" t="s">
        <v>126</v>
      </c>
      <c r="F219" s="38">
        <v>30</v>
      </c>
      <c r="G219" s="38">
        <v>240</v>
      </c>
      <c r="H219" s="38">
        <v>2</v>
      </c>
      <c r="I219" s="39">
        <v>110254</v>
      </c>
      <c r="J219" s="27" t="str">
        <f>VLOOKUP(I219,'[1]November 2020'!A:C,2,FALSE)</f>
        <v>CHEESE CHED YEL BLOCK-40 LB (40800)</v>
      </c>
      <c r="K219" s="38">
        <v>11.1</v>
      </c>
      <c r="L219" s="40">
        <f>VLOOKUP(I219,'[1]November 2020'!A:C,3,FALSE)</f>
        <v>1.7956000000000001</v>
      </c>
      <c r="M219" s="41">
        <f t="shared" si="3"/>
        <v>19.93</v>
      </c>
      <c r="N219" s="42">
        <v>44136</v>
      </c>
    </row>
    <row r="220" spans="1:14" s="44" customFormat="1" ht="32.450000000000003" customHeight="1" x14ac:dyDescent="0.25">
      <c r="A220" s="34" t="s">
        <v>18</v>
      </c>
      <c r="B220" s="35" t="s">
        <v>162</v>
      </c>
      <c r="C220" s="34" t="s">
        <v>12</v>
      </c>
      <c r="D220" s="36">
        <v>5730</v>
      </c>
      <c r="E220" s="37" t="s">
        <v>127</v>
      </c>
      <c r="F220" s="38">
        <v>30</v>
      </c>
      <c r="G220" s="38">
        <v>268</v>
      </c>
      <c r="H220" s="38">
        <v>1.79</v>
      </c>
      <c r="I220" s="39">
        <v>110242</v>
      </c>
      <c r="J220" s="27" t="str">
        <f>VLOOKUP(I220,'[1]November 2020'!A:C,2,FALSE)</f>
        <v>CHEESE NAT AMER FBD BARREL-500 LB(40800)</v>
      </c>
      <c r="K220" s="38">
        <v>15</v>
      </c>
      <c r="L220" s="40">
        <f>VLOOKUP(I220,'[1]November 2020'!A:C,3,FALSE)</f>
        <v>1.7956000000000001</v>
      </c>
      <c r="M220" s="41">
        <f t="shared" si="3"/>
        <v>26.93</v>
      </c>
      <c r="N220" s="42">
        <v>44136</v>
      </c>
    </row>
    <row r="221" spans="1:14" s="44" customFormat="1" ht="32.450000000000003" hidden="1" customHeight="1" x14ac:dyDescent="0.25">
      <c r="A221" s="34" t="s">
        <v>18</v>
      </c>
      <c r="B221" s="35" t="s">
        <v>162</v>
      </c>
      <c r="C221" s="34" t="s">
        <v>12</v>
      </c>
      <c r="D221" s="36">
        <v>5730</v>
      </c>
      <c r="E221" s="37" t="s">
        <v>127</v>
      </c>
      <c r="F221" s="38">
        <v>30</v>
      </c>
      <c r="G221" s="38">
        <v>268</v>
      </c>
      <c r="H221" s="38">
        <v>1.79</v>
      </c>
      <c r="I221" s="39">
        <v>110254</v>
      </c>
      <c r="J221" s="27" t="str">
        <f>VLOOKUP(I221,'[1]November 2020'!A:C,2,FALSE)</f>
        <v>CHEESE CHED YEL BLOCK-40 LB (40800)</v>
      </c>
      <c r="K221" s="38">
        <v>15</v>
      </c>
      <c r="L221" s="40">
        <f>VLOOKUP(I221,'[1]November 2020'!A:C,3,FALSE)</f>
        <v>1.7956000000000001</v>
      </c>
      <c r="M221" s="41">
        <f t="shared" si="3"/>
        <v>26.93</v>
      </c>
      <c r="N221" s="42">
        <v>44136</v>
      </c>
    </row>
    <row r="222" spans="1:14" s="44" customFormat="1" ht="32.450000000000003" customHeight="1" x14ac:dyDescent="0.25">
      <c r="A222" s="34" t="s">
        <v>18</v>
      </c>
      <c r="B222" s="35" t="s">
        <v>162</v>
      </c>
      <c r="C222" s="34" t="s">
        <v>12</v>
      </c>
      <c r="D222" s="36">
        <v>5731</v>
      </c>
      <c r="E222" s="37" t="s">
        <v>128</v>
      </c>
      <c r="F222" s="38">
        <v>30</v>
      </c>
      <c r="G222" s="38">
        <v>240</v>
      </c>
      <c r="H222" s="38">
        <v>2</v>
      </c>
      <c r="I222" s="39">
        <v>110242</v>
      </c>
      <c r="J222" s="27" t="str">
        <f>VLOOKUP(I222,'[1]November 2020'!A:C,2,FALSE)</f>
        <v>CHEESE NAT AMER FBD BARREL-500 LB(40800)</v>
      </c>
      <c r="K222" s="38">
        <v>15</v>
      </c>
      <c r="L222" s="40">
        <f>VLOOKUP(I222,'[1]November 2020'!A:C,3,FALSE)</f>
        <v>1.7956000000000001</v>
      </c>
      <c r="M222" s="41">
        <f t="shared" si="3"/>
        <v>26.93</v>
      </c>
      <c r="N222" s="42">
        <v>44136</v>
      </c>
    </row>
    <row r="223" spans="1:14" s="44" customFormat="1" ht="32.450000000000003" customHeight="1" x14ac:dyDescent="0.25">
      <c r="A223" s="34" t="s">
        <v>18</v>
      </c>
      <c r="B223" s="35" t="s">
        <v>162</v>
      </c>
      <c r="C223" s="34" t="s">
        <v>163</v>
      </c>
      <c r="D223" s="36">
        <v>5734</v>
      </c>
      <c r="E223" s="37" t="s">
        <v>169</v>
      </c>
      <c r="F223" s="38">
        <v>30</v>
      </c>
      <c r="G223" s="38">
        <v>263.73626373626371</v>
      </c>
      <c r="H223" s="38">
        <v>1.82</v>
      </c>
      <c r="I223" s="39">
        <v>110242</v>
      </c>
      <c r="J223" s="27" t="str">
        <f>VLOOKUP(I223,'[1]November 2020'!A:C,2,FALSE)</f>
        <v>CHEESE NAT AMER FBD BARREL-500 LB(40800)</v>
      </c>
      <c r="K223" s="38">
        <v>15</v>
      </c>
      <c r="L223" s="40">
        <f>VLOOKUP(I223,'[1]November 2020'!A:C,3,FALSE)</f>
        <v>1.7956000000000001</v>
      </c>
      <c r="M223" s="41">
        <f t="shared" si="3"/>
        <v>26.93</v>
      </c>
      <c r="N223" s="42">
        <v>44370</v>
      </c>
    </row>
    <row r="224" spans="1:14" s="44" customFormat="1" ht="32.450000000000003" hidden="1" customHeight="1" x14ac:dyDescent="0.25">
      <c r="A224" s="34" t="s">
        <v>18</v>
      </c>
      <c r="B224" s="35" t="s">
        <v>162</v>
      </c>
      <c r="C224" s="34" t="s">
        <v>163</v>
      </c>
      <c r="D224" s="36">
        <v>5734</v>
      </c>
      <c r="E224" s="37" t="s">
        <v>169</v>
      </c>
      <c r="F224" s="38">
        <v>30</v>
      </c>
      <c r="G224" s="38">
        <v>263.73626373626371</v>
      </c>
      <c r="H224" s="38">
        <v>1.82</v>
      </c>
      <c r="I224" s="39">
        <v>110254</v>
      </c>
      <c r="J224" s="27" t="str">
        <f>VLOOKUP(I224,'[1]November 2020'!A:C,2,FALSE)</f>
        <v>CHEESE CHED YEL BLOCK-40 LB (40800)</v>
      </c>
      <c r="K224" s="38">
        <v>15</v>
      </c>
      <c r="L224" s="40">
        <f>VLOOKUP(I224,'[1]November 2020'!A:C,3,FALSE)</f>
        <v>1.7956000000000001</v>
      </c>
      <c r="M224" s="41">
        <f t="shared" si="3"/>
        <v>26.93</v>
      </c>
      <c r="N224" s="42">
        <v>44370</v>
      </c>
    </row>
    <row r="225" spans="1:14" s="44" customFormat="1" ht="32.450000000000003" customHeight="1" x14ac:dyDescent="0.25">
      <c r="A225" s="34" t="s">
        <v>18</v>
      </c>
      <c r="B225" s="35" t="s">
        <v>162</v>
      </c>
      <c r="C225" s="34" t="s">
        <v>163</v>
      </c>
      <c r="D225" s="36">
        <v>5736</v>
      </c>
      <c r="E225" s="37" t="s">
        <v>167</v>
      </c>
      <c r="F225" s="38">
        <v>30</v>
      </c>
      <c r="G225" s="38">
        <v>120</v>
      </c>
      <c r="H225" s="38">
        <v>4</v>
      </c>
      <c r="I225" s="39">
        <v>110242</v>
      </c>
      <c r="J225" s="27" t="str">
        <f>VLOOKUP(I225,'[1]November 2020'!A:C,2,FALSE)</f>
        <v>CHEESE NAT AMER FBD BARREL-500 LB(40800)</v>
      </c>
      <c r="K225" s="38">
        <v>10.34</v>
      </c>
      <c r="L225" s="40">
        <f>VLOOKUP(I225,'[1]November 2020'!A:C,3,FALSE)</f>
        <v>1.7956000000000001</v>
      </c>
      <c r="M225" s="41">
        <f t="shared" si="3"/>
        <v>18.57</v>
      </c>
      <c r="N225" s="42">
        <v>44356</v>
      </c>
    </row>
    <row r="226" spans="1:14" s="44" customFormat="1" ht="32.450000000000003" hidden="1" customHeight="1" x14ac:dyDescent="0.25">
      <c r="A226" s="34" t="s">
        <v>18</v>
      </c>
      <c r="B226" s="35" t="s">
        <v>162</v>
      </c>
      <c r="C226" s="34" t="s">
        <v>163</v>
      </c>
      <c r="D226" s="36">
        <v>5736</v>
      </c>
      <c r="E226" s="37" t="s">
        <v>167</v>
      </c>
      <c r="F226" s="38">
        <v>30</v>
      </c>
      <c r="G226" s="38">
        <v>120</v>
      </c>
      <c r="H226" s="38">
        <v>4</v>
      </c>
      <c r="I226" s="39">
        <v>110254</v>
      </c>
      <c r="J226" s="27" t="str">
        <f>VLOOKUP(I226,'[1]November 2020'!A:C,2,FALSE)</f>
        <v>CHEESE CHED YEL BLOCK-40 LB (40800)</v>
      </c>
      <c r="K226" s="38">
        <v>10.34</v>
      </c>
      <c r="L226" s="40">
        <f>VLOOKUP(I226,'[1]November 2020'!A:C,3,FALSE)</f>
        <v>1.7956000000000001</v>
      </c>
      <c r="M226" s="41">
        <f t="shared" si="3"/>
        <v>18.57</v>
      </c>
      <c r="N226" s="42">
        <v>44356</v>
      </c>
    </row>
    <row r="227" spans="1:14" s="44" customFormat="1" ht="32.450000000000003" customHeight="1" x14ac:dyDescent="0.25">
      <c r="A227" s="34" t="s">
        <v>18</v>
      </c>
      <c r="B227" s="35" t="s">
        <v>162</v>
      </c>
      <c r="C227" s="34" t="s">
        <v>163</v>
      </c>
      <c r="D227" s="36">
        <v>5737</v>
      </c>
      <c r="E227" s="37" t="s">
        <v>168</v>
      </c>
      <c r="F227" s="38">
        <v>30</v>
      </c>
      <c r="G227" s="38">
        <v>160</v>
      </c>
      <c r="H227" s="38">
        <v>3</v>
      </c>
      <c r="I227" s="39">
        <v>100332</v>
      </c>
      <c r="J227" s="27" t="str">
        <f>VLOOKUP(I227,'[1]November 2020'!A:C,2,FALSE)</f>
        <v>TOMATO PASTE FOR BULK PROCESSING</v>
      </c>
      <c r="K227" s="38">
        <v>11.25</v>
      </c>
      <c r="L227" s="40">
        <f>VLOOKUP(I227,'[1]November 2020'!A:C,3,FALSE)</f>
        <v>0.47760000000000002</v>
      </c>
      <c r="M227" s="41">
        <f t="shared" si="3"/>
        <v>5.37</v>
      </c>
      <c r="N227" s="42">
        <v>44356</v>
      </c>
    </row>
    <row r="228" spans="1:14" s="44" customFormat="1" ht="32.450000000000003" customHeight="1" x14ac:dyDescent="0.25">
      <c r="A228" s="34" t="s">
        <v>18</v>
      </c>
      <c r="B228" s="35" t="s">
        <v>162</v>
      </c>
      <c r="C228" s="34" t="s">
        <v>12</v>
      </c>
      <c r="D228" s="36">
        <v>5756</v>
      </c>
      <c r="E228" s="37" t="s">
        <v>129</v>
      </c>
      <c r="F228" s="38">
        <v>30</v>
      </c>
      <c r="G228" s="38">
        <v>80</v>
      </c>
      <c r="H228" s="38">
        <v>6</v>
      </c>
      <c r="I228" s="39">
        <v>110242</v>
      </c>
      <c r="J228" s="27" t="str">
        <f>VLOOKUP(I228,'[1]November 2020'!A:C,2,FALSE)</f>
        <v>CHEESE NAT AMER FBD BARREL-500 LB(40800)</v>
      </c>
      <c r="K228" s="38">
        <v>5.12</v>
      </c>
      <c r="L228" s="40">
        <f>VLOOKUP(I228,'[1]November 2020'!A:C,3,FALSE)</f>
        <v>1.7956000000000001</v>
      </c>
      <c r="M228" s="41">
        <f t="shared" si="3"/>
        <v>9.19</v>
      </c>
      <c r="N228" s="42">
        <v>44136</v>
      </c>
    </row>
    <row r="229" spans="1:14" s="44" customFormat="1" ht="32.450000000000003" hidden="1" customHeight="1" x14ac:dyDescent="0.25">
      <c r="A229" s="34" t="s">
        <v>18</v>
      </c>
      <c r="B229" s="35" t="s">
        <v>162</v>
      </c>
      <c r="C229" s="34" t="s">
        <v>12</v>
      </c>
      <c r="D229" s="36">
        <v>5756</v>
      </c>
      <c r="E229" s="37" t="s">
        <v>129</v>
      </c>
      <c r="F229" s="38">
        <v>30</v>
      </c>
      <c r="G229" s="38">
        <v>80</v>
      </c>
      <c r="H229" s="38">
        <v>6</v>
      </c>
      <c r="I229" s="39">
        <v>110254</v>
      </c>
      <c r="J229" s="27" t="str">
        <f>VLOOKUP(I229,'[1]November 2020'!A:C,2,FALSE)</f>
        <v>CHEESE CHED YEL BLOCK-40 LB (40800)</v>
      </c>
      <c r="K229" s="38">
        <v>5.12</v>
      </c>
      <c r="L229" s="40">
        <f>VLOOKUP(I229,'[1]November 2020'!A:C,3,FALSE)</f>
        <v>1.7956000000000001</v>
      </c>
      <c r="M229" s="41">
        <f t="shared" si="3"/>
        <v>9.19</v>
      </c>
      <c r="N229" s="42">
        <v>44136</v>
      </c>
    </row>
    <row r="230" spans="1:14" s="44" customFormat="1" ht="32.450000000000003" customHeight="1" x14ac:dyDescent="0.25">
      <c r="A230" s="34" t="s">
        <v>18</v>
      </c>
      <c r="B230" s="35" t="s">
        <v>162</v>
      </c>
      <c r="C230" s="34" t="s">
        <v>12</v>
      </c>
      <c r="D230" s="36">
        <v>5757</v>
      </c>
      <c r="E230" s="37" t="s">
        <v>130</v>
      </c>
      <c r="F230" s="38">
        <v>30</v>
      </c>
      <c r="G230" s="38">
        <v>80</v>
      </c>
      <c r="H230" s="38">
        <v>6</v>
      </c>
      <c r="I230" s="39">
        <v>110242</v>
      </c>
      <c r="J230" s="27" t="str">
        <f>VLOOKUP(I230,'[1]November 2020'!A:C,2,FALSE)</f>
        <v>CHEESE NAT AMER FBD BARREL-500 LB(40800)</v>
      </c>
      <c r="K230" s="38">
        <v>7.2</v>
      </c>
      <c r="L230" s="40">
        <f>VLOOKUP(I230,'[1]November 2020'!A:C,3,FALSE)</f>
        <v>1.7956000000000001</v>
      </c>
      <c r="M230" s="41">
        <f t="shared" si="3"/>
        <v>12.93</v>
      </c>
      <c r="N230" s="42">
        <v>44136</v>
      </c>
    </row>
    <row r="231" spans="1:14" s="44" customFormat="1" ht="32.450000000000003" hidden="1" customHeight="1" x14ac:dyDescent="0.25">
      <c r="A231" s="34" t="s">
        <v>18</v>
      </c>
      <c r="B231" s="35" t="s">
        <v>162</v>
      </c>
      <c r="C231" s="34" t="s">
        <v>12</v>
      </c>
      <c r="D231" s="36">
        <v>5757</v>
      </c>
      <c r="E231" s="37" t="s">
        <v>130</v>
      </c>
      <c r="F231" s="38">
        <v>30</v>
      </c>
      <c r="G231" s="38">
        <v>80</v>
      </c>
      <c r="H231" s="38">
        <v>6</v>
      </c>
      <c r="I231" s="39">
        <v>110254</v>
      </c>
      <c r="J231" s="27" t="str">
        <f>VLOOKUP(I231,'[1]November 2020'!A:C,2,FALSE)</f>
        <v>CHEESE CHED YEL BLOCK-40 LB (40800)</v>
      </c>
      <c r="K231" s="38">
        <v>7.2</v>
      </c>
      <c r="L231" s="40">
        <f>VLOOKUP(I231,'[1]November 2020'!A:C,3,FALSE)</f>
        <v>1.7956000000000001</v>
      </c>
      <c r="M231" s="41">
        <f t="shared" si="3"/>
        <v>12.93</v>
      </c>
      <c r="N231" s="42">
        <v>44136</v>
      </c>
    </row>
    <row r="232" spans="1:14" s="44" customFormat="1" ht="32.450000000000003" customHeight="1" x14ac:dyDescent="0.25">
      <c r="A232" s="34" t="s">
        <v>18</v>
      </c>
      <c r="B232" s="35" t="s">
        <v>162</v>
      </c>
      <c r="C232" s="34" t="s">
        <v>12</v>
      </c>
      <c r="D232" s="36">
        <v>5758</v>
      </c>
      <c r="E232" s="37" t="s">
        <v>131</v>
      </c>
      <c r="F232" s="38">
        <v>30</v>
      </c>
      <c r="G232" s="38">
        <v>80</v>
      </c>
      <c r="H232" s="38">
        <v>6</v>
      </c>
      <c r="I232" s="39">
        <v>110242</v>
      </c>
      <c r="J232" s="27" t="str">
        <f>VLOOKUP(I232,'[1]November 2020'!A:C,2,FALSE)</f>
        <v>CHEESE NAT AMER FBD BARREL-500 LB(40800)</v>
      </c>
      <c r="K232" s="38">
        <v>5.08</v>
      </c>
      <c r="L232" s="40">
        <f>VLOOKUP(I232,'[1]November 2020'!A:C,3,FALSE)</f>
        <v>1.7956000000000001</v>
      </c>
      <c r="M232" s="41">
        <f t="shared" si="3"/>
        <v>9.1199999999999992</v>
      </c>
      <c r="N232" s="42">
        <v>44136</v>
      </c>
    </row>
    <row r="233" spans="1:14" s="44" customFormat="1" ht="32.450000000000003" hidden="1" customHeight="1" x14ac:dyDescent="0.25">
      <c r="A233" s="34" t="s">
        <v>18</v>
      </c>
      <c r="B233" s="35" t="s">
        <v>162</v>
      </c>
      <c r="C233" s="34" t="s">
        <v>12</v>
      </c>
      <c r="D233" s="36">
        <v>5758</v>
      </c>
      <c r="E233" s="37" t="s">
        <v>131</v>
      </c>
      <c r="F233" s="38">
        <v>30</v>
      </c>
      <c r="G233" s="38">
        <v>80</v>
      </c>
      <c r="H233" s="38">
        <v>6</v>
      </c>
      <c r="I233" s="39">
        <v>110254</v>
      </c>
      <c r="J233" s="27" t="str">
        <f>VLOOKUP(I233,'[1]November 2020'!A:C,2,FALSE)</f>
        <v>CHEESE CHED YEL BLOCK-40 LB (40800)</v>
      </c>
      <c r="K233" s="38">
        <v>5.08</v>
      </c>
      <c r="L233" s="40">
        <f>VLOOKUP(I233,'[1]November 2020'!A:C,3,FALSE)</f>
        <v>1.7956000000000001</v>
      </c>
      <c r="M233" s="41">
        <f t="shared" si="3"/>
        <v>9.1199999999999992</v>
      </c>
      <c r="N233" s="42">
        <v>44136</v>
      </c>
    </row>
    <row r="234" spans="1:14" s="44" customFormat="1" ht="32.450000000000003" customHeight="1" x14ac:dyDescent="0.25">
      <c r="A234" s="34" t="s">
        <v>18</v>
      </c>
      <c r="B234" s="35" t="s">
        <v>162</v>
      </c>
      <c r="C234" s="34" t="s">
        <v>12</v>
      </c>
      <c r="D234" s="36">
        <v>5759</v>
      </c>
      <c r="E234" s="37" t="s">
        <v>132</v>
      </c>
      <c r="F234" s="38">
        <v>30</v>
      </c>
      <c r="G234" s="38">
        <v>80</v>
      </c>
      <c r="H234" s="38">
        <v>6</v>
      </c>
      <c r="I234" s="39">
        <v>110242</v>
      </c>
      <c r="J234" s="27" t="str">
        <f>VLOOKUP(I234,'[1]November 2020'!A:C,2,FALSE)</f>
        <v>CHEESE NAT AMER FBD BARREL-500 LB(40800)</v>
      </c>
      <c r="K234" s="38">
        <v>7.2</v>
      </c>
      <c r="L234" s="40">
        <f>VLOOKUP(I234,'[1]November 2020'!A:C,3,FALSE)</f>
        <v>1.7956000000000001</v>
      </c>
      <c r="M234" s="41">
        <f t="shared" si="3"/>
        <v>12.93</v>
      </c>
      <c r="N234" s="42">
        <v>44136</v>
      </c>
    </row>
    <row r="235" spans="1:14" s="44" customFormat="1" ht="32.450000000000003" hidden="1" customHeight="1" x14ac:dyDescent="0.25">
      <c r="A235" s="34" t="s">
        <v>18</v>
      </c>
      <c r="B235" s="35" t="s">
        <v>162</v>
      </c>
      <c r="C235" s="34" t="s">
        <v>12</v>
      </c>
      <c r="D235" s="36">
        <v>5759</v>
      </c>
      <c r="E235" s="37" t="s">
        <v>132</v>
      </c>
      <c r="F235" s="38">
        <v>30</v>
      </c>
      <c r="G235" s="38">
        <v>80</v>
      </c>
      <c r="H235" s="38">
        <v>6</v>
      </c>
      <c r="I235" s="39">
        <v>110254</v>
      </c>
      <c r="J235" s="27" t="str">
        <f>VLOOKUP(I235,'[1]November 2020'!A:C,2,FALSE)</f>
        <v>CHEESE CHED YEL BLOCK-40 LB (40800)</v>
      </c>
      <c r="K235" s="38">
        <v>7.2</v>
      </c>
      <c r="L235" s="40">
        <f>VLOOKUP(I235,'[1]November 2020'!A:C,3,FALSE)</f>
        <v>1.7956000000000001</v>
      </c>
      <c r="M235" s="41">
        <f t="shared" si="3"/>
        <v>12.93</v>
      </c>
      <c r="N235" s="42">
        <v>44136</v>
      </c>
    </row>
    <row r="236" spans="1:14" s="44" customFormat="1" ht="32.450000000000003" customHeight="1" x14ac:dyDescent="0.25">
      <c r="A236" s="34" t="s">
        <v>18</v>
      </c>
      <c r="B236" s="35" t="s">
        <v>162</v>
      </c>
      <c r="C236" s="34" t="s">
        <v>12</v>
      </c>
      <c r="D236" s="36">
        <v>5761</v>
      </c>
      <c r="E236" s="37" t="s">
        <v>133</v>
      </c>
      <c r="F236" s="38">
        <v>30</v>
      </c>
      <c r="G236" s="38">
        <v>80</v>
      </c>
      <c r="H236" s="38">
        <v>6</v>
      </c>
      <c r="I236" s="39">
        <v>110242</v>
      </c>
      <c r="J236" s="27" t="str">
        <f>VLOOKUP(I236,'[1]November 2020'!A:C,2,FALSE)</f>
        <v>CHEESE NAT AMER FBD BARREL-500 LB(40800)</v>
      </c>
      <c r="K236" s="38">
        <v>5.0199999999999996</v>
      </c>
      <c r="L236" s="40">
        <f>VLOOKUP(I236,'[1]November 2020'!A:C,3,FALSE)</f>
        <v>1.7956000000000001</v>
      </c>
      <c r="M236" s="41">
        <f t="shared" si="3"/>
        <v>9.01</v>
      </c>
      <c r="N236" s="42">
        <v>44136</v>
      </c>
    </row>
    <row r="237" spans="1:14" s="44" customFormat="1" ht="32.450000000000003" hidden="1" customHeight="1" x14ac:dyDescent="0.25">
      <c r="A237" s="34" t="s">
        <v>18</v>
      </c>
      <c r="B237" s="35" t="s">
        <v>162</v>
      </c>
      <c r="C237" s="34" t="s">
        <v>12</v>
      </c>
      <c r="D237" s="36">
        <v>5761</v>
      </c>
      <c r="E237" s="37" t="s">
        <v>133</v>
      </c>
      <c r="F237" s="38">
        <v>30</v>
      </c>
      <c r="G237" s="38">
        <v>80</v>
      </c>
      <c r="H237" s="38">
        <v>6</v>
      </c>
      <c r="I237" s="39">
        <v>110254</v>
      </c>
      <c r="J237" s="27" t="str">
        <f>VLOOKUP(I237,'[1]November 2020'!A:C,2,FALSE)</f>
        <v>CHEESE CHED YEL BLOCK-40 LB (40800)</v>
      </c>
      <c r="K237" s="38">
        <v>5.0199999999999996</v>
      </c>
      <c r="L237" s="40">
        <f>VLOOKUP(I237,'[1]November 2020'!A:C,3,FALSE)</f>
        <v>1.7956000000000001</v>
      </c>
      <c r="M237" s="41">
        <f t="shared" si="3"/>
        <v>9.01</v>
      </c>
      <c r="N237" s="42">
        <v>44136</v>
      </c>
    </row>
    <row r="238" spans="1:14" s="44" customFormat="1" ht="32.450000000000003" customHeight="1" x14ac:dyDescent="0.25">
      <c r="A238" s="34" t="s">
        <v>18</v>
      </c>
      <c r="B238" s="35" t="s">
        <v>162</v>
      </c>
      <c r="C238" s="34" t="s">
        <v>12</v>
      </c>
      <c r="D238" s="36">
        <v>5764</v>
      </c>
      <c r="E238" s="37" t="s">
        <v>134</v>
      </c>
      <c r="F238" s="38">
        <v>30</v>
      </c>
      <c r="G238" s="38">
        <v>80</v>
      </c>
      <c r="H238" s="38">
        <v>6</v>
      </c>
      <c r="I238" s="39">
        <v>110242</v>
      </c>
      <c r="J238" s="27" t="str">
        <f>VLOOKUP(I238,'[1]November 2020'!A:C,2,FALSE)</f>
        <v>CHEESE NAT AMER FBD BARREL-500 LB(40800)</v>
      </c>
      <c r="K238" s="38">
        <v>5.12</v>
      </c>
      <c r="L238" s="40">
        <f>VLOOKUP(I238,'[1]November 2020'!A:C,3,FALSE)</f>
        <v>1.7956000000000001</v>
      </c>
      <c r="M238" s="41">
        <f t="shared" si="3"/>
        <v>9.19</v>
      </c>
      <c r="N238" s="42">
        <v>44136</v>
      </c>
    </row>
    <row r="239" spans="1:14" s="44" customFormat="1" ht="32.450000000000003" customHeight="1" x14ac:dyDescent="0.25">
      <c r="A239" s="34" t="s">
        <v>18</v>
      </c>
      <c r="B239" s="35" t="s">
        <v>162</v>
      </c>
      <c r="C239" s="34" t="s">
        <v>12</v>
      </c>
      <c r="D239" s="36">
        <v>5765</v>
      </c>
      <c r="E239" s="37" t="s">
        <v>135</v>
      </c>
      <c r="F239" s="38">
        <v>30</v>
      </c>
      <c r="G239" s="38">
        <v>80</v>
      </c>
      <c r="H239" s="38">
        <v>6</v>
      </c>
      <c r="I239" s="39">
        <v>110242</v>
      </c>
      <c r="J239" s="27" t="str">
        <f>VLOOKUP(I239,'[1]November 2020'!A:C,2,FALSE)</f>
        <v>CHEESE NAT AMER FBD BARREL-500 LB(40800)</v>
      </c>
      <c r="K239" s="38">
        <v>5.12</v>
      </c>
      <c r="L239" s="40">
        <f>VLOOKUP(I239,'[1]November 2020'!A:C,3,FALSE)</f>
        <v>1.7956000000000001</v>
      </c>
      <c r="M239" s="41">
        <f t="shared" si="3"/>
        <v>9.19</v>
      </c>
      <c r="N239" s="42">
        <v>44136</v>
      </c>
    </row>
    <row r="240" spans="1:14" s="44" customFormat="1" ht="32.450000000000003" hidden="1" customHeight="1" x14ac:dyDescent="0.25">
      <c r="A240" s="34" t="s">
        <v>18</v>
      </c>
      <c r="B240" s="35" t="s">
        <v>162</v>
      </c>
      <c r="C240" s="34" t="s">
        <v>12</v>
      </c>
      <c r="D240" s="36">
        <v>5765</v>
      </c>
      <c r="E240" s="37" t="s">
        <v>135</v>
      </c>
      <c r="F240" s="38">
        <v>30</v>
      </c>
      <c r="G240" s="38">
        <v>80</v>
      </c>
      <c r="H240" s="38">
        <v>6</v>
      </c>
      <c r="I240" s="39">
        <v>110254</v>
      </c>
      <c r="J240" s="27" t="str">
        <f>VLOOKUP(I240,'[1]November 2020'!A:C,2,FALSE)</f>
        <v>CHEESE CHED YEL BLOCK-40 LB (40800)</v>
      </c>
      <c r="K240" s="38">
        <v>5.12</v>
      </c>
      <c r="L240" s="40">
        <f>VLOOKUP(I240,'[1]November 2020'!A:C,3,FALSE)</f>
        <v>1.7956000000000001</v>
      </c>
      <c r="M240" s="41">
        <f t="shared" si="3"/>
        <v>9.19</v>
      </c>
      <c r="N240" s="42">
        <v>44136</v>
      </c>
    </row>
    <row r="241" spans="1:14" s="44" customFormat="1" ht="32.450000000000003" customHeight="1" x14ac:dyDescent="0.25">
      <c r="A241" s="34" t="s">
        <v>18</v>
      </c>
      <c r="B241" s="35" t="s">
        <v>162</v>
      </c>
      <c r="C241" s="34" t="s">
        <v>12</v>
      </c>
      <c r="D241" s="36">
        <v>5767</v>
      </c>
      <c r="E241" s="37" t="s">
        <v>136</v>
      </c>
      <c r="F241" s="38">
        <v>30</v>
      </c>
      <c r="G241" s="38">
        <v>80</v>
      </c>
      <c r="H241" s="38">
        <v>6</v>
      </c>
      <c r="I241" s="39">
        <v>110242</v>
      </c>
      <c r="J241" s="27" t="str">
        <f>VLOOKUP(I241,'[1]November 2020'!A:C,2,FALSE)</f>
        <v>CHEESE NAT AMER FBD BARREL-500 LB(40800)</v>
      </c>
      <c r="K241" s="38">
        <v>5.12</v>
      </c>
      <c r="L241" s="40">
        <f>VLOOKUP(I241,'[1]November 2020'!A:C,3,FALSE)</f>
        <v>1.7956000000000001</v>
      </c>
      <c r="M241" s="41">
        <f t="shared" si="3"/>
        <v>9.19</v>
      </c>
      <c r="N241" s="42">
        <v>44136</v>
      </c>
    </row>
    <row r="242" spans="1:14" s="44" customFormat="1" ht="32.450000000000003" hidden="1" customHeight="1" x14ac:dyDescent="0.25">
      <c r="A242" s="34" t="s">
        <v>18</v>
      </c>
      <c r="B242" s="35" t="s">
        <v>162</v>
      </c>
      <c r="C242" s="34" t="s">
        <v>12</v>
      </c>
      <c r="D242" s="36">
        <v>5767</v>
      </c>
      <c r="E242" s="37" t="s">
        <v>136</v>
      </c>
      <c r="F242" s="38">
        <v>30</v>
      </c>
      <c r="G242" s="38">
        <v>80</v>
      </c>
      <c r="H242" s="38">
        <v>6</v>
      </c>
      <c r="I242" s="39">
        <v>110254</v>
      </c>
      <c r="J242" s="27" t="str">
        <f>VLOOKUP(I242,'[1]November 2020'!A:C,2,FALSE)</f>
        <v>CHEESE CHED YEL BLOCK-40 LB (40800)</v>
      </c>
      <c r="K242" s="38">
        <v>5.12</v>
      </c>
      <c r="L242" s="40">
        <f>VLOOKUP(I242,'[1]November 2020'!A:C,3,FALSE)</f>
        <v>1.7956000000000001</v>
      </c>
      <c r="M242" s="41">
        <f t="shared" si="3"/>
        <v>9.19</v>
      </c>
      <c r="N242" s="42">
        <v>44136</v>
      </c>
    </row>
    <row r="243" spans="1:14" s="44" customFormat="1" ht="32.450000000000003" customHeight="1" x14ac:dyDescent="0.25">
      <c r="A243" s="34" t="s">
        <v>18</v>
      </c>
      <c r="B243" s="35" t="s">
        <v>162</v>
      </c>
      <c r="C243" s="34" t="s">
        <v>12</v>
      </c>
      <c r="D243" s="36">
        <v>5768</v>
      </c>
      <c r="E243" s="37" t="s">
        <v>137</v>
      </c>
      <c r="F243" s="38">
        <v>30</v>
      </c>
      <c r="G243" s="38">
        <v>80</v>
      </c>
      <c r="H243" s="38">
        <v>6</v>
      </c>
      <c r="I243" s="39">
        <v>110242</v>
      </c>
      <c r="J243" s="27" t="str">
        <f>VLOOKUP(I243,'[1]November 2020'!A:C,2,FALSE)</f>
        <v>CHEESE NAT AMER FBD BARREL-500 LB(40800)</v>
      </c>
      <c r="K243" s="38">
        <v>7.2</v>
      </c>
      <c r="L243" s="40">
        <f>VLOOKUP(I243,'[1]November 2020'!A:C,3,FALSE)</f>
        <v>1.7956000000000001</v>
      </c>
      <c r="M243" s="41">
        <f t="shared" si="3"/>
        <v>12.93</v>
      </c>
      <c r="N243" s="42">
        <v>44136</v>
      </c>
    </row>
    <row r="244" spans="1:14" s="44" customFormat="1" ht="32.450000000000003" hidden="1" customHeight="1" x14ac:dyDescent="0.25">
      <c r="A244" s="34" t="s">
        <v>18</v>
      </c>
      <c r="B244" s="35" t="s">
        <v>162</v>
      </c>
      <c r="C244" s="34" t="s">
        <v>12</v>
      </c>
      <c r="D244" s="36">
        <v>5768</v>
      </c>
      <c r="E244" s="37" t="s">
        <v>137</v>
      </c>
      <c r="F244" s="38">
        <v>30</v>
      </c>
      <c r="G244" s="38">
        <v>80</v>
      </c>
      <c r="H244" s="38">
        <v>6</v>
      </c>
      <c r="I244" s="39">
        <v>110254</v>
      </c>
      <c r="J244" s="27" t="str">
        <f>VLOOKUP(I244,'[1]November 2020'!A:C,2,FALSE)</f>
        <v>CHEESE CHED YEL BLOCK-40 LB (40800)</v>
      </c>
      <c r="K244" s="38">
        <v>7.2</v>
      </c>
      <c r="L244" s="40">
        <f>VLOOKUP(I244,'[1]November 2020'!A:C,3,FALSE)</f>
        <v>1.7956000000000001</v>
      </c>
      <c r="M244" s="41">
        <f t="shared" si="3"/>
        <v>12.93</v>
      </c>
      <c r="N244" s="42">
        <v>44136</v>
      </c>
    </row>
    <row r="245" spans="1:14" s="44" customFormat="1" ht="32.450000000000003" customHeight="1" x14ac:dyDescent="0.25">
      <c r="A245" s="34" t="s">
        <v>18</v>
      </c>
      <c r="B245" s="35" t="s">
        <v>162</v>
      </c>
      <c r="C245" s="34" t="s">
        <v>12</v>
      </c>
      <c r="D245" s="36">
        <v>5769</v>
      </c>
      <c r="E245" s="37" t="s">
        <v>138</v>
      </c>
      <c r="F245" s="38">
        <v>30</v>
      </c>
      <c r="G245" s="38">
        <v>80</v>
      </c>
      <c r="H245" s="38">
        <v>6</v>
      </c>
      <c r="I245" s="39">
        <v>110242</v>
      </c>
      <c r="J245" s="27" t="str">
        <f>VLOOKUP(I245,'[1]November 2020'!A:C,2,FALSE)</f>
        <v>CHEESE NAT AMER FBD BARREL-500 LB(40800)</v>
      </c>
      <c r="K245" s="38">
        <v>7.2</v>
      </c>
      <c r="L245" s="40">
        <f>VLOOKUP(I245,'[1]November 2020'!A:C,3,FALSE)</f>
        <v>1.7956000000000001</v>
      </c>
      <c r="M245" s="41">
        <f t="shared" si="3"/>
        <v>12.93</v>
      </c>
      <c r="N245" s="42">
        <v>44136</v>
      </c>
    </row>
    <row r="246" spans="1:14" s="44" customFormat="1" ht="32.450000000000003" hidden="1" customHeight="1" x14ac:dyDescent="0.25">
      <c r="A246" s="34" t="s">
        <v>18</v>
      </c>
      <c r="B246" s="35" t="s">
        <v>162</v>
      </c>
      <c r="C246" s="34" t="s">
        <v>12</v>
      </c>
      <c r="D246" s="36">
        <v>5769</v>
      </c>
      <c r="E246" s="37" t="s">
        <v>138</v>
      </c>
      <c r="F246" s="38">
        <v>30</v>
      </c>
      <c r="G246" s="38">
        <v>80</v>
      </c>
      <c r="H246" s="38">
        <v>6</v>
      </c>
      <c r="I246" s="39">
        <v>110254</v>
      </c>
      <c r="J246" s="27" t="str">
        <f>VLOOKUP(I246,'[1]November 2020'!A:C,2,FALSE)</f>
        <v>CHEESE CHED YEL BLOCK-40 LB (40800)</v>
      </c>
      <c r="K246" s="38">
        <v>7.2</v>
      </c>
      <c r="L246" s="40">
        <f>VLOOKUP(I246,'[1]November 2020'!A:C,3,FALSE)</f>
        <v>1.7956000000000001</v>
      </c>
      <c r="M246" s="41">
        <f t="shared" si="3"/>
        <v>12.93</v>
      </c>
      <c r="N246" s="42">
        <v>44136</v>
      </c>
    </row>
    <row r="247" spans="1:14" s="44" customFormat="1" ht="32.450000000000003" customHeight="1" x14ac:dyDescent="0.25">
      <c r="A247" s="34" t="s">
        <v>18</v>
      </c>
      <c r="B247" s="35" t="s">
        <v>162</v>
      </c>
      <c r="C247" s="34" t="s">
        <v>12</v>
      </c>
      <c r="D247" s="36">
        <v>5773</v>
      </c>
      <c r="E247" s="37" t="s">
        <v>139</v>
      </c>
      <c r="F247" s="38">
        <v>30</v>
      </c>
      <c r="G247" s="38">
        <v>80</v>
      </c>
      <c r="H247" s="38">
        <v>6</v>
      </c>
      <c r="I247" s="39">
        <v>110242</v>
      </c>
      <c r="J247" s="27" t="str">
        <f>VLOOKUP(I247,'[1]November 2020'!A:C,2,FALSE)</f>
        <v>CHEESE NAT AMER FBD BARREL-500 LB(40800)</v>
      </c>
      <c r="K247" s="38">
        <v>7.2</v>
      </c>
      <c r="L247" s="40">
        <f>VLOOKUP(I247,'[1]November 2020'!A:C,3,FALSE)</f>
        <v>1.7956000000000001</v>
      </c>
      <c r="M247" s="41">
        <f t="shared" si="3"/>
        <v>12.93</v>
      </c>
      <c r="N247" s="42">
        <v>44136</v>
      </c>
    </row>
    <row r="248" spans="1:14" s="44" customFormat="1" ht="32.450000000000003" customHeight="1" x14ac:dyDescent="0.25">
      <c r="A248" s="34" t="s">
        <v>18</v>
      </c>
      <c r="B248" s="35" t="s">
        <v>162</v>
      </c>
      <c r="C248" s="34" t="s">
        <v>12</v>
      </c>
      <c r="D248" s="36">
        <v>5774</v>
      </c>
      <c r="E248" s="37" t="s">
        <v>140</v>
      </c>
      <c r="F248" s="38">
        <v>30</v>
      </c>
      <c r="G248" s="38">
        <v>83.04</v>
      </c>
      <c r="H248" s="38">
        <v>5.78</v>
      </c>
      <c r="I248" s="39">
        <v>110242</v>
      </c>
      <c r="J248" s="27" t="str">
        <f>VLOOKUP(I248,'[1]November 2020'!A:C,2,FALSE)</f>
        <v>CHEESE NAT AMER FBD BARREL-500 LB(40800)</v>
      </c>
      <c r="K248" s="38">
        <v>2.56</v>
      </c>
      <c r="L248" s="40">
        <f>VLOOKUP(I248,'[1]November 2020'!A:C,3,FALSE)</f>
        <v>1.7956000000000001</v>
      </c>
      <c r="M248" s="41">
        <f t="shared" si="3"/>
        <v>4.5999999999999996</v>
      </c>
      <c r="N248" s="42">
        <v>44136</v>
      </c>
    </row>
    <row r="249" spans="1:14" s="44" customFormat="1" ht="32.450000000000003" customHeight="1" x14ac:dyDescent="0.25">
      <c r="A249" s="34" t="s">
        <v>18</v>
      </c>
      <c r="B249" s="35" t="s">
        <v>162</v>
      </c>
      <c r="C249" s="34" t="s">
        <v>163</v>
      </c>
      <c r="D249" s="36">
        <v>5776</v>
      </c>
      <c r="E249" s="37" t="s">
        <v>170</v>
      </c>
      <c r="F249" s="38">
        <v>30</v>
      </c>
      <c r="G249" s="38">
        <v>80</v>
      </c>
      <c r="H249" s="38">
        <v>6</v>
      </c>
      <c r="I249" s="39">
        <v>110242</v>
      </c>
      <c r="J249" s="27" t="str">
        <f>VLOOKUP(I249,'[1]November 2020'!A:C,2,FALSE)</f>
        <v>CHEESE NAT AMER FBD BARREL-500 LB(40800)</v>
      </c>
      <c r="K249" s="38">
        <v>7.26</v>
      </c>
      <c r="L249" s="40">
        <f>VLOOKUP(I249,'[1]November 2020'!A:C,3,FALSE)</f>
        <v>1.7956000000000001</v>
      </c>
      <c r="M249" s="41">
        <f t="shared" si="3"/>
        <v>13.04</v>
      </c>
      <c r="N249" s="42">
        <v>44370</v>
      </c>
    </row>
    <row r="250" spans="1:14" s="44" customFormat="1" ht="32.450000000000003" hidden="1" customHeight="1" x14ac:dyDescent="0.25">
      <c r="A250" s="34" t="s">
        <v>18</v>
      </c>
      <c r="B250" s="35" t="s">
        <v>162</v>
      </c>
      <c r="C250" s="34" t="s">
        <v>163</v>
      </c>
      <c r="D250" s="36">
        <v>5776</v>
      </c>
      <c r="E250" s="37" t="s">
        <v>170</v>
      </c>
      <c r="F250" s="38">
        <v>30</v>
      </c>
      <c r="G250" s="38">
        <v>80</v>
      </c>
      <c r="H250" s="38">
        <v>6</v>
      </c>
      <c r="I250" s="39">
        <v>110254</v>
      </c>
      <c r="J250" s="27" t="str">
        <f>VLOOKUP(I250,'[1]November 2020'!A:C,2,FALSE)</f>
        <v>CHEESE CHED YEL BLOCK-40 LB (40800)</v>
      </c>
      <c r="K250" s="38">
        <v>7.26</v>
      </c>
      <c r="L250" s="40">
        <f>VLOOKUP(I250,'[1]November 2020'!A:C,3,FALSE)</f>
        <v>1.7956000000000001</v>
      </c>
      <c r="M250" s="41">
        <f t="shared" si="3"/>
        <v>13.04</v>
      </c>
      <c r="N250" s="42">
        <v>44370</v>
      </c>
    </row>
    <row r="251" spans="1:14" s="44" customFormat="1" ht="32.450000000000003" customHeight="1" x14ac:dyDescent="0.25">
      <c r="A251" s="34" t="s">
        <v>18</v>
      </c>
      <c r="B251" s="35" t="s">
        <v>162</v>
      </c>
      <c r="C251" s="34" t="s">
        <v>12</v>
      </c>
      <c r="D251" s="36">
        <v>5781</v>
      </c>
      <c r="E251" s="37" t="s">
        <v>141</v>
      </c>
      <c r="F251" s="38">
        <v>11.25</v>
      </c>
      <c r="G251" s="38">
        <v>30</v>
      </c>
      <c r="H251" s="38">
        <v>6</v>
      </c>
      <c r="I251" s="39">
        <v>110242</v>
      </c>
      <c r="J251" s="27" t="str">
        <f>VLOOKUP(I251,'[1]November 2020'!A:C,2,FALSE)</f>
        <v>CHEESE NAT AMER FBD BARREL-500 LB(40800)</v>
      </c>
      <c r="K251" s="38">
        <v>1.92</v>
      </c>
      <c r="L251" s="40">
        <f>VLOOKUP(I251,'[1]November 2020'!A:C,3,FALSE)</f>
        <v>1.7956000000000001</v>
      </c>
      <c r="M251" s="41">
        <f t="shared" si="3"/>
        <v>3.45</v>
      </c>
      <c r="N251" s="42">
        <v>44136</v>
      </c>
    </row>
    <row r="252" spans="1:14" s="44" customFormat="1" ht="32.450000000000003" hidden="1" customHeight="1" x14ac:dyDescent="0.25">
      <c r="A252" s="34" t="s">
        <v>18</v>
      </c>
      <c r="B252" s="35" t="s">
        <v>162</v>
      </c>
      <c r="C252" s="34" t="s">
        <v>12</v>
      </c>
      <c r="D252" s="36">
        <v>5781</v>
      </c>
      <c r="E252" s="37" t="s">
        <v>141</v>
      </c>
      <c r="F252" s="38">
        <v>11.25</v>
      </c>
      <c r="G252" s="38">
        <v>30</v>
      </c>
      <c r="H252" s="38">
        <v>6</v>
      </c>
      <c r="I252" s="39">
        <v>110254</v>
      </c>
      <c r="J252" s="27" t="str">
        <f>VLOOKUP(I252,'[1]November 2020'!A:C,2,FALSE)</f>
        <v>CHEESE CHED YEL BLOCK-40 LB (40800)</v>
      </c>
      <c r="K252" s="38">
        <v>1.92</v>
      </c>
      <c r="L252" s="40">
        <f>VLOOKUP(I252,'[1]November 2020'!A:C,3,FALSE)</f>
        <v>1.7956000000000001</v>
      </c>
      <c r="M252" s="41">
        <f t="shared" si="3"/>
        <v>3.45</v>
      </c>
      <c r="N252" s="42">
        <v>44136</v>
      </c>
    </row>
    <row r="253" spans="1:14" s="44" customFormat="1" ht="32.450000000000003" customHeight="1" x14ac:dyDescent="0.25">
      <c r="A253" s="34" t="s">
        <v>18</v>
      </c>
      <c r="B253" s="35" t="s">
        <v>162</v>
      </c>
      <c r="C253" s="34" t="s">
        <v>12</v>
      </c>
      <c r="D253" s="36">
        <v>5782</v>
      </c>
      <c r="E253" s="37" t="s">
        <v>142</v>
      </c>
      <c r="F253" s="38">
        <v>11.25</v>
      </c>
      <c r="G253" s="38">
        <v>30</v>
      </c>
      <c r="H253" s="38">
        <v>6</v>
      </c>
      <c r="I253" s="39">
        <v>110242</v>
      </c>
      <c r="J253" s="27" t="str">
        <f>VLOOKUP(I253,'[1]November 2020'!A:C,2,FALSE)</f>
        <v>CHEESE NAT AMER FBD BARREL-500 LB(40800)</v>
      </c>
      <c r="K253" s="38">
        <v>1.92</v>
      </c>
      <c r="L253" s="40">
        <f>VLOOKUP(I253,'[1]November 2020'!A:C,3,FALSE)</f>
        <v>1.7956000000000001</v>
      </c>
      <c r="M253" s="41">
        <f t="shared" si="3"/>
        <v>3.45</v>
      </c>
      <c r="N253" s="42">
        <v>44136</v>
      </c>
    </row>
    <row r="254" spans="1:14" s="44" customFormat="1" ht="32.450000000000003" hidden="1" customHeight="1" x14ac:dyDescent="0.25">
      <c r="A254" s="34" t="s">
        <v>18</v>
      </c>
      <c r="B254" s="35" t="s">
        <v>162</v>
      </c>
      <c r="C254" s="34" t="s">
        <v>12</v>
      </c>
      <c r="D254" s="36">
        <v>5782</v>
      </c>
      <c r="E254" s="37" t="s">
        <v>142</v>
      </c>
      <c r="F254" s="38">
        <v>11.25</v>
      </c>
      <c r="G254" s="38">
        <v>30</v>
      </c>
      <c r="H254" s="38">
        <v>6</v>
      </c>
      <c r="I254" s="39">
        <v>110254</v>
      </c>
      <c r="J254" s="27" t="str">
        <f>VLOOKUP(I254,'[1]November 2020'!A:C,2,FALSE)</f>
        <v>CHEESE CHED YEL BLOCK-40 LB (40800)</v>
      </c>
      <c r="K254" s="38">
        <v>1.92</v>
      </c>
      <c r="L254" s="40">
        <f>VLOOKUP(I254,'[1]November 2020'!A:C,3,FALSE)</f>
        <v>1.7956000000000001</v>
      </c>
      <c r="M254" s="41">
        <f t="shared" si="3"/>
        <v>3.45</v>
      </c>
      <c r="N254" s="42">
        <v>44136</v>
      </c>
    </row>
    <row r="255" spans="1:14" s="44" customFormat="1" ht="32.450000000000003" customHeight="1" x14ac:dyDescent="0.25">
      <c r="A255" s="34" t="s">
        <v>18</v>
      </c>
      <c r="B255" s="35" t="s">
        <v>162</v>
      </c>
      <c r="C255" s="34" t="s">
        <v>12</v>
      </c>
      <c r="D255" s="36">
        <v>5783</v>
      </c>
      <c r="E255" s="37" t="s">
        <v>143</v>
      </c>
      <c r="F255" s="38">
        <v>11.25</v>
      </c>
      <c r="G255" s="38">
        <v>30</v>
      </c>
      <c r="H255" s="38">
        <v>6</v>
      </c>
      <c r="I255" s="39">
        <v>110242</v>
      </c>
      <c r="J255" s="27" t="str">
        <f>VLOOKUP(I255,'[1]November 2020'!A:C,2,FALSE)</f>
        <v>CHEESE NAT AMER FBD BARREL-500 LB(40800)</v>
      </c>
      <c r="K255" s="38">
        <v>1.92</v>
      </c>
      <c r="L255" s="40">
        <f>VLOOKUP(I255,'[1]November 2020'!A:C,3,FALSE)</f>
        <v>1.7956000000000001</v>
      </c>
      <c r="M255" s="41">
        <f t="shared" si="3"/>
        <v>3.45</v>
      </c>
      <c r="N255" s="42">
        <v>44136</v>
      </c>
    </row>
    <row r="256" spans="1:14" s="44" customFormat="1" ht="32.450000000000003" customHeight="1" x14ac:dyDescent="0.25">
      <c r="A256" s="34" t="s">
        <v>18</v>
      </c>
      <c r="B256" s="35" t="s">
        <v>162</v>
      </c>
      <c r="C256" s="34" t="s">
        <v>12</v>
      </c>
      <c r="D256" s="36">
        <v>5797</v>
      </c>
      <c r="E256" s="37" t="s">
        <v>139</v>
      </c>
      <c r="F256" s="38">
        <v>27</v>
      </c>
      <c r="G256" s="38">
        <v>54</v>
      </c>
      <c r="H256" s="38">
        <v>8</v>
      </c>
      <c r="I256" s="39">
        <v>110242</v>
      </c>
      <c r="J256" s="27" t="str">
        <f>VLOOKUP(I256,'[1]November 2020'!A:C,2,FALSE)</f>
        <v>CHEESE NAT AMER FBD BARREL-500 LB(40800)</v>
      </c>
      <c r="K256" s="38">
        <v>6.48</v>
      </c>
      <c r="L256" s="40">
        <f>VLOOKUP(I256,'[1]November 2020'!A:C,3,FALSE)</f>
        <v>1.7956000000000001</v>
      </c>
      <c r="M256" s="41">
        <f t="shared" si="3"/>
        <v>11.64</v>
      </c>
      <c r="N256" s="42">
        <v>44136</v>
      </c>
    </row>
    <row r="257" spans="1:14" s="44" customFormat="1" ht="32.450000000000003" customHeight="1" x14ac:dyDescent="0.25">
      <c r="A257" s="34" t="s">
        <v>18</v>
      </c>
      <c r="B257" s="35" t="s">
        <v>162</v>
      </c>
      <c r="C257" s="34" t="s">
        <v>12</v>
      </c>
      <c r="D257" s="36">
        <v>5798</v>
      </c>
      <c r="E257" s="37" t="s">
        <v>144</v>
      </c>
      <c r="F257" s="38">
        <v>27</v>
      </c>
      <c r="G257" s="38">
        <v>54</v>
      </c>
      <c r="H257" s="38">
        <v>8</v>
      </c>
      <c r="I257" s="39">
        <v>110242</v>
      </c>
      <c r="J257" s="27" t="str">
        <f>VLOOKUP(I257,'[1]November 2020'!A:C,2,FALSE)</f>
        <v>CHEESE NAT AMER FBD BARREL-500 LB(40800)</v>
      </c>
      <c r="K257" s="38">
        <v>6.48</v>
      </c>
      <c r="L257" s="40">
        <f>VLOOKUP(I257,'[1]November 2020'!A:C,3,FALSE)</f>
        <v>1.7956000000000001</v>
      </c>
      <c r="M257" s="41">
        <f t="shared" si="3"/>
        <v>11.64</v>
      </c>
      <c r="N257" s="42">
        <v>44136</v>
      </c>
    </row>
    <row r="258" spans="1:14" s="44" customFormat="1" ht="32.450000000000003" customHeight="1" x14ac:dyDescent="0.25">
      <c r="A258" s="34" t="s">
        <v>18</v>
      </c>
      <c r="B258" s="35" t="s">
        <v>162</v>
      </c>
      <c r="C258" s="34" t="s">
        <v>163</v>
      </c>
      <c r="D258" s="45">
        <v>5799</v>
      </c>
      <c r="E258" s="46" t="s">
        <v>144</v>
      </c>
      <c r="F258" s="48">
        <v>30</v>
      </c>
      <c r="G258" s="48">
        <v>80</v>
      </c>
      <c r="H258" s="38">
        <v>6</v>
      </c>
      <c r="I258" s="30">
        <v>110242</v>
      </c>
      <c r="J258" s="27" t="str">
        <f>VLOOKUP(I258,'[1]November 2020'!A:C,2,FALSE)</f>
        <v>CHEESE NAT AMER FBD BARREL-500 LB(40800)</v>
      </c>
      <c r="K258" s="38">
        <v>7.2</v>
      </c>
      <c r="L258" s="40">
        <f>VLOOKUP(I258,'[1]November 2020'!A:C,3,FALSE)</f>
        <v>1.7956000000000001</v>
      </c>
      <c r="M258" s="41">
        <f t="shared" si="3"/>
        <v>12.93</v>
      </c>
      <c r="N258" s="42">
        <v>44160</v>
      </c>
    </row>
    <row r="259" spans="1:14" s="44" customFormat="1" ht="32.450000000000003" hidden="1" customHeight="1" x14ac:dyDescent="0.25">
      <c r="A259" s="34" t="s">
        <v>18</v>
      </c>
      <c r="B259" s="35" t="s">
        <v>162</v>
      </c>
      <c r="C259" s="34" t="s">
        <v>163</v>
      </c>
      <c r="D259" s="36">
        <v>5799</v>
      </c>
      <c r="E259" s="37" t="s">
        <v>144</v>
      </c>
      <c r="F259" s="38">
        <v>30</v>
      </c>
      <c r="G259" s="38">
        <v>80</v>
      </c>
      <c r="H259" s="38">
        <v>6</v>
      </c>
      <c r="I259" s="39">
        <v>110254</v>
      </c>
      <c r="J259" s="27" t="str">
        <f>VLOOKUP(I259,'[1]November 2020'!A:C,2,FALSE)</f>
        <v>CHEESE CHED YEL BLOCK-40 LB (40800)</v>
      </c>
      <c r="K259" s="38">
        <v>7.2</v>
      </c>
      <c r="L259" s="40">
        <f>VLOOKUP(I259,'[1]November 2020'!A:C,3,FALSE)</f>
        <v>1.7956000000000001</v>
      </c>
      <c r="M259" s="41">
        <f t="shared" si="3"/>
        <v>12.93</v>
      </c>
      <c r="N259" s="42">
        <v>44160</v>
      </c>
    </row>
    <row r="260" spans="1:14" s="44" customFormat="1" ht="32.450000000000003" customHeight="1" x14ac:dyDescent="0.25">
      <c r="A260" s="34" t="s">
        <v>18</v>
      </c>
      <c r="B260" s="35" t="s">
        <v>162</v>
      </c>
      <c r="C260" s="34" t="s">
        <v>166</v>
      </c>
      <c r="D260" s="36">
        <v>5802</v>
      </c>
      <c r="E260" s="37" t="s">
        <v>145</v>
      </c>
      <c r="F260" s="38">
        <v>21.09</v>
      </c>
      <c r="G260" s="38">
        <v>150</v>
      </c>
      <c r="H260" s="38">
        <v>2.25</v>
      </c>
      <c r="I260" s="39">
        <v>100193</v>
      </c>
      <c r="J260" s="27" t="str">
        <f>VLOOKUP(I260,'[1]November 2020'!A:C,2,FALSE)</f>
        <v>PORK PICNIC BNLS FRZ CTN-60 LB</v>
      </c>
      <c r="K260" s="38">
        <v>13.64</v>
      </c>
      <c r="L260" s="40">
        <f>VLOOKUP(I260,'[1]November 2020'!A:C,3,FALSE)</f>
        <v>1.4477</v>
      </c>
      <c r="M260" s="41">
        <f t="shared" ref="M260:M295" si="4">ROUND(K260*L260,2)</f>
        <v>19.75</v>
      </c>
      <c r="N260" s="42">
        <v>44319</v>
      </c>
    </row>
    <row r="261" spans="1:14" s="44" customFormat="1" ht="32.450000000000003" customHeight="1" x14ac:dyDescent="0.25">
      <c r="A261" s="34" t="s">
        <v>18</v>
      </c>
      <c r="B261" s="35" t="s">
        <v>162</v>
      </c>
      <c r="C261" s="34" t="s">
        <v>166</v>
      </c>
      <c r="D261" s="36">
        <v>5803</v>
      </c>
      <c r="E261" s="37" t="s">
        <v>146</v>
      </c>
      <c r="F261" s="38">
        <v>25</v>
      </c>
      <c r="G261" s="38">
        <v>80</v>
      </c>
      <c r="H261" s="38">
        <v>5</v>
      </c>
      <c r="I261" s="39">
        <v>100154</v>
      </c>
      <c r="J261" s="27" t="str">
        <f>VLOOKUP(I261,'[1]November 2020'!A:C,2,FALSE)</f>
        <v>BEEF COARSE GROUND FRZ CTN-60 LB</v>
      </c>
      <c r="K261" s="38">
        <v>9.67</v>
      </c>
      <c r="L261" s="40">
        <f>VLOOKUP(I261,'[1]November 2020'!A:C,3,FALSE)</f>
        <v>2.6869999999999998</v>
      </c>
      <c r="M261" s="41">
        <f t="shared" si="4"/>
        <v>25.98</v>
      </c>
      <c r="N261" s="42">
        <v>44319</v>
      </c>
    </row>
    <row r="262" spans="1:14" s="44" customFormat="1" ht="32.450000000000003" hidden="1" customHeight="1" x14ac:dyDescent="0.25">
      <c r="A262" s="34" t="s">
        <v>18</v>
      </c>
      <c r="B262" s="35" t="s">
        <v>162</v>
      </c>
      <c r="C262" s="34" t="s">
        <v>166</v>
      </c>
      <c r="D262" s="36">
        <v>5803</v>
      </c>
      <c r="E262" s="37" t="s">
        <v>146</v>
      </c>
      <c r="F262" s="38">
        <v>25</v>
      </c>
      <c r="G262" s="38">
        <v>80</v>
      </c>
      <c r="H262" s="38">
        <v>5</v>
      </c>
      <c r="I262" s="39">
        <v>100155</v>
      </c>
      <c r="J262" s="27" t="str">
        <f>VLOOKUP(I262,'[1]November 2020'!A:C,2,FALSE)</f>
        <v>BEEF FRESH BNLS BULK COMBO-20/2000 LB</v>
      </c>
      <c r="K262" s="38">
        <v>9.67</v>
      </c>
      <c r="L262" s="40">
        <f>VLOOKUP(I262,'[1]November 2020'!A:C,3,FALSE)</f>
        <v>2.7172999999999998</v>
      </c>
      <c r="M262" s="41">
        <f t="shared" si="4"/>
        <v>26.28</v>
      </c>
      <c r="N262" s="42">
        <v>44319</v>
      </c>
    </row>
    <row r="263" spans="1:14" s="44" customFormat="1" ht="32.450000000000003" customHeight="1" x14ac:dyDescent="0.25">
      <c r="A263" s="34" t="s">
        <v>18</v>
      </c>
      <c r="B263" s="35" t="s">
        <v>162</v>
      </c>
      <c r="C263" s="34" t="s">
        <v>12</v>
      </c>
      <c r="D263" s="36">
        <v>5813</v>
      </c>
      <c r="E263" s="37" t="s">
        <v>147</v>
      </c>
      <c r="F263" s="38">
        <v>30</v>
      </c>
      <c r="G263" s="38">
        <v>167.83</v>
      </c>
      <c r="H263" s="38">
        <v>2.86</v>
      </c>
      <c r="I263" s="39">
        <v>100154</v>
      </c>
      <c r="J263" s="27" t="str">
        <f>VLOOKUP(I263,'[1]November 2020'!A:C,2,FALSE)</f>
        <v>BEEF COARSE GROUND FRZ CTN-60 LB</v>
      </c>
      <c r="K263" s="38">
        <v>33.31</v>
      </c>
      <c r="L263" s="40">
        <f>VLOOKUP(I263,'[1]November 2020'!A:C,3,FALSE)</f>
        <v>2.6869999999999998</v>
      </c>
      <c r="M263" s="41">
        <f t="shared" si="4"/>
        <v>89.5</v>
      </c>
      <c r="N263" s="42">
        <v>44136</v>
      </c>
    </row>
    <row r="264" spans="1:14" s="44" customFormat="1" ht="32.450000000000003" hidden="1" customHeight="1" x14ac:dyDescent="0.25">
      <c r="A264" s="34" t="s">
        <v>18</v>
      </c>
      <c r="B264" s="35" t="s">
        <v>162</v>
      </c>
      <c r="C264" s="34" t="s">
        <v>12</v>
      </c>
      <c r="D264" s="36">
        <v>5813</v>
      </c>
      <c r="E264" s="37" t="s">
        <v>147</v>
      </c>
      <c r="F264" s="38">
        <v>30</v>
      </c>
      <c r="G264" s="38">
        <v>167.83</v>
      </c>
      <c r="H264" s="38">
        <v>2.86</v>
      </c>
      <c r="I264" s="39">
        <v>100155</v>
      </c>
      <c r="J264" s="27" t="str">
        <f>VLOOKUP(I264,'[1]November 2020'!A:C,2,FALSE)</f>
        <v>BEEF FRESH BNLS BULK COMBO-20/2000 LB</v>
      </c>
      <c r="K264" s="38">
        <v>33.31</v>
      </c>
      <c r="L264" s="40">
        <f>VLOOKUP(I264,'[1]November 2020'!A:C,3,FALSE)</f>
        <v>2.7172999999999998</v>
      </c>
      <c r="M264" s="41">
        <f t="shared" si="4"/>
        <v>90.51</v>
      </c>
      <c r="N264" s="42">
        <v>44136</v>
      </c>
    </row>
    <row r="265" spans="1:14" s="44" customFormat="1" ht="32.450000000000003" customHeight="1" x14ac:dyDescent="0.25">
      <c r="A265" s="34" t="s">
        <v>18</v>
      </c>
      <c r="B265" s="35" t="s">
        <v>162</v>
      </c>
      <c r="C265" s="34" t="s">
        <v>166</v>
      </c>
      <c r="D265" s="36">
        <v>5823</v>
      </c>
      <c r="E265" s="37" t="s">
        <v>148</v>
      </c>
      <c r="F265" s="38">
        <v>21.56</v>
      </c>
      <c r="G265" s="38">
        <v>150</v>
      </c>
      <c r="H265" s="38">
        <v>2.2999999999999998</v>
      </c>
      <c r="I265" s="39">
        <v>100883</v>
      </c>
      <c r="J265" s="27" t="str">
        <f>VLOOKUP(I265,'[1]November 2020'!A:C,2,FALSE)</f>
        <v>TURKEY THIGHS BNLS SKNLS CHILLED-BULK</v>
      </c>
      <c r="K265" s="38">
        <v>9.84</v>
      </c>
      <c r="L265" s="40">
        <f>VLOOKUP(I265,'[1]November 2020'!A:C,3,FALSE)</f>
        <v>1.6315999999999999</v>
      </c>
      <c r="M265" s="41">
        <f t="shared" si="4"/>
        <v>16.05</v>
      </c>
      <c r="N265" s="42">
        <v>44319</v>
      </c>
    </row>
    <row r="266" spans="1:14" s="44" customFormat="1" ht="32.450000000000003" customHeight="1" x14ac:dyDescent="0.25">
      <c r="A266" s="34" t="s">
        <v>18</v>
      </c>
      <c r="B266" s="35" t="s">
        <v>162</v>
      </c>
      <c r="C266" s="34" t="s">
        <v>166</v>
      </c>
      <c r="D266" s="36">
        <v>5824</v>
      </c>
      <c r="E266" s="37" t="s">
        <v>149</v>
      </c>
      <c r="F266" s="38">
        <v>22.5</v>
      </c>
      <c r="G266" s="38">
        <v>80</v>
      </c>
      <c r="H266" s="38">
        <v>4.5</v>
      </c>
      <c r="I266" s="39">
        <v>100154</v>
      </c>
      <c r="J266" s="27" t="str">
        <f>VLOOKUP(I266,'[1]November 2020'!A:C,2,FALSE)</f>
        <v>BEEF COARSE GROUND FRZ CTN-60 LB</v>
      </c>
      <c r="K266" s="38">
        <v>8.89</v>
      </c>
      <c r="L266" s="40">
        <f>VLOOKUP(I266,'[1]November 2020'!A:C,3,FALSE)</f>
        <v>2.6869999999999998</v>
      </c>
      <c r="M266" s="41">
        <f t="shared" si="4"/>
        <v>23.89</v>
      </c>
      <c r="N266" s="42">
        <v>44319</v>
      </c>
    </row>
    <row r="267" spans="1:14" s="44" customFormat="1" ht="32.450000000000003" hidden="1" customHeight="1" x14ac:dyDescent="0.25">
      <c r="A267" s="34" t="s">
        <v>18</v>
      </c>
      <c r="B267" s="35" t="s">
        <v>162</v>
      </c>
      <c r="C267" s="34" t="s">
        <v>166</v>
      </c>
      <c r="D267" s="36">
        <v>5824</v>
      </c>
      <c r="E267" s="37" t="s">
        <v>149</v>
      </c>
      <c r="F267" s="38">
        <v>22.5</v>
      </c>
      <c r="G267" s="38">
        <v>80</v>
      </c>
      <c r="H267" s="38">
        <v>4.5</v>
      </c>
      <c r="I267" s="39">
        <v>100155</v>
      </c>
      <c r="J267" s="27" t="str">
        <f>VLOOKUP(I267,'[1]November 2020'!A:C,2,FALSE)</f>
        <v>BEEF FRESH BNLS BULK COMBO-20/2000 LB</v>
      </c>
      <c r="K267" s="38">
        <v>8.89</v>
      </c>
      <c r="L267" s="40">
        <f>VLOOKUP(I267,'[1]November 2020'!A:C,3,FALSE)</f>
        <v>2.7172999999999998</v>
      </c>
      <c r="M267" s="41">
        <f t="shared" si="4"/>
        <v>24.16</v>
      </c>
      <c r="N267" s="42">
        <v>44319</v>
      </c>
    </row>
    <row r="268" spans="1:14" s="44" customFormat="1" ht="32.450000000000003" customHeight="1" x14ac:dyDescent="0.25">
      <c r="A268" s="34" t="s">
        <v>18</v>
      </c>
      <c r="B268" s="35" t="s">
        <v>162</v>
      </c>
      <c r="C268" s="34" t="s">
        <v>166</v>
      </c>
      <c r="D268" s="36">
        <v>5841</v>
      </c>
      <c r="E268" s="37" t="s">
        <v>150</v>
      </c>
      <c r="F268" s="38">
        <v>32</v>
      </c>
      <c r="G268" s="38">
        <v>112.28</v>
      </c>
      <c r="H268" s="38">
        <v>4.5599999999999996</v>
      </c>
      <c r="I268" s="39">
        <v>100332</v>
      </c>
      <c r="J268" s="27" t="str">
        <f>VLOOKUP(I268,'[1]November 2020'!A:C,2,FALSE)</f>
        <v>TOMATO PASTE FOR BULK PROCESSING</v>
      </c>
      <c r="K268" s="38">
        <v>1.78</v>
      </c>
      <c r="L268" s="40">
        <f>VLOOKUP(I268,'[1]November 2020'!A:C,3,FALSE)</f>
        <v>0.47760000000000002</v>
      </c>
      <c r="M268" s="41">
        <f t="shared" si="4"/>
        <v>0.85</v>
      </c>
      <c r="N268" s="42">
        <v>44319</v>
      </c>
    </row>
    <row r="269" spans="1:14" s="44" customFormat="1" ht="32.450000000000003" hidden="1" customHeight="1" x14ac:dyDescent="0.25">
      <c r="A269" s="34" t="s">
        <v>18</v>
      </c>
      <c r="B269" s="35" t="s">
        <v>162</v>
      </c>
      <c r="C269" s="34" t="s">
        <v>166</v>
      </c>
      <c r="D269" s="36">
        <v>5841</v>
      </c>
      <c r="E269" s="37" t="s">
        <v>150</v>
      </c>
      <c r="F269" s="38">
        <v>32</v>
      </c>
      <c r="G269" s="38">
        <v>112.28</v>
      </c>
      <c r="H269" s="38">
        <v>4.5599999999999996</v>
      </c>
      <c r="I269" s="39">
        <v>100156</v>
      </c>
      <c r="J269" s="27" t="str">
        <f>VLOOKUP(I269,'[1]November 2020'!A:C,2,FALSE)</f>
        <v>BEEF BNLS SPECIAL TRM FRZ CTN-60 LB</v>
      </c>
      <c r="K269" s="38">
        <v>24.25</v>
      </c>
      <c r="L269" s="40">
        <f>VLOOKUP(I269,'[1]November 2020'!A:C,3,FALSE)</f>
        <v>5.0185000000000004</v>
      </c>
      <c r="M269" s="41">
        <f t="shared" si="4"/>
        <v>121.7</v>
      </c>
      <c r="N269" s="42">
        <v>44319</v>
      </c>
    </row>
    <row r="270" spans="1:14" s="44" customFormat="1" ht="32.450000000000003" customHeight="1" x14ac:dyDescent="0.25">
      <c r="A270" s="34" t="s">
        <v>18</v>
      </c>
      <c r="B270" s="35" t="s">
        <v>162</v>
      </c>
      <c r="C270" s="34" t="s">
        <v>166</v>
      </c>
      <c r="D270" s="36">
        <v>5843</v>
      </c>
      <c r="E270" s="37" t="s">
        <v>151</v>
      </c>
      <c r="F270" s="38">
        <v>32</v>
      </c>
      <c r="G270" s="38">
        <v>143</v>
      </c>
      <c r="H270" s="38">
        <v>3.58</v>
      </c>
      <c r="I270" s="39">
        <v>100883</v>
      </c>
      <c r="J270" s="27" t="str">
        <f>VLOOKUP(I270,'[1]November 2020'!A:C,2,FALSE)</f>
        <v>TURKEY THIGHS BNLS SKNLS CHILLED-BULK</v>
      </c>
      <c r="K270" s="38">
        <v>25.6</v>
      </c>
      <c r="L270" s="40">
        <f>VLOOKUP(I270,'[1]November 2020'!A:C,3,FALSE)</f>
        <v>1.6315999999999999</v>
      </c>
      <c r="M270" s="41">
        <f t="shared" si="4"/>
        <v>41.77</v>
      </c>
      <c r="N270" s="42">
        <v>44319</v>
      </c>
    </row>
    <row r="271" spans="1:14" s="44" customFormat="1" ht="32.450000000000003" customHeight="1" x14ac:dyDescent="0.25">
      <c r="A271" s="34" t="s">
        <v>18</v>
      </c>
      <c r="B271" s="35" t="s">
        <v>162</v>
      </c>
      <c r="C271" s="34" t="s">
        <v>12</v>
      </c>
      <c r="D271" s="36">
        <v>5862</v>
      </c>
      <c r="E271" s="37" t="s">
        <v>152</v>
      </c>
      <c r="F271" s="38">
        <v>30</v>
      </c>
      <c r="G271" s="38">
        <v>172</v>
      </c>
      <c r="H271" s="38">
        <v>2.79</v>
      </c>
      <c r="I271" s="39">
        <v>100154</v>
      </c>
      <c r="J271" s="27" t="str">
        <f>VLOOKUP(I271,'[1]November 2020'!A:C,2,FALSE)</f>
        <v>BEEF COARSE GROUND FRZ CTN-60 LB</v>
      </c>
      <c r="K271" s="38">
        <v>30.19</v>
      </c>
      <c r="L271" s="40">
        <f>VLOOKUP(I271,'[1]November 2020'!A:C,3,FALSE)</f>
        <v>2.6869999999999998</v>
      </c>
      <c r="M271" s="41">
        <f t="shared" si="4"/>
        <v>81.12</v>
      </c>
      <c r="N271" s="42">
        <v>44136</v>
      </c>
    </row>
    <row r="272" spans="1:14" s="44" customFormat="1" ht="32.450000000000003" hidden="1" customHeight="1" x14ac:dyDescent="0.25">
      <c r="A272" s="34" t="s">
        <v>18</v>
      </c>
      <c r="B272" s="35" t="s">
        <v>162</v>
      </c>
      <c r="C272" s="34" t="s">
        <v>12</v>
      </c>
      <c r="D272" s="36">
        <v>5862</v>
      </c>
      <c r="E272" s="37" t="s">
        <v>152</v>
      </c>
      <c r="F272" s="38">
        <v>30</v>
      </c>
      <c r="G272" s="38">
        <v>172</v>
      </c>
      <c r="H272" s="38">
        <v>2.79</v>
      </c>
      <c r="I272" s="39">
        <v>100155</v>
      </c>
      <c r="J272" s="27" t="str">
        <f>VLOOKUP(I272,'[1]November 2020'!A:C,2,FALSE)</f>
        <v>BEEF FRESH BNLS BULK COMBO-20/2000 LB</v>
      </c>
      <c r="K272" s="38">
        <v>30.19</v>
      </c>
      <c r="L272" s="40">
        <f>VLOOKUP(I272,'[1]November 2020'!A:C,3,FALSE)</f>
        <v>2.7172999999999998</v>
      </c>
      <c r="M272" s="41">
        <f t="shared" si="4"/>
        <v>82.04</v>
      </c>
      <c r="N272" s="42">
        <v>44136</v>
      </c>
    </row>
    <row r="273" spans="1:14" s="44" customFormat="1" ht="32.450000000000003" customHeight="1" x14ac:dyDescent="0.25">
      <c r="A273" s="34" t="s">
        <v>18</v>
      </c>
      <c r="B273" s="35" t="s">
        <v>162</v>
      </c>
      <c r="C273" s="34" t="s">
        <v>12</v>
      </c>
      <c r="D273" s="36">
        <v>5868</v>
      </c>
      <c r="E273" s="37" t="s">
        <v>153</v>
      </c>
      <c r="F273" s="38">
        <v>30</v>
      </c>
      <c r="G273" s="38">
        <v>196.72</v>
      </c>
      <c r="H273" s="38">
        <v>2.44</v>
      </c>
      <c r="I273" s="39">
        <v>100154</v>
      </c>
      <c r="J273" s="27" t="str">
        <f>VLOOKUP(I273,'[1]November 2020'!A:C,2,FALSE)</f>
        <v>BEEF COARSE GROUND FRZ CTN-60 LB</v>
      </c>
      <c r="K273" s="38">
        <v>27.36</v>
      </c>
      <c r="L273" s="40">
        <f>VLOOKUP(I273,'[1]November 2020'!A:C,3,FALSE)</f>
        <v>2.6869999999999998</v>
      </c>
      <c r="M273" s="41">
        <f t="shared" si="4"/>
        <v>73.52</v>
      </c>
      <c r="N273" s="42">
        <v>44136</v>
      </c>
    </row>
    <row r="274" spans="1:14" s="44" customFormat="1" ht="32.450000000000003" hidden="1" customHeight="1" x14ac:dyDescent="0.25">
      <c r="A274" s="34" t="s">
        <v>18</v>
      </c>
      <c r="B274" s="35" t="s">
        <v>162</v>
      </c>
      <c r="C274" s="34" t="s">
        <v>12</v>
      </c>
      <c r="D274" s="36">
        <v>5868</v>
      </c>
      <c r="E274" s="37" t="s">
        <v>153</v>
      </c>
      <c r="F274" s="38">
        <v>30</v>
      </c>
      <c r="G274" s="38">
        <v>196.72</v>
      </c>
      <c r="H274" s="38">
        <v>2.44</v>
      </c>
      <c r="I274" s="39">
        <v>100155</v>
      </c>
      <c r="J274" s="27" t="str">
        <f>VLOOKUP(I274,'[1]November 2020'!A:C,2,FALSE)</f>
        <v>BEEF FRESH BNLS BULK COMBO-20/2000 LB</v>
      </c>
      <c r="K274" s="38">
        <v>27.36</v>
      </c>
      <c r="L274" s="40">
        <f>VLOOKUP(I274,'[1]November 2020'!A:C,3,FALSE)</f>
        <v>2.7172999999999998</v>
      </c>
      <c r="M274" s="41">
        <f t="shared" si="4"/>
        <v>74.349999999999994</v>
      </c>
      <c r="N274" s="42">
        <v>44136</v>
      </c>
    </row>
    <row r="275" spans="1:14" s="44" customFormat="1" ht="32.450000000000003" customHeight="1" x14ac:dyDescent="0.25">
      <c r="A275" s="34" t="s">
        <v>18</v>
      </c>
      <c r="B275" s="35" t="s">
        <v>162</v>
      </c>
      <c r="C275" s="34" t="s">
        <v>12</v>
      </c>
      <c r="D275" s="36">
        <v>5869</v>
      </c>
      <c r="E275" s="37" t="s">
        <v>154</v>
      </c>
      <c r="F275" s="38">
        <v>30</v>
      </c>
      <c r="G275" s="38">
        <v>196.72</v>
      </c>
      <c r="H275" s="38">
        <v>2.44</v>
      </c>
      <c r="I275" s="39">
        <v>100193</v>
      </c>
      <c r="J275" s="27" t="str">
        <f>VLOOKUP(I275,'[1]November 2020'!A:C,2,FALSE)</f>
        <v>PORK PICNIC BNLS FRZ CTN-60 LB</v>
      </c>
      <c r="K275" s="38">
        <v>26.5</v>
      </c>
      <c r="L275" s="40">
        <f>VLOOKUP(I275,'[1]November 2020'!A:C,3,FALSE)</f>
        <v>1.4477</v>
      </c>
      <c r="M275" s="41">
        <f t="shared" si="4"/>
        <v>38.36</v>
      </c>
      <c r="N275" s="42">
        <v>44136</v>
      </c>
    </row>
    <row r="276" spans="1:14" s="44" customFormat="1" ht="32.450000000000003" hidden="1" customHeight="1" x14ac:dyDescent="0.25">
      <c r="A276" s="34" t="s">
        <v>18</v>
      </c>
      <c r="B276" s="35" t="s">
        <v>162</v>
      </c>
      <c r="C276" s="34" t="s">
        <v>166</v>
      </c>
      <c r="D276" s="36">
        <v>5887</v>
      </c>
      <c r="E276" s="37" t="s">
        <v>155</v>
      </c>
      <c r="F276" s="38">
        <v>30</v>
      </c>
      <c r="G276" s="38">
        <v>146.34</v>
      </c>
      <c r="H276" s="38">
        <v>3.28</v>
      </c>
      <c r="I276" s="39">
        <v>100156</v>
      </c>
      <c r="J276" s="27" t="str">
        <f>VLOOKUP(I276,'[1]November 2020'!A:C,2,FALSE)</f>
        <v>BEEF BNLS SPECIAL TRM FRZ CTN-60 LB</v>
      </c>
      <c r="K276" s="38">
        <v>35</v>
      </c>
      <c r="L276" s="40">
        <f>VLOOKUP(I276,'[1]November 2020'!A:C,3,FALSE)</f>
        <v>5.0185000000000004</v>
      </c>
      <c r="M276" s="41">
        <f t="shared" si="4"/>
        <v>175.65</v>
      </c>
      <c r="N276" s="42">
        <v>44319</v>
      </c>
    </row>
    <row r="277" spans="1:14" s="44" customFormat="1" ht="32.450000000000003" customHeight="1" x14ac:dyDescent="0.25">
      <c r="A277" s="34" t="s">
        <v>18</v>
      </c>
      <c r="B277" s="35" t="s">
        <v>162</v>
      </c>
      <c r="C277" s="34" t="s">
        <v>12</v>
      </c>
      <c r="D277" s="36">
        <v>5955</v>
      </c>
      <c r="E277" s="37" t="s">
        <v>156</v>
      </c>
      <c r="F277" s="38">
        <v>30</v>
      </c>
      <c r="G277" s="38">
        <v>60</v>
      </c>
      <c r="H277" s="38">
        <v>8</v>
      </c>
      <c r="I277" s="39">
        <v>110242</v>
      </c>
      <c r="J277" s="27" t="str">
        <f>VLOOKUP(I277,'[1]November 2020'!A:C,2,FALSE)</f>
        <v>CHEESE NAT AMER FBD BARREL-500 LB(40800)</v>
      </c>
      <c r="K277" s="38">
        <v>1.88</v>
      </c>
      <c r="L277" s="40">
        <f>VLOOKUP(I277,'[1]November 2020'!A:C,3,FALSE)</f>
        <v>1.7956000000000001</v>
      </c>
      <c r="M277" s="41">
        <f t="shared" si="4"/>
        <v>3.38</v>
      </c>
      <c r="N277" s="42">
        <v>44136</v>
      </c>
    </row>
    <row r="278" spans="1:14" s="44" customFormat="1" ht="32.450000000000003" hidden="1" customHeight="1" x14ac:dyDescent="0.25">
      <c r="A278" s="34" t="s">
        <v>18</v>
      </c>
      <c r="B278" s="35" t="s">
        <v>162</v>
      </c>
      <c r="C278" s="34" t="s">
        <v>12</v>
      </c>
      <c r="D278" s="36">
        <v>5955</v>
      </c>
      <c r="E278" s="37" t="s">
        <v>156</v>
      </c>
      <c r="F278" s="38">
        <v>30</v>
      </c>
      <c r="G278" s="38">
        <v>60</v>
      </c>
      <c r="H278" s="38">
        <v>8</v>
      </c>
      <c r="I278" s="39">
        <v>110254</v>
      </c>
      <c r="J278" s="27" t="str">
        <f>VLOOKUP(I278,'[1]November 2020'!A:C,2,FALSE)</f>
        <v>CHEESE CHED YEL BLOCK-40 LB (40800)</v>
      </c>
      <c r="K278" s="38">
        <v>1.88</v>
      </c>
      <c r="L278" s="40">
        <f>VLOOKUP(I278,'[1]November 2020'!A:C,3,FALSE)</f>
        <v>1.7956000000000001</v>
      </c>
      <c r="M278" s="41">
        <f t="shared" si="4"/>
        <v>3.38</v>
      </c>
      <c r="N278" s="42">
        <v>44136</v>
      </c>
    </row>
    <row r="279" spans="1:14" s="44" customFormat="1" ht="32.450000000000003" customHeight="1" x14ac:dyDescent="0.25">
      <c r="A279" s="34" t="s">
        <v>18</v>
      </c>
      <c r="B279" s="35" t="s">
        <v>162</v>
      </c>
      <c r="C279" s="34" t="s">
        <v>12</v>
      </c>
      <c r="D279" s="36">
        <v>5980</v>
      </c>
      <c r="E279" s="37" t="s">
        <v>157</v>
      </c>
      <c r="F279" s="38">
        <v>18</v>
      </c>
      <c r="G279" s="38">
        <v>72</v>
      </c>
      <c r="H279" s="38">
        <v>4</v>
      </c>
      <c r="I279" s="39">
        <v>110242</v>
      </c>
      <c r="J279" s="27" t="str">
        <f>VLOOKUP(I279,'[1]November 2020'!A:C,2,FALSE)</f>
        <v>CHEESE NAT AMER FBD BARREL-500 LB(40800)</v>
      </c>
      <c r="K279" s="38">
        <v>9</v>
      </c>
      <c r="L279" s="40">
        <f>VLOOKUP(I279,'[1]November 2020'!A:C,3,FALSE)</f>
        <v>1.7956000000000001</v>
      </c>
      <c r="M279" s="41">
        <f t="shared" si="4"/>
        <v>16.16</v>
      </c>
      <c r="N279" s="42">
        <v>44136</v>
      </c>
    </row>
    <row r="280" spans="1:14" s="44" customFormat="1" ht="32.450000000000003" hidden="1" customHeight="1" x14ac:dyDescent="0.25">
      <c r="A280" s="34" t="s">
        <v>18</v>
      </c>
      <c r="B280" s="35" t="s">
        <v>162</v>
      </c>
      <c r="C280" s="34" t="s">
        <v>12</v>
      </c>
      <c r="D280" s="36">
        <v>5980</v>
      </c>
      <c r="E280" s="37" t="s">
        <v>157</v>
      </c>
      <c r="F280" s="38">
        <v>18</v>
      </c>
      <c r="G280" s="38">
        <v>72</v>
      </c>
      <c r="H280" s="38">
        <v>4</v>
      </c>
      <c r="I280" s="39">
        <v>110254</v>
      </c>
      <c r="J280" s="27" t="str">
        <f>VLOOKUP(I280,'[1]November 2020'!A:C,2,FALSE)</f>
        <v>CHEESE CHED YEL BLOCK-40 LB (40800)</v>
      </c>
      <c r="K280" s="38">
        <v>9</v>
      </c>
      <c r="L280" s="40">
        <f>VLOOKUP(I280,'[1]November 2020'!A:C,3,FALSE)</f>
        <v>1.7956000000000001</v>
      </c>
      <c r="M280" s="41">
        <f t="shared" si="4"/>
        <v>16.16</v>
      </c>
      <c r="N280" s="42">
        <v>44136</v>
      </c>
    </row>
    <row r="281" spans="1:14" s="44" customFormat="1" ht="32.450000000000003" customHeight="1" x14ac:dyDescent="0.25">
      <c r="A281" s="34" t="s">
        <v>18</v>
      </c>
      <c r="B281" s="35" t="s">
        <v>162</v>
      </c>
      <c r="C281" s="34" t="s">
        <v>12</v>
      </c>
      <c r="D281" s="36">
        <v>5981</v>
      </c>
      <c r="E281" s="37" t="s">
        <v>158</v>
      </c>
      <c r="F281" s="38">
        <v>18</v>
      </c>
      <c r="G281" s="38">
        <v>72</v>
      </c>
      <c r="H281" s="38">
        <v>4</v>
      </c>
      <c r="I281" s="39">
        <v>110242</v>
      </c>
      <c r="J281" s="27" t="str">
        <f>VLOOKUP(I281,'[1]November 2020'!A:C,2,FALSE)</f>
        <v>CHEESE NAT AMER FBD BARREL-500 LB(40800)</v>
      </c>
      <c r="K281" s="38">
        <v>9</v>
      </c>
      <c r="L281" s="40">
        <f>VLOOKUP(I281,'[1]November 2020'!A:C,3,FALSE)</f>
        <v>1.7956000000000001</v>
      </c>
      <c r="M281" s="41">
        <f t="shared" si="4"/>
        <v>16.16</v>
      </c>
      <c r="N281" s="42">
        <v>44136</v>
      </c>
    </row>
    <row r="282" spans="1:14" s="44" customFormat="1" ht="32.450000000000003" hidden="1" customHeight="1" x14ac:dyDescent="0.25">
      <c r="A282" s="34" t="s">
        <v>18</v>
      </c>
      <c r="B282" s="35" t="s">
        <v>162</v>
      </c>
      <c r="C282" s="34" t="s">
        <v>12</v>
      </c>
      <c r="D282" s="36">
        <v>5981</v>
      </c>
      <c r="E282" s="37" t="s">
        <v>158</v>
      </c>
      <c r="F282" s="38">
        <v>18</v>
      </c>
      <c r="G282" s="38">
        <v>72</v>
      </c>
      <c r="H282" s="38">
        <v>4</v>
      </c>
      <c r="I282" s="39">
        <v>110254</v>
      </c>
      <c r="J282" s="27" t="str">
        <f>VLOOKUP(I282,'[1]November 2020'!A:C,2,FALSE)</f>
        <v>CHEESE CHED YEL BLOCK-40 LB (40800)</v>
      </c>
      <c r="K282" s="38">
        <v>9</v>
      </c>
      <c r="L282" s="40">
        <f>VLOOKUP(I282,'[1]November 2020'!A:C,3,FALSE)</f>
        <v>1.7956000000000001</v>
      </c>
      <c r="M282" s="41">
        <f t="shared" si="4"/>
        <v>16.16</v>
      </c>
      <c r="N282" s="42">
        <v>44136</v>
      </c>
    </row>
    <row r="283" spans="1:14" s="44" customFormat="1" ht="32.450000000000003" customHeight="1" x14ac:dyDescent="0.25">
      <c r="A283" s="34" t="s">
        <v>18</v>
      </c>
      <c r="B283" s="35" t="s">
        <v>162</v>
      </c>
      <c r="C283" s="34" t="s">
        <v>12</v>
      </c>
      <c r="D283" s="36">
        <v>5982</v>
      </c>
      <c r="E283" s="37" t="s">
        <v>159</v>
      </c>
      <c r="F283" s="38">
        <v>11.25</v>
      </c>
      <c r="G283" s="38">
        <v>36</v>
      </c>
      <c r="H283" s="38">
        <v>5</v>
      </c>
      <c r="I283" s="39">
        <v>100154</v>
      </c>
      <c r="J283" s="27" t="str">
        <f>VLOOKUP(I283,'[1]November 2020'!A:C,2,FALSE)</f>
        <v>BEEF COARSE GROUND FRZ CTN-60 LB</v>
      </c>
      <c r="K283" s="38">
        <v>4.71</v>
      </c>
      <c r="L283" s="40">
        <f>VLOOKUP(I283,'[1]November 2020'!A:C,3,FALSE)</f>
        <v>2.6869999999999998</v>
      </c>
      <c r="M283" s="41">
        <f t="shared" si="4"/>
        <v>12.66</v>
      </c>
      <c r="N283" s="42">
        <v>44136</v>
      </c>
    </row>
    <row r="284" spans="1:14" s="44" customFormat="1" ht="32.450000000000003" customHeight="1" x14ac:dyDescent="0.25">
      <c r="A284" s="34" t="s">
        <v>18</v>
      </c>
      <c r="B284" s="35" t="s">
        <v>162</v>
      </c>
      <c r="C284" s="34" t="s">
        <v>12</v>
      </c>
      <c r="D284" s="36">
        <v>5982</v>
      </c>
      <c r="E284" s="37" t="s">
        <v>159</v>
      </c>
      <c r="F284" s="38">
        <v>11.25</v>
      </c>
      <c r="G284" s="38">
        <v>36</v>
      </c>
      <c r="H284" s="38">
        <v>5</v>
      </c>
      <c r="I284" s="39">
        <v>110242</v>
      </c>
      <c r="J284" s="27" t="str">
        <f>VLOOKUP(I284,'[1]November 2020'!A:C,2,FALSE)</f>
        <v>CHEESE NAT AMER FBD BARREL-500 LB(40800)</v>
      </c>
      <c r="K284" s="38">
        <v>3.37</v>
      </c>
      <c r="L284" s="40">
        <f>VLOOKUP(I284,'[1]November 2020'!A:C,3,FALSE)</f>
        <v>1.7956000000000001</v>
      </c>
      <c r="M284" s="41">
        <f t="shared" si="4"/>
        <v>6.05</v>
      </c>
      <c r="N284" s="42">
        <v>44136</v>
      </c>
    </row>
    <row r="285" spans="1:14" s="44" customFormat="1" ht="32.450000000000003" hidden="1" customHeight="1" x14ac:dyDescent="0.25">
      <c r="A285" s="34" t="s">
        <v>18</v>
      </c>
      <c r="B285" s="35" t="s">
        <v>162</v>
      </c>
      <c r="C285" s="34" t="s">
        <v>12</v>
      </c>
      <c r="D285" s="36">
        <v>5982</v>
      </c>
      <c r="E285" s="37" t="s">
        <v>159</v>
      </c>
      <c r="F285" s="38">
        <v>11.25</v>
      </c>
      <c r="G285" s="38">
        <v>36</v>
      </c>
      <c r="H285" s="38">
        <v>5</v>
      </c>
      <c r="I285" s="39">
        <v>110254</v>
      </c>
      <c r="J285" s="27" t="str">
        <f>VLOOKUP(I285,'[1]November 2020'!A:C,2,FALSE)</f>
        <v>CHEESE CHED YEL BLOCK-40 LB (40800)</v>
      </c>
      <c r="K285" s="38">
        <v>3.37</v>
      </c>
      <c r="L285" s="40">
        <f>VLOOKUP(I285,'[1]November 2020'!A:C,3,FALSE)</f>
        <v>1.7956000000000001</v>
      </c>
      <c r="M285" s="41">
        <f t="shared" si="4"/>
        <v>6.05</v>
      </c>
      <c r="N285" s="42">
        <v>44136</v>
      </c>
    </row>
    <row r="286" spans="1:14" s="44" customFormat="1" ht="32.450000000000003" customHeight="1" x14ac:dyDescent="0.25">
      <c r="A286" s="34" t="s">
        <v>18</v>
      </c>
      <c r="B286" s="35" t="s">
        <v>162</v>
      </c>
      <c r="C286" s="34" t="s">
        <v>12</v>
      </c>
      <c r="D286" s="36">
        <v>5983</v>
      </c>
      <c r="E286" s="37" t="s">
        <v>160</v>
      </c>
      <c r="F286" s="38">
        <v>11.25</v>
      </c>
      <c r="G286" s="38">
        <v>36</v>
      </c>
      <c r="H286" s="38">
        <v>5</v>
      </c>
      <c r="I286" s="39">
        <v>100883</v>
      </c>
      <c r="J286" s="27" t="str">
        <f>VLOOKUP(I286,'[1]November 2020'!A:C,2,FALSE)</f>
        <v>TURKEY THIGHS BNLS SKNLS CHILLED-BULK</v>
      </c>
      <c r="K286" s="38">
        <v>3.62</v>
      </c>
      <c r="L286" s="40">
        <f>VLOOKUP(I286,'[1]November 2020'!A:C,3,FALSE)</f>
        <v>1.6315999999999999</v>
      </c>
      <c r="M286" s="41">
        <f t="shared" si="4"/>
        <v>5.91</v>
      </c>
      <c r="N286" s="42">
        <v>44136</v>
      </c>
    </row>
    <row r="287" spans="1:14" s="44" customFormat="1" ht="32.450000000000003" customHeight="1" x14ac:dyDescent="0.25">
      <c r="A287" s="34" t="s">
        <v>18</v>
      </c>
      <c r="B287" s="35" t="s">
        <v>162</v>
      </c>
      <c r="C287" s="34" t="s">
        <v>12</v>
      </c>
      <c r="D287" s="36">
        <v>5983</v>
      </c>
      <c r="E287" s="37" t="s">
        <v>160</v>
      </c>
      <c r="F287" s="38">
        <v>11.25</v>
      </c>
      <c r="G287" s="38">
        <v>36</v>
      </c>
      <c r="H287" s="38">
        <v>5</v>
      </c>
      <c r="I287" s="39">
        <v>110242</v>
      </c>
      <c r="J287" s="27" t="str">
        <f>VLOOKUP(I287,'[1]November 2020'!A:C,2,FALSE)</f>
        <v>CHEESE NAT AMER FBD BARREL-500 LB(40800)</v>
      </c>
      <c r="K287" s="38">
        <v>3.37</v>
      </c>
      <c r="L287" s="40">
        <f>VLOOKUP(I287,'[1]November 2020'!A:C,3,FALSE)</f>
        <v>1.7956000000000001</v>
      </c>
      <c r="M287" s="41">
        <f t="shared" si="4"/>
        <v>6.05</v>
      </c>
      <c r="N287" s="42">
        <v>44136</v>
      </c>
    </row>
    <row r="288" spans="1:14" s="44" customFormat="1" ht="32.450000000000003" hidden="1" customHeight="1" x14ac:dyDescent="0.25">
      <c r="A288" s="34" t="s">
        <v>18</v>
      </c>
      <c r="B288" s="35" t="s">
        <v>162</v>
      </c>
      <c r="C288" s="34" t="s">
        <v>12</v>
      </c>
      <c r="D288" s="36">
        <v>5983</v>
      </c>
      <c r="E288" s="37" t="s">
        <v>160</v>
      </c>
      <c r="F288" s="38">
        <v>11.25</v>
      </c>
      <c r="G288" s="38">
        <v>36</v>
      </c>
      <c r="H288" s="38">
        <v>5</v>
      </c>
      <c r="I288" s="39">
        <v>110254</v>
      </c>
      <c r="J288" s="27" t="str">
        <f>VLOOKUP(I288,'[1]November 2020'!A:C,2,FALSE)</f>
        <v>CHEESE CHED YEL BLOCK-40 LB (40800)</v>
      </c>
      <c r="K288" s="38">
        <v>3.37</v>
      </c>
      <c r="L288" s="40">
        <f>VLOOKUP(I288,'[1]November 2020'!A:C,3,FALSE)</f>
        <v>1.7956000000000001</v>
      </c>
      <c r="M288" s="41">
        <f t="shared" si="4"/>
        <v>6.05</v>
      </c>
      <c r="N288" s="42">
        <v>44136</v>
      </c>
    </row>
    <row r="289" spans="1:14" s="44" customFormat="1" ht="32.450000000000003" customHeight="1" x14ac:dyDescent="0.25">
      <c r="A289" s="34" t="s">
        <v>18</v>
      </c>
      <c r="B289" s="35" t="s">
        <v>162</v>
      </c>
      <c r="C289" s="34" t="s">
        <v>12</v>
      </c>
      <c r="D289" s="36">
        <v>5984</v>
      </c>
      <c r="E289" s="37" t="s">
        <v>161</v>
      </c>
      <c r="F289" s="38">
        <v>14.29</v>
      </c>
      <c r="G289" s="38">
        <v>36</v>
      </c>
      <c r="H289" s="38">
        <v>6.35</v>
      </c>
      <c r="I289" s="39">
        <v>100883</v>
      </c>
      <c r="J289" s="27" t="str">
        <f>VLOOKUP(I289,'[1]November 2020'!A:C,2,FALSE)</f>
        <v>TURKEY THIGHS BNLS SKNLS CHILLED-BULK</v>
      </c>
      <c r="K289" s="38">
        <v>4.3</v>
      </c>
      <c r="L289" s="40">
        <f>VLOOKUP(I289,'[1]November 2020'!A:C,3,FALSE)</f>
        <v>1.6315999999999999</v>
      </c>
      <c r="M289" s="41">
        <f t="shared" si="4"/>
        <v>7.02</v>
      </c>
      <c r="N289" s="42">
        <v>44136</v>
      </c>
    </row>
    <row r="290" spans="1:14" s="44" customFormat="1" ht="32.450000000000003" customHeight="1" x14ac:dyDescent="0.25">
      <c r="A290" s="34" t="s">
        <v>18</v>
      </c>
      <c r="B290" s="35" t="s">
        <v>162</v>
      </c>
      <c r="C290" s="34" t="s">
        <v>12</v>
      </c>
      <c r="D290" s="36">
        <v>5984</v>
      </c>
      <c r="E290" s="37" t="s">
        <v>161</v>
      </c>
      <c r="F290" s="38">
        <v>14.29</v>
      </c>
      <c r="G290" s="38">
        <v>36</v>
      </c>
      <c r="H290" s="38">
        <v>6.35</v>
      </c>
      <c r="I290" s="39">
        <v>110242</v>
      </c>
      <c r="J290" s="27" t="str">
        <f>VLOOKUP(I290,'[1]November 2020'!A:C,2,FALSE)</f>
        <v>CHEESE NAT AMER FBD BARREL-500 LB(40800)</v>
      </c>
      <c r="K290" s="38">
        <v>1.1499999999999999</v>
      </c>
      <c r="L290" s="40">
        <f>VLOOKUP(I290,'[1]November 2020'!A:C,3,FALSE)</f>
        <v>1.7956000000000001</v>
      </c>
      <c r="M290" s="41">
        <f t="shared" si="4"/>
        <v>2.06</v>
      </c>
      <c r="N290" s="42">
        <v>44136</v>
      </c>
    </row>
    <row r="291" spans="1:14" s="44" customFormat="1" ht="32.450000000000003" hidden="1" customHeight="1" x14ac:dyDescent="0.25">
      <c r="A291" s="34" t="s">
        <v>18</v>
      </c>
      <c r="B291" s="35" t="s">
        <v>162</v>
      </c>
      <c r="C291" s="34" t="s">
        <v>12</v>
      </c>
      <c r="D291" s="36">
        <v>5984</v>
      </c>
      <c r="E291" s="37" t="s">
        <v>161</v>
      </c>
      <c r="F291" s="38">
        <v>14.29</v>
      </c>
      <c r="G291" s="38">
        <v>36</v>
      </c>
      <c r="H291" s="38">
        <v>6.35</v>
      </c>
      <c r="I291" s="39">
        <v>110254</v>
      </c>
      <c r="J291" s="27" t="str">
        <f>VLOOKUP(I291,'[1]November 2020'!A:C,2,FALSE)</f>
        <v>CHEESE CHED YEL BLOCK-40 LB (40800)</v>
      </c>
      <c r="K291" s="38">
        <v>1.1499999999999999</v>
      </c>
      <c r="L291" s="40">
        <f>VLOOKUP(I291,'[1]November 2020'!A:C,3,FALSE)</f>
        <v>1.7956000000000001</v>
      </c>
      <c r="M291" s="41">
        <f t="shared" si="4"/>
        <v>2.06</v>
      </c>
      <c r="N291" s="42">
        <v>44136</v>
      </c>
    </row>
    <row r="292" spans="1:14" s="44" customFormat="1" ht="32.450000000000003" customHeight="1" x14ac:dyDescent="0.25">
      <c r="A292" s="34" t="s">
        <v>18</v>
      </c>
      <c r="B292" s="35" t="s">
        <v>162</v>
      </c>
      <c r="C292" s="34" t="s">
        <v>12</v>
      </c>
      <c r="D292" s="36">
        <v>5988</v>
      </c>
      <c r="E292" s="37" t="s">
        <v>165</v>
      </c>
      <c r="F292" s="38">
        <v>16.43</v>
      </c>
      <c r="G292" s="38">
        <v>36.01</v>
      </c>
      <c r="H292" s="38">
        <v>7.3</v>
      </c>
      <c r="I292" s="39">
        <v>100883</v>
      </c>
      <c r="J292" s="27" t="str">
        <f>VLOOKUP(I292,'[1]November 2020'!A:C,2,FALSE)</f>
        <v>TURKEY THIGHS BNLS SKNLS CHILLED-BULK</v>
      </c>
      <c r="K292" s="38">
        <v>2.74</v>
      </c>
      <c r="L292" s="40">
        <f>VLOOKUP(I292,'[1]November 2020'!A:C,3,FALSE)</f>
        <v>1.6315999999999999</v>
      </c>
      <c r="M292" s="41">
        <f t="shared" si="4"/>
        <v>4.47</v>
      </c>
      <c r="N292" s="42">
        <v>44277</v>
      </c>
    </row>
    <row r="293" spans="1:14" s="44" customFormat="1" ht="32.450000000000003" customHeight="1" x14ac:dyDescent="0.25">
      <c r="A293" s="34" t="s">
        <v>18</v>
      </c>
      <c r="B293" s="35" t="s">
        <v>162</v>
      </c>
      <c r="C293" s="34" t="s">
        <v>12</v>
      </c>
      <c r="D293" s="36">
        <v>5988</v>
      </c>
      <c r="E293" s="37" t="s">
        <v>165</v>
      </c>
      <c r="F293" s="38">
        <v>16.43</v>
      </c>
      <c r="G293" s="38">
        <v>36.01</v>
      </c>
      <c r="H293" s="38">
        <v>7.3</v>
      </c>
      <c r="I293" s="39">
        <v>110242</v>
      </c>
      <c r="J293" s="27" t="str">
        <f>VLOOKUP(I293,'[1]November 2020'!A:C,2,FALSE)</f>
        <v>CHEESE NAT AMER FBD BARREL-500 LB(40800)</v>
      </c>
      <c r="K293" s="38">
        <v>1.1100000000000001</v>
      </c>
      <c r="L293" s="40">
        <f>VLOOKUP(I293,'[1]November 2020'!A:C,3,FALSE)</f>
        <v>1.7956000000000001</v>
      </c>
      <c r="M293" s="41">
        <f t="shared" si="4"/>
        <v>1.99</v>
      </c>
      <c r="N293" s="42">
        <v>44277</v>
      </c>
    </row>
    <row r="294" spans="1:14" s="44" customFormat="1" ht="32.450000000000003" hidden="1" customHeight="1" x14ac:dyDescent="0.25">
      <c r="A294" s="34" t="s">
        <v>18</v>
      </c>
      <c r="B294" s="35" t="s">
        <v>162</v>
      </c>
      <c r="C294" s="34" t="s">
        <v>12</v>
      </c>
      <c r="D294" s="36">
        <v>5988</v>
      </c>
      <c r="E294" s="37" t="s">
        <v>165</v>
      </c>
      <c r="F294" s="38">
        <v>16.43</v>
      </c>
      <c r="G294" s="38">
        <v>36.01</v>
      </c>
      <c r="H294" s="38">
        <v>7.3</v>
      </c>
      <c r="I294" s="39">
        <v>110254</v>
      </c>
      <c r="J294" s="27" t="str">
        <f>VLOOKUP(I294,'[1]November 2020'!A:C,2,FALSE)</f>
        <v>CHEESE CHED YEL BLOCK-40 LB (40800)</v>
      </c>
      <c r="K294" s="38">
        <v>1.1100000000000001</v>
      </c>
      <c r="L294" s="40">
        <f>VLOOKUP(I294,'[1]November 2020'!A:C,3,FALSE)</f>
        <v>1.7956000000000001</v>
      </c>
      <c r="M294" s="41">
        <f t="shared" si="4"/>
        <v>1.99</v>
      </c>
      <c r="N294" s="42">
        <v>44277</v>
      </c>
    </row>
    <row r="295" spans="1:14" s="44" customFormat="1" ht="32.450000000000003" customHeight="1" x14ac:dyDescent="0.25">
      <c r="A295" s="34" t="s">
        <v>18</v>
      </c>
      <c r="B295" s="35" t="s">
        <v>162</v>
      </c>
      <c r="C295" s="34" t="s">
        <v>12</v>
      </c>
      <c r="D295" s="36">
        <v>75150</v>
      </c>
      <c r="E295" s="37" t="s">
        <v>123</v>
      </c>
      <c r="F295" s="38">
        <v>20</v>
      </c>
      <c r="G295" s="38">
        <v>154.22</v>
      </c>
      <c r="H295" s="38">
        <v>2.08</v>
      </c>
      <c r="I295" s="39">
        <v>110242</v>
      </c>
      <c r="J295" s="27" t="str">
        <f>VLOOKUP(I295,'[1]November 2020'!A:C,2,FALSE)</f>
        <v>CHEESE NAT AMER FBD BARREL-500 LB(40800)</v>
      </c>
      <c r="K295" s="38">
        <v>9.65</v>
      </c>
      <c r="L295" s="40">
        <f>VLOOKUP(I295,'[1]November 2020'!A:C,3,FALSE)</f>
        <v>1.7956000000000001</v>
      </c>
      <c r="M295" s="41">
        <f t="shared" si="4"/>
        <v>17.329999999999998</v>
      </c>
      <c r="N295" s="42">
        <v>44136</v>
      </c>
    </row>
  </sheetData>
  <sheetProtection algorithmName="SHA-512" hashValue="ZyHAbQpWQagqk+z2J14kwzEUK+mZy1udlrudgri97Cl5ucaSIbY2V8WKTjX9qkuq7jPQbfh1lWgz+tL0nlT0HA==" saltValue="ydSVr/xunCY8rRr2ymzNSw==" spinCount="100000" sheet="1" selectLockedCells="1" autoFilter="0" selectUnlockedCells="1"/>
  <autoFilter ref="A3:N295" xr:uid="{00000000-0009-0000-0000-000000000000}">
    <filterColumn colId="8">
      <filters>
        <filter val="100154"/>
        <filter val="100193"/>
        <filter val="100332"/>
        <filter val="100883"/>
        <filter val="110242"/>
      </filters>
    </filterColumn>
    <sortState xmlns:xlrd2="http://schemas.microsoft.com/office/spreadsheetml/2017/richdata2" ref="A4:N295">
      <sortCondition ref="D3:D289"/>
    </sortState>
  </autoFilter>
  <mergeCells count="1">
    <mergeCell ref="K1:N1"/>
  </mergeCells>
  <pageMargins left="0.25" right="0.25" top="0.75" bottom="0.75" header="0.3" footer="0.3"/>
  <pageSetup scale="54" fitToHeight="0" orientation="landscape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Estimated_x0020_Creation_x0020_Date xmlns="365df3b4-2938-4962-8750-b3f089551ef3" xsi:nil="true"/>
    <Priority xmlns="365df3b4-2938-4962-8750-b3f089551ef3">New</Priority>
    <Remediation_x0020_Date xmlns="365df3b4-2938-4962-8750-b3f089551ef3">2021-10-27T18:55:44+00:00</Remediation_x0020_Date>
  </documentManagement>
</p:properties>
</file>

<file path=customXml/itemProps1.xml><?xml version="1.0" encoding="utf-8"?>
<ds:datastoreItem xmlns:ds="http://schemas.openxmlformats.org/officeDocument/2006/customXml" ds:itemID="{EC8AF6F2-FBF1-49AD-9653-4E5AB90E6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CB40A-2BFC-486C-9E57-FE06DD175439}"/>
</file>

<file path=customXml/itemProps3.xml><?xml version="1.0" encoding="utf-8"?>
<ds:datastoreItem xmlns:ds="http://schemas.openxmlformats.org/officeDocument/2006/customXml" ds:itemID="{DB2743F9-F420-4F39-954B-90B332555DEE}">
  <ds:schemaRefs>
    <ds:schemaRef ds:uri="http://schemas.microsoft.com/office/2006/metadata/properties"/>
    <ds:schemaRef ds:uri="http://schemas.microsoft.com/sharepoint/v3"/>
    <ds:schemaRef ds:uri="http://purl.org/dc/terms/"/>
    <ds:schemaRef ds:uri="619deea3-b82a-4324-abc9-c36ccb056917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1a5bba3-b343-484f-bec3-eb0518693f06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REV. 10-23-2020</vt:lpstr>
      <vt:lpstr>'REV. 10-23-2020'!Print_Area</vt:lpstr>
      <vt:lpstr>'REV. 10-23-2020'!Print_Titles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SEPDS</dc:title>
  <dc:creator>Flowers, Mary Beth - FNS</dc:creator>
  <cp:lastModifiedBy>Marilee Quick</cp:lastModifiedBy>
  <cp:lastPrinted>2021-10-26T18:39:17Z</cp:lastPrinted>
  <dcterms:created xsi:type="dcterms:W3CDTF">2019-09-13T10:37:59Z</dcterms:created>
  <dcterms:modified xsi:type="dcterms:W3CDTF">2021-10-26T18:39:19Z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