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tlparkhurst\Documents\SEPDS\22-23\"/>
    </mc:Choice>
  </mc:AlternateContent>
  <xr:revisionPtr revIDLastSave="0" documentId="8_{5150C7A0-DC8C-4D6F-8792-B6B55025130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10-26-2021'!$A$3:$N$67</definedName>
    <definedName name="_xlnm.Print_Area" localSheetId="0">'REV. 10-26-2021'!$A$1:$N$67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L31" i="1" l="1"/>
  <c r="M31" i="1" s="1"/>
  <c r="J4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L4" i="1"/>
  <c r="M4" i="1" l="1"/>
</calcChain>
</file>

<file path=xl/sharedStrings.xml><?xml version="1.0" encoding="utf-8"?>
<sst xmlns="http://schemas.openxmlformats.org/spreadsheetml/2006/main" count="346" uniqueCount="84">
  <si>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</si>
  <si>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</si>
  <si>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</si>
  <si>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</si>
  <si>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</si>
  <si>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</si>
  <si>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</si>
  <si>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</si>
  <si>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</si>
  <si>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</si>
  <si>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</si>
  <si>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</si>
  <si>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</si>
  <si>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</si>
  <si>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</si>
  <si>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</si>
  <si>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</si>
  <si>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</si>
  <si>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</si>
  <si>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Pre Cooked Turkey Savory Crumble (2oz. M/MA)</t>
  </si>
  <si>
    <t>100124W</t>
  </si>
  <si>
    <t>100124D</t>
  </si>
  <si>
    <t>Pre Cooked Turkey Meatballs (2 oz. M/MA)</t>
  </si>
  <si>
    <t>Pre Cooked Turkey Chorizo Crumbles (2oz. M/MA)</t>
  </si>
  <si>
    <t>Pre Cooked Turkey Italian Crumble-Hand Pinched (2oz. M/MA)</t>
  </si>
  <si>
    <t>Sliced Canadian Style Turkey Ham (1 oz MT/MT ALT)</t>
  </si>
  <si>
    <t>Diced Turkey Ham (1oz MT/MT ALT)</t>
  </si>
  <si>
    <t>Diced Oven Roasted Turkey Breast (1oz MT/MT ALT)</t>
  </si>
  <si>
    <t>Raw Ground Turkey (2oz M/MA)</t>
  </si>
  <si>
    <t>Smoke House Turkey Breast Snack Sticks 400/1.20 oz</t>
  </si>
  <si>
    <t xml:space="preserve">Sweet BBQ Turkey Breast Snack Sticks 400/1.20 oz </t>
  </si>
  <si>
    <t>Sliced Turkey Combo Pack: Ham 21-3.06 oz svg; Salami 21-3.00 oz svg; Bologna 23-2.79 oz svg  (2oz MT/MT ALT)</t>
  </si>
  <si>
    <t>Sliced Turkey Italian Combo Pack: Ham 21-3.06 oz svg, Salami 21-3.00 oz svg, Pepperoni 22-2.95 oz svg (2oz M/MA)</t>
  </si>
  <si>
    <t>varies</t>
  </si>
  <si>
    <t>Sliced Oven Roasted Turkey Breast (2oz MT/MT ALT)</t>
  </si>
  <si>
    <t>Sliced Oven Roasted Turkey Breast 12-1.5 lb units</t>
  </si>
  <si>
    <t>Pepperoni Style Seasoned Turkey Slices 1.5", 8 / 2-2.5 lb / case (1 oz M/MA)</t>
  </si>
  <si>
    <t>20.00 Avg.
(15-22 lbs)</t>
  </si>
  <si>
    <t xml:space="preserve">1.41 oz Browned Turkey Breast Steak </t>
  </si>
  <si>
    <t xml:space="preserve">All Natural Oven Roasted Sliced Turkey Breast
</t>
  </si>
  <si>
    <t>All Natural Oven Roasted Sliced Turkey Breast</t>
  </si>
  <si>
    <t>All Natural Smoked Sliced Turkey Breast 12-1.5 lb units</t>
  </si>
  <si>
    <t>Sliced Turkey Ham (2oz MT/MT ALT)</t>
  </si>
  <si>
    <t>12.00 (6/2lb)</t>
  </si>
  <si>
    <t>Sliced Turkey Ham 4-5.25 lb units (2oz M/MA)</t>
  </si>
  <si>
    <t>All Natural Turkey Ham  - 3.5" Log Binned</t>
  </si>
  <si>
    <t>1,400 Avg.
(1,300-1,500lbs)</t>
  </si>
  <si>
    <t>All Natural Sliced Turkey Ham 12-1.5 lb units (2oz M/MA)</t>
  </si>
  <si>
    <t xml:space="preserve">All Natural Sliced Turkey Ham </t>
  </si>
  <si>
    <t>All Natural Sliced Smoked Turkey Breast 1.75" (1 oz M/MA)</t>
  </si>
  <si>
    <t>Sliced Turkey Salami 12-1.5 lb units (2oz M/MA)</t>
  </si>
  <si>
    <t>Pre-Cooked Turkey Bacon (1 oz M/MA)</t>
  </si>
  <si>
    <t>Pre-Cooked Turkey Taco Meat</t>
  </si>
  <si>
    <t>Pre-Cooked Turkey &amp; Gravy (White &amp; Dark Meat) (2oz MT/MT ALT)</t>
  </si>
  <si>
    <t>Pre-Cooked Turkey Spaghetti Sauce (White &amp; Dark Meat)</t>
  </si>
  <si>
    <t>Pre-Cooked Turkey Chili (White &amp; Dark Meat)</t>
  </si>
  <si>
    <t>Pre-Cooked Turkey Taco Meat W/D</t>
  </si>
  <si>
    <t>Pre-Cooked Turkey Taco Meat  W/D</t>
  </si>
  <si>
    <t>Pre-Cooked Turkey &amp; Gravy  (All White Meat) (2oz MT/MT ALT)</t>
  </si>
  <si>
    <t xml:space="preserve">Cooked Breast and Thigh Roast </t>
  </si>
  <si>
    <t>43.00 Avg.
(37-45 lbs)</t>
  </si>
  <si>
    <t>Reduced Sodium Smoked Uncured Turkey Frank
4/5 lb units/case</t>
  </si>
  <si>
    <t>Country Recipe Turkey Sausage Patties (1oz MT/MT ALT)</t>
  </si>
  <si>
    <t>Pre-Cooked Turkey Sausage Patty (1 oz  M/MA)</t>
  </si>
  <si>
    <t>Country Recipe Turkey Sausage Links (1oz MT/MT ALT)</t>
  </si>
  <si>
    <t>Pre-Cooked Turkey Burger (White &amp; Dark Meat)</t>
  </si>
  <si>
    <t>Pre-Cooked All Natural Turkey Breast Strips</t>
  </si>
  <si>
    <t>Turkey Sausage on a Biscuit 60ct</t>
  </si>
  <si>
    <t>Turkey Breast &amp; Cheese Sandwich</t>
  </si>
  <si>
    <t>Turkey Ham &amp; Cheese Sandwich</t>
  </si>
  <si>
    <t xml:space="preserve"> Pepperoni Style Seasoned Turkey Diced 4/5 lbs. (1 oz M/MA)</t>
  </si>
  <si>
    <t>Pre-Cooked Chunked White Turkey</t>
  </si>
  <si>
    <t>Turkey Ham Log 3-10 lb units (2oz M/MA)</t>
  </si>
  <si>
    <t>Oven Roasted Breast 3-10 lb units (2oz M/MA)</t>
  </si>
  <si>
    <t>3.5" Oven Roast Turkey Breast Log ( BIN FRESH )</t>
  </si>
  <si>
    <t>Pepperoni Style Seasoned Turkey Logs Bined</t>
  </si>
  <si>
    <t>Turkey Ham 5% Water Added - 3.5" Log Binned (2oz M/MA)</t>
  </si>
  <si>
    <t xml:space="preserve">Blue Ribbon Oven Roasted Skinless Turkey Breast, Reduced Sodium </t>
  </si>
  <si>
    <t>20.8 Avg.
(18-22 lbs)</t>
  </si>
  <si>
    <t>Natural Choice Browned Turkey Breast (2oz MT/MT ALT)</t>
  </si>
  <si>
    <t>16.50 Avg.
(14-18 lbs)</t>
  </si>
  <si>
    <t>VIP Roasted Turkey Breast 1/4" Slice Intact</t>
  </si>
  <si>
    <t>45.00
(36-47 lbs)</t>
  </si>
  <si>
    <t>Jennie-O Turkey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</si>
</sst>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zoomScale="70" zoomScaleNormal="70" zoomScaleSheetLayoutView="70" workbookViewId="0">
      <selection activeCell="G1" sqref="G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33203125" style="34" customWidth="1"/>
    <col min="5" max="5" width="39.6640625" customWidth="1"/>
    <col min="6" max="6" width="26" style="3" bestFit="1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44524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5" customHeight="1" x14ac:dyDescent="0.3">
      <c r="A4" s="7" t="s">
        <v>18</v>
      </c>
      <c r="B4" s="40" t="s">
        <v>83</v>
      </c>
      <c r="C4" s="7" t="s">
        <v>12</v>
      </c>
      <c r="D4" s="29">
        <v>8996</v>
      </c>
      <c r="E4" s="42" t="s">
        <v>19</v>
      </c>
      <c r="F4" s="8">
        <v>40</v>
      </c>
      <c r="G4" s="8">
        <v>288</v>
      </c>
      <c r="H4" s="8">
        <v>2.2200000000000002</v>
      </c>
      <c r="I4" s="26" t="s">
        <v>20</v>
      </c>
      <c r="J4" s="4" t="str">
        <f>VLOOKUP(I4,'[1]November 2021'!A:C,2,FALSE)</f>
        <v>TURKEY CHILLED -BULK WHITE</v>
      </c>
      <c r="K4" s="8">
        <v>20.96</v>
      </c>
      <c r="L4" s="41">
        <f>VLOOKUP(I4,'[1]November 2021'!A:C,3,FALSE)</f>
        <v>1.3613999999999999</v>
      </c>
      <c r="M4" s="43">
        <f t="shared" ref="M4:M35" si="0">ROUND(K4*L4,2)</f>
        <v>28.53</v>
      </c>
      <c r="N4" s="10">
        <v>44501</v>
      </c>
    </row>
    <row r="5" spans="1:14" s="9" customFormat="1" ht="45" customHeight="1" x14ac:dyDescent="0.3">
      <c r="A5" s="7" t="s">
        <v>18</v>
      </c>
      <c r="B5" s="40" t="s">
        <v>83</v>
      </c>
      <c r="C5" s="7" t="s">
        <v>12</v>
      </c>
      <c r="D5" s="29">
        <v>8996</v>
      </c>
      <c r="E5" s="42" t="s">
        <v>19</v>
      </c>
      <c r="F5" s="8">
        <v>40</v>
      </c>
      <c r="G5" s="8">
        <v>288</v>
      </c>
      <c r="H5" s="8">
        <v>2.2200000000000002</v>
      </c>
      <c r="I5" s="26" t="s">
        <v>21</v>
      </c>
      <c r="J5" s="4" t="str">
        <f>VLOOKUP(I5,'[1]November 2021'!A:C,2,FALSE)</f>
        <v>TURKEY CHILLED -BULK DARK</v>
      </c>
      <c r="K5" s="8">
        <v>24.11</v>
      </c>
      <c r="L5" s="41">
        <f>VLOOKUP(I5,'[1]November 2021'!A:C,3,FALSE)</f>
        <v>1.3613999999999999</v>
      </c>
      <c r="M5" s="43">
        <f t="shared" si="0"/>
        <v>32.82</v>
      </c>
      <c r="N5" s="10">
        <v>44501</v>
      </c>
    </row>
    <row r="6" spans="1:14" s="9" customFormat="1" ht="45" customHeight="1" x14ac:dyDescent="0.3">
      <c r="A6" s="7" t="s">
        <v>18</v>
      </c>
      <c r="B6" s="40" t="s">
        <v>83</v>
      </c>
      <c r="C6" s="7" t="s">
        <v>12</v>
      </c>
      <c r="D6" s="29">
        <v>19200</v>
      </c>
      <c r="E6" s="42" t="s">
        <v>22</v>
      </c>
      <c r="F6" s="8">
        <v>30</v>
      </c>
      <c r="G6" s="8">
        <v>184</v>
      </c>
      <c r="H6" s="8">
        <v>2.6</v>
      </c>
      <c r="I6" s="26" t="s">
        <v>20</v>
      </c>
      <c r="J6" s="4" t="str">
        <f>VLOOKUP(I6,'[1]November 2021'!A:C,2,FALSE)</f>
        <v>TURKEY CHILLED -BULK WHITE</v>
      </c>
      <c r="K6" s="8">
        <v>13.9</v>
      </c>
      <c r="L6" s="41">
        <f>VLOOKUP(I6,'[1]November 2021'!A:C,3,FALSE)</f>
        <v>1.3613999999999999</v>
      </c>
      <c r="M6" s="43">
        <f t="shared" si="0"/>
        <v>18.920000000000002</v>
      </c>
      <c r="N6" s="10">
        <v>44501</v>
      </c>
    </row>
    <row r="7" spans="1:14" s="9" customFormat="1" ht="45" customHeight="1" x14ac:dyDescent="0.3">
      <c r="A7" s="7" t="s">
        <v>18</v>
      </c>
      <c r="B7" s="40" t="s">
        <v>83</v>
      </c>
      <c r="C7" s="7" t="s">
        <v>12</v>
      </c>
      <c r="D7" s="29">
        <v>19200</v>
      </c>
      <c r="E7" s="42" t="s">
        <v>22</v>
      </c>
      <c r="F7" s="8">
        <v>30</v>
      </c>
      <c r="G7" s="8">
        <v>184</v>
      </c>
      <c r="H7" s="8">
        <v>2.6</v>
      </c>
      <c r="I7" s="26" t="s">
        <v>21</v>
      </c>
      <c r="J7" s="4" t="str">
        <f>VLOOKUP(I7,'[1]November 2021'!A:C,2,FALSE)</f>
        <v>TURKEY CHILLED -BULK DARK</v>
      </c>
      <c r="K7" s="8">
        <v>15.98</v>
      </c>
      <c r="L7" s="41">
        <f>VLOOKUP(I7,'[1]November 2021'!A:C,3,FALSE)</f>
        <v>1.3613999999999999</v>
      </c>
      <c r="M7" s="43">
        <f t="shared" si="0"/>
        <v>21.76</v>
      </c>
      <c r="N7" s="10">
        <v>44501</v>
      </c>
    </row>
    <row r="8" spans="1:14" s="9" customFormat="1" ht="45" customHeight="1" x14ac:dyDescent="0.3">
      <c r="A8" s="7" t="s">
        <v>18</v>
      </c>
      <c r="B8" s="40" t="s">
        <v>83</v>
      </c>
      <c r="C8" s="7" t="s">
        <v>12</v>
      </c>
      <c r="D8" s="29">
        <v>33038</v>
      </c>
      <c r="E8" s="42" t="s">
        <v>23</v>
      </c>
      <c r="F8" s="8">
        <v>40</v>
      </c>
      <c r="G8" s="8">
        <v>279</v>
      </c>
      <c r="H8" s="8">
        <v>2.29</v>
      </c>
      <c r="I8" s="26" t="s">
        <v>20</v>
      </c>
      <c r="J8" s="4" t="str">
        <f>VLOOKUP(I8,'[1]November 2021'!A:C,2,FALSE)</f>
        <v>TURKEY CHILLED -BULK WHITE</v>
      </c>
      <c r="K8" s="8">
        <v>18.98</v>
      </c>
      <c r="L8" s="41">
        <f>VLOOKUP(I8,'[1]November 2021'!A:C,3,FALSE)</f>
        <v>1.3613999999999999</v>
      </c>
      <c r="M8" s="43">
        <f t="shared" si="0"/>
        <v>25.84</v>
      </c>
      <c r="N8" s="10">
        <v>44501</v>
      </c>
    </row>
    <row r="9" spans="1:14" s="9" customFormat="1" ht="45" customHeight="1" x14ac:dyDescent="0.3">
      <c r="A9" s="7" t="s">
        <v>18</v>
      </c>
      <c r="B9" s="40" t="s">
        <v>83</v>
      </c>
      <c r="C9" s="7" t="s">
        <v>12</v>
      </c>
      <c r="D9" s="29">
        <v>33038</v>
      </c>
      <c r="E9" s="42" t="s">
        <v>23</v>
      </c>
      <c r="F9" s="8">
        <v>40</v>
      </c>
      <c r="G9" s="8">
        <v>279</v>
      </c>
      <c r="H9" s="8">
        <v>2.29</v>
      </c>
      <c r="I9" s="26" t="s">
        <v>21</v>
      </c>
      <c r="J9" s="4" t="str">
        <f>VLOOKUP(I9,'[1]November 2021'!A:C,2,FALSE)</f>
        <v>TURKEY CHILLED -BULK DARK</v>
      </c>
      <c r="K9" s="8">
        <v>21.82</v>
      </c>
      <c r="L9" s="41">
        <f>VLOOKUP(I9,'[1]November 2021'!A:C,3,FALSE)</f>
        <v>1.3613999999999999</v>
      </c>
      <c r="M9" s="43">
        <f t="shared" si="0"/>
        <v>29.71</v>
      </c>
      <c r="N9" s="10">
        <v>44501</v>
      </c>
    </row>
    <row r="10" spans="1:14" s="9" customFormat="1" ht="45" customHeight="1" x14ac:dyDescent="0.3">
      <c r="A10" s="7" t="s">
        <v>18</v>
      </c>
      <c r="B10" s="40" t="s">
        <v>83</v>
      </c>
      <c r="C10" s="7" t="s">
        <v>12</v>
      </c>
      <c r="D10" s="29">
        <v>54057</v>
      </c>
      <c r="E10" s="42" t="s">
        <v>24</v>
      </c>
      <c r="F10" s="8">
        <v>30</v>
      </c>
      <c r="G10" s="8">
        <v>206</v>
      </c>
      <c r="H10" s="8">
        <v>2.3199999999999998</v>
      </c>
      <c r="I10" s="26" t="s">
        <v>21</v>
      </c>
      <c r="J10" s="4" t="str">
        <f>VLOOKUP(I10,'[1]November 2021'!A:C,2,FALSE)</f>
        <v>TURKEY CHILLED -BULK DARK</v>
      </c>
      <c r="K10" s="8">
        <v>30.89</v>
      </c>
      <c r="L10" s="41">
        <f>VLOOKUP(I10,'[1]November 2021'!A:C,3,FALSE)</f>
        <v>1.3613999999999999</v>
      </c>
      <c r="M10" s="43">
        <f t="shared" si="0"/>
        <v>42.05</v>
      </c>
      <c r="N10" s="10">
        <v>44501</v>
      </c>
    </row>
    <row r="11" spans="1:14" s="9" customFormat="1" ht="45" customHeight="1" x14ac:dyDescent="0.3">
      <c r="A11" s="7" t="s">
        <v>18</v>
      </c>
      <c r="B11" s="40" t="s">
        <v>83</v>
      </c>
      <c r="C11" s="7" t="s">
        <v>12</v>
      </c>
      <c r="D11" s="29">
        <v>119356</v>
      </c>
      <c r="E11" s="42" t="s">
        <v>25</v>
      </c>
      <c r="F11" s="8">
        <v>25</v>
      </c>
      <c r="G11" s="8">
        <v>263</v>
      </c>
      <c r="H11" s="8">
        <v>1.52</v>
      </c>
      <c r="I11" s="26" t="s">
        <v>21</v>
      </c>
      <c r="J11" s="4" t="str">
        <f>VLOOKUP(I11,'[1]November 2021'!A:C,2,FALSE)</f>
        <v>TURKEY CHILLED -BULK DARK</v>
      </c>
      <c r="K11" s="8">
        <v>27.62</v>
      </c>
      <c r="L11" s="41">
        <f>VLOOKUP(I11,'[1]November 2021'!A:C,3,FALSE)</f>
        <v>1.3613999999999999</v>
      </c>
      <c r="M11" s="43">
        <f t="shared" si="0"/>
        <v>37.6</v>
      </c>
      <c r="N11" s="10">
        <v>44501</v>
      </c>
    </row>
    <row r="12" spans="1:14" s="9" customFormat="1" ht="45" customHeight="1" x14ac:dyDescent="0.3">
      <c r="A12" s="7" t="s">
        <v>18</v>
      </c>
      <c r="B12" s="40" t="s">
        <v>83</v>
      </c>
      <c r="C12" s="7" t="s">
        <v>12</v>
      </c>
      <c r="D12" s="29">
        <v>119371</v>
      </c>
      <c r="E12" s="42" t="s">
        <v>26</v>
      </c>
      <c r="F12" s="8">
        <v>10</v>
      </c>
      <c r="G12" s="8">
        <v>105</v>
      </c>
      <c r="H12" s="8">
        <v>1.51</v>
      </c>
      <c r="I12" s="26" t="s">
        <v>21</v>
      </c>
      <c r="J12" s="4" t="str">
        <f>VLOOKUP(I12,'[1]November 2021'!A:C,2,FALSE)</f>
        <v>TURKEY CHILLED -BULK DARK</v>
      </c>
      <c r="K12" s="8">
        <v>11.05</v>
      </c>
      <c r="L12" s="41">
        <f>VLOOKUP(I12,'[1]November 2021'!A:C,3,FALSE)</f>
        <v>1.3613999999999999</v>
      </c>
      <c r="M12" s="43">
        <f t="shared" si="0"/>
        <v>15.04</v>
      </c>
      <c r="N12" s="10">
        <v>44501</v>
      </c>
    </row>
    <row r="13" spans="1:14" s="9" customFormat="1" ht="45" customHeight="1" x14ac:dyDescent="0.3">
      <c r="A13" s="7" t="s">
        <v>18</v>
      </c>
      <c r="B13" s="40" t="s">
        <v>83</v>
      </c>
      <c r="C13" s="7" t="s">
        <v>12</v>
      </c>
      <c r="D13" s="29">
        <v>119376</v>
      </c>
      <c r="E13" s="42" t="s">
        <v>27</v>
      </c>
      <c r="F13" s="8">
        <v>10</v>
      </c>
      <c r="G13" s="8">
        <v>81</v>
      </c>
      <c r="H13" s="8">
        <v>1.96</v>
      </c>
      <c r="I13" s="26" t="s">
        <v>20</v>
      </c>
      <c r="J13" s="4" t="str">
        <f>VLOOKUP(I13,'[1]November 2021'!A:C,2,FALSE)</f>
        <v>TURKEY CHILLED -BULK WHITE</v>
      </c>
      <c r="K13" s="8">
        <v>8.31</v>
      </c>
      <c r="L13" s="41">
        <f>VLOOKUP(I13,'[1]November 2021'!A:C,3,FALSE)</f>
        <v>1.3613999999999999</v>
      </c>
      <c r="M13" s="43">
        <f t="shared" si="0"/>
        <v>11.31</v>
      </c>
      <c r="N13" s="10">
        <v>44501</v>
      </c>
    </row>
    <row r="14" spans="1:14" s="9" customFormat="1" ht="45" customHeight="1" x14ac:dyDescent="0.3">
      <c r="A14" s="7" t="s">
        <v>18</v>
      </c>
      <c r="B14" s="40" t="s">
        <v>83</v>
      </c>
      <c r="C14" s="7" t="s">
        <v>12</v>
      </c>
      <c r="D14" s="29">
        <v>205135</v>
      </c>
      <c r="E14" s="42" t="s">
        <v>28</v>
      </c>
      <c r="F14" s="8">
        <v>20</v>
      </c>
      <c r="G14" s="8">
        <v>111</v>
      </c>
      <c r="H14" s="8">
        <v>2.86</v>
      </c>
      <c r="I14" s="26">
        <v>100883</v>
      </c>
      <c r="J14" s="4" t="str">
        <f>VLOOKUP(I14,'[1]November 2021'!A:C,2,FALSE)</f>
        <v>TURKEY THIGHS BNLS SKNLS CHILLED-BULK</v>
      </c>
      <c r="K14" s="8">
        <v>19.95</v>
      </c>
      <c r="L14" s="41">
        <f>VLOOKUP(I14,'[1]November 2021'!A:C,3,FALSE)</f>
        <v>2.2955999999999999</v>
      </c>
      <c r="M14" s="43">
        <f t="shared" si="0"/>
        <v>45.8</v>
      </c>
      <c r="N14" s="10">
        <v>44501</v>
      </c>
    </row>
    <row r="15" spans="1:14" s="9" customFormat="1" ht="45" customHeight="1" x14ac:dyDescent="0.3">
      <c r="A15" s="7" t="s">
        <v>18</v>
      </c>
      <c r="B15" s="40" t="s">
        <v>83</v>
      </c>
      <c r="C15" s="7" t="s">
        <v>12</v>
      </c>
      <c r="D15" s="29">
        <v>207130</v>
      </c>
      <c r="E15" s="42" t="s">
        <v>29</v>
      </c>
      <c r="F15" s="8">
        <v>30</v>
      </c>
      <c r="G15" s="8">
        <v>400</v>
      </c>
      <c r="H15" s="8">
        <v>1.2</v>
      </c>
      <c r="I15" s="26" t="s">
        <v>20</v>
      </c>
      <c r="J15" s="4" t="str">
        <f>VLOOKUP(I15,'[1]November 2021'!A:C,2,FALSE)</f>
        <v>TURKEY CHILLED -BULK WHITE</v>
      </c>
      <c r="K15" s="8">
        <v>31.76</v>
      </c>
      <c r="L15" s="41">
        <f>VLOOKUP(I15,'[1]November 2021'!A:C,3,FALSE)</f>
        <v>1.3613999999999999</v>
      </c>
      <c r="M15" s="43">
        <f t="shared" si="0"/>
        <v>43.24</v>
      </c>
      <c r="N15" s="10">
        <v>44501</v>
      </c>
    </row>
    <row r="16" spans="1:14" s="9" customFormat="1" ht="45" customHeight="1" x14ac:dyDescent="0.3">
      <c r="A16" s="7" t="s">
        <v>18</v>
      </c>
      <c r="B16" s="40" t="s">
        <v>83</v>
      </c>
      <c r="C16" s="7" t="s">
        <v>12</v>
      </c>
      <c r="D16" s="29">
        <v>207230</v>
      </c>
      <c r="E16" s="42" t="s">
        <v>30</v>
      </c>
      <c r="F16" s="8">
        <v>30</v>
      </c>
      <c r="G16" s="8">
        <v>400</v>
      </c>
      <c r="H16" s="8">
        <v>1.2</v>
      </c>
      <c r="I16" s="26" t="s">
        <v>20</v>
      </c>
      <c r="J16" s="4" t="str">
        <f>VLOOKUP(I16,'[1]November 2021'!A:C,2,FALSE)</f>
        <v>TURKEY CHILLED -BULK WHITE</v>
      </c>
      <c r="K16" s="8">
        <v>31.76</v>
      </c>
      <c r="L16" s="41">
        <f>VLOOKUP(I16,'[1]November 2021'!A:C,3,FALSE)</f>
        <v>1.3613999999999999</v>
      </c>
      <c r="M16" s="43">
        <f t="shared" si="0"/>
        <v>43.24</v>
      </c>
      <c r="N16" s="10">
        <v>44501</v>
      </c>
    </row>
    <row r="17" spans="1:14" s="9" customFormat="1" ht="45" customHeight="1" x14ac:dyDescent="0.3">
      <c r="A17" s="7" t="s">
        <v>18</v>
      </c>
      <c r="B17" s="40" t="s">
        <v>83</v>
      </c>
      <c r="C17" s="7" t="s">
        <v>12</v>
      </c>
      <c r="D17" s="29">
        <v>209503</v>
      </c>
      <c r="E17" s="42" t="s">
        <v>31</v>
      </c>
      <c r="F17" s="8">
        <v>12</v>
      </c>
      <c r="G17" s="8">
        <v>65</v>
      </c>
      <c r="H17" s="8">
        <v>2.95</v>
      </c>
      <c r="I17" s="26" t="s">
        <v>21</v>
      </c>
      <c r="J17" s="4" t="str">
        <f>VLOOKUP(I17,'[1]November 2021'!A:C,2,FALSE)</f>
        <v>TURKEY CHILLED -BULK DARK</v>
      </c>
      <c r="K17" s="8">
        <v>10.53</v>
      </c>
      <c r="L17" s="41">
        <f>VLOOKUP(I17,'[1]November 2021'!A:C,3,FALSE)</f>
        <v>1.3613999999999999</v>
      </c>
      <c r="M17" s="43">
        <f t="shared" si="0"/>
        <v>14.34</v>
      </c>
      <c r="N17" s="10">
        <v>44501</v>
      </c>
    </row>
    <row r="18" spans="1:14" ht="45" customHeight="1" x14ac:dyDescent="0.3">
      <c r="A18" s="7" t="s">
        <v>18</v>
      </c>
      <c r="B18" s="40" t="s">
        <v>83</v>
      </c>
      <c r="C18" s="7" t="s">
        <v>12</v>
      </c>
      <c r="D18" s="29">
        <v>209612</v>
      </c>
      <c r="E18" s="42" t="s">
        <v>32</v>
      </c>
      <c r="F18" s="8">
        <v>12</v>
      </c>
      <c r="G18" s="8">
        <v>64</v>
      </c>
      <c r="H18" s="8" t="s">
        <v>33</v>
      </c>
      <c r="I18" s="26" t="s">
        <v>21</v>
      </c>
      <c r="J18" s="4" t="str">
        <f>VLOOKUP(I18,'[1]November 2021'!A:C,2,FALSE)</f>
        <v>TURKEY CHILLED -BULK DARK</v>
      </c>
      <c r="K18" s="8">
        <v>11.11</v>
      </c>
      <c r="L18" s="41">
        <f>VLOOKUP(I18,'[1]November 2021'!A:C,3,FALSE)</f>
        <v>1.3613999999999999</v>
      </c>
      <c r="M18" s="43">
        <f t="shared" si="0"/>
        <v>15.13</v>
      </c>
      <c r="N18" s="10">
        <v>44501</v>
      </c>
    </row>
    <row r="19" spans="1:14" ht="45" customHeight="1" x14ac:dyDescent="0.3">
      <c r="A19" s="7" t="s">
        <v>18</v>
      </c>
      <c r="B19" s="40" t="s">
        <v>83</v>
      </c>
      <c r="C19" s="7" t="s">
        <v>12</v>
      </c>
      <c r="D19" s="29">
        <v>209903</v>
      </c>
      <c r="E19" s="42" t="s">
        <v>34</v>
      </c>
      <c r="F19" s="8">
        <v>12</v>
      </c>
      <c r="G19" s="8">
        <v>63</v>
      </c>
      <c r="H19" s="8">
        <v>3</v>
      </c>
      <c r="I19" s="26" t="s">
        <v>20</v>
      </c>
      <c r="J19" s="4" t="str">
        <f>VLOOKUP(I19,'[1]November 2021'!A:C,2,FALSE)</f>
        <v>TURKEY CHILLED -BULK WHITE</v>
      </c>
      <c r="K19" s="8">
        <v>10.71</v>
      </c>
      <c r="L19" s="41">
        <f>VLOOKUP(I19,'[1]November 2021'!A:C,3,FALSE)</f>
        <v>1.3613999999999999</v>
      </c>
      <c r="M19" s="43">
        <f t="shared" si="0"/>
        <v>14.58</v>
      </c>
      <c r="N19" s="10">
        <v>44501</v>
      </c>
    </row>
    <row r="20" spans="1:14" ht="45" customHeight="1" x14ac:dyDescent="0.3">
      <c r="A20" s="7" t="s">
        <v>18</v>
      </c>
      <c r="B20" s="40" t="s">
        <v>83</v>
      </c>
      <c r="C20" s="7" t="s">
        <v>12</v>
      </c>
      <c r="D20" s="29">
        <v>209918</v>
      </c>
      <c r="E20" s="42" t="s">
        <v>35</v>
      </c>
      <c r="F20" s="8">
        <v>18</v>
      </c>
      <c r="G20" s="8">
        <v>96</v>
      </c>
      <c r="H20" s="8">
        <v>3</v>
      </c>
      <c r="I20" s="26" t="s">
        <v>20</v>
      </c>
      <c r="J20" s="4" t="str">
        <f>VLOOKUP(I20,'[1]November 2021'!A:C,2,FALSE)</f>
        <v>TURKEY CHILLED -BULK WHITE</v>
      </c>
      <c r="K20" s="8">
        <v>16.059999999999999</v>
      </c>
      <c r="L20" s="41">
        <f>VLOOKUP(I20,'[1]November 2021'!A:C,3,FALSE)</f>
        <v>1.3613999999999999</v>
      </c>
      <c r="M20" s="43">
        <f t="shared" si="0"/>
        <v>21.86</v>
      </c>
      <c r="N20" s="10">
        <v>44501</v>
      </c>
    </row>
    <row r="21" spans="1:14" ht="45" customHeight="1" x14ac:dyDescent="0.3">
      <c r="A21" s="7" t="s">
        <v>18</v>
      </c>
      <c r="B21" s="40" t="s">
        <v>83</v>
      </c>
      <c r="C21" s="7" t="s">
        <v>12</v>
      </c>
      <c r="D21" s="29">
        <v>213008</v>
      </c>
      <c r="E21" s="42" t="s">
        <v>36</v>
      </c>
      <c r="F21" s="8" t="s">
        <v>37</v>
      </c>
      <c r="G21" s="8">
        <v>233</v>
      </c>
      <c r="H21" s="8">
        <v>1.37</v>
      </c>
      <c r="I21" s="26" t="s">
        <v>21</v>
      </c>
      <c r="J21" s="4" t="str">
        <f>VLOOKUP(I21,'[1]November 2021'!A:C,2,FALSE)</f>
        <v>TURKEY CHILLED -BULK DARK</v>
      </c>
      <c r="K21" s="8">
        <v>20.67</v>
      </c>
      <c r="L21" s="41">
        <f>VLOOKUP(I21,'[1]November 2021'!A:C,3,FALSE)</f>
        <v>1.3613999999999999</v>
      </c>
      <c r="M21" s="43">
        <f t="shared" si="0"/>
        <v>28.14</v>
      </c>
      <c r="N21" s="10">
        <v>44501</v>
      </c>
    </row>
    <row r="22" spans="1:14" ht="45" customHeight="1" x14ac:dyDescent="0.3">
      <c r="A22" s="7" t="s">
        <v>18</v>
      </c>
      <c r="B22" s="40" t="s">
        <v>83</v>
      </c>
      <c r="C22" s="7" t="s">
        <v>12</v>
      </c>
      <c r="D22" s="29">
        <v>230324</v>
      </c>
      <c r="E22" s="42" t="s">
        <v>38</v>
      </c>
      <c r="F22" s="8">
        <v>24.68</v>
      </c>
      <c r="G22" s="8">
        <v>140</v>
      </c>
      <c r="H22" s="8">
        <v>2.82</v>
      </c>
      <c r="I22" s="26" t="s">
        <v>20</v>
      </c>
      <c r="J22" s="4" t="str">
        <f>VLOOKUP(I22,'[1]November 2021'!A:C,2,FALSE)</f>
        <v>TURKEY CHILLED -BULK WHITE</v>
      </c>
      <c r="K22" s="8">
        <v>25.51</v>
      </c>
      <c r="L22" s="41">
        <f>VLOOKUP(I22,'[1]November 2021'!A:C,3,FALSE)</f>
        <v>1.3613999999999999</v>
      </c>
      <c r="M22" s="43">
        <f t="shared" si="0"/>
        <v>34.729999999999997</v>
      </c>
      <c r="N22" s="10">
        <v>44501</v>
      </c>
    </row>
    <row r="23" spans="1:14" ht="45" customHeight="1" x14ac:dyDescent="0.3">
      <c r="A23" s="7" t="s">
        <v>18</v>
      </c>
      <c r="B23" s="40" t="s">
        <v>83</v>
      </c>
      <c r="C23" s="7" t="s">
        <v>12</v>
      </c>
      <c r="D23" s="29">
        <v>231812</v>
      </c>
      <c r="E23" s="42" t="s">
        <v>39</v>
      </c>
      <c r="F23" s="8">
        <v>12</v>
      </c>
      <c r="G23" s="8">
        <v>66</v>
      </c>
      <c r="H23" s="8">
        <v>2.9</v>
      </c>
      <c r="I23" s="26" t="s">
        <v>20</v>
      </c>
      <c r="J23" s="4" t="str">
        <f>VLOOKUP(I23,'[1]November 2021'!A:C,2,FALSE)</f>
        <v>TURKEY CHILLED -BULK WHITE</v>
      </c>
      <c r="K23" s="8">
        <v>12.14</v>
      </c>
      <c r="L23" s="41">
        <f>VLOOKUP(I23,'[1]November 2021'!A:C,3,FALSE)</f>
        <v>1.3613999999999999</v>
      </c>
      <c r="M23" s="43">
        <f t="shared" si="0"/>
        <v>16.53</v>
      </c>
      <c r="N23" s="10">
        <v>44501</v>
      </c>
    </row>
    <row r="24" spans="1:14" ht="45" customHeight="1" x14ac:dyDescent="0.3">
      <c r="A24" s="7" t="s">
        <v>18</v>
      </c>
      <c r="B24" s="40" t="s">
        <v>83</v>
      </c>
      <c r="C24" s="7" t="s">
        <v>12</v>
      </c>
      <c r="D24" s="29">
        <v>231818</v>
      </c>
      <c r="E24" s="42" t="s">
        <v>40</v>
      </c>
      <c r="F24" s="8">
        <v>18</v>
      </c>
      <c r="G24" s="8">
        <v>96</v>
      </c>
      <c r="H24" s="8">
        <v>3</v>
      </c>
      <c r="I24" s="26" t="s">
        <v>20</v>
      </c>
      <c r="J24" s="4" t="str">
        <f>VLOOKUP(I24,'[1]November 2021'!A:C,2,FALSE)</f>
        <v>TURKEY CHILLED -BULK WHITE</v>
      </c>
      <c r="K24" s="8">
        <v>18.21</v>
      </c>
      <c r="L24" s="41">
        <f>VLOOKUP(I24,'[1]November 2021'!A:C,3,FALSE)</f>
        <v>1.3613999999999999</v>
      </c>
      <c r="M24" s="43">
        <f t="shared" si="0"/>
        <v>24.79</v>
      </c>
      <c r="N24" s="10">
        <v>44501</v>
      </c>
    </row>
    <row r="25" spans="1:14" ht="45" customHeight="1" x14ac:dyDescent="0.3">
      <c r="A25" s="7" t="s">
        <v>18</v>
      </c>
      <c r="B25" s="40" t="s">
        <v>83</v>
      </c>
      <c r="C25" s="7" t="s">
        <v>12</v>
      </c>
      <c r="D25" s="29">
        <v>231918</v>
      </c>
      <c r="E25" s="42" t="s">
        <v>41</v>
      </c>
      <c r="F25" s="8">
        <v>18</v>
      </c>
      <c r="G25" s="8">
        <v>96</v>
      </c>
      <c r="H25" s="8">
        <v>3</v>
      </c>
      <c r="I25" s="26" t="s">
        <v>20</v>
      </c>
      <c r="J25" s="4" t="str">
        <f>VLOOKUP(I25,'[1]November 2021'!A:C,2,FALSE)</f>
        <v>TURKEY CHILLED -BULK WHITE</v>
      </c>
      <c r="K25" s="8">
        <v>18.21</v>
      </c>
      <c r="L25" s="41">
        <f>VLOOKUP(I25,'[1]November 2021'!A:C,3,FALSE)</f>
        <v>1.3613999999999999</v>
      </c>
      <c r="M25" s="43">
        <f t="shared" si="0"/>
        <v>24.79</v>
      </c>
      <c r="N25" s="10">
        <v>44501</v>
      </c>
    </row>
    <row r="26" spans="1:14" ht="45" customHeight="1" x14ac:dyDescent="0.3">
      <c r="A26" s="7" t="s">
        <v>18</v>
      </c>
      <c r="B26" s="40" t="s">
        <v>83</v>
      </c>
      <c r="C26" s="7" t="s">
        <v>12</v>
      </c>
      <c r="D26" s="29">
        <v>256503</v>
      </c>
      <c r="E26" s="42" t="s">
        <v>42</v>
      </c>
      <c r="F26" s="8" t="s">
        <v>43</v>
      </c>
      <c r="G26" s="8">
        <v>62</v>
      </c>
      <c r="H26" s="8">
        <v>3.06</v>
      </c>
      <c r="I26" s="26" t="s">
        <v>21</v>
      </c>
      <c r="J26" s="4" t="str">
        <f>VLOOKUP(I26,'[1]November 2021'!A:C,2,FALSE)</f>
        <v>TURKEY CHILLED -BULK DARK</v>
      </c>
      <c r="K26" s="8">
        <v>13.26</v>
      </c>
      <c r="L26" s="41">
        <f>VLOOKUP(I26,'[1]November 2021'!A:C,3,FALSE)</f>
        <v>1.3613999999999999</v>
      </c>
      <c r="M26" s="43">
        <f t="shared" si="0"/>
        <v>18.05</v>
      </c>
      <c r="N26" s="10">
        <v>44501</v>
      </c>
    </row>
    <row r="27" spans="1:14" ht="45" customHeight="1" x14ac:dyDescent="0.3">
      <c r="A27" s="7" t="s">
        <v>18</v>
      </c>
      <c r="B27" s="40" t="s">
        <v>83</v>
      </c>
      <c r="C27" s="7" t="s">
        <v>12</v>
      </c>
      <c r="D27" s="29">
        <v>256535</v>
      </c>
      <c r="E27" s="42" t="s">
        <v>44</v>
      </c>
      <c r="F27" s="8">
        <v>21</v>
      </c>
      <c r="G27" s="8">
        <v>109</v>
      </c>
      <c r="H27" s="8">
        <v>3.06</v>
      </c>
      <c r="I27" s="26">
        <v>100883</v>
      </c>
      <c r="J27" s="4" t="str">
        <f>VLOOKUP(I27,'[1]November 2021'!A:C,2,FALSE)</f>
        <v>TURKEY THIGHS BNLS SKNLS CHILLED-BULK</v>
      </c>
      <c r="K27" s="8">
        <v>17.059999999999999</v>
      </c>
      <c r="L27" s="41">
        <f>VLOOKUP(I27,'[1]November 2021'!A:C,3,FALSE)</f>
        <v>2.2955999999999999</v>
      </c>
      <c r="M27" s="43">
        <f t="shared" si="0"/>
        <v>39.159999999999997</v>
      </c>
      <c r="N27" s="10">
        <v>44501</v>
      </c>
    </row>
    <row r="28" spans="1:14" ht="45" customHeight="1" x14ac:dyDescent="0.3">
      <c r="A28" s="7" t="s">
        <v>18</v>
      </c>
      <c r="B28" s="40" t="s">
        <v>83</v>
      </c>
      <c r="C28" s="7" t="s">
        <v>12</v>
      </c>
      <c r="D28" s="29">
        <v>256801</v>
      </c>
      <c r="E28" s="42" t="s">
        <v>45</v>
      </c>
      <c r="F28" s="8" t="s">
        <v>46</v>
      </c>
      <c r="G28" s="8">
        <v>7272</v>
      </c>
      <c r="H28" s="8">
        <v>3.08</v>
      </c>
      <c r="I28" s="26" t="s">
        <v>21</v>
      </c>
      <c r="J28" s="4" t="str">
        <f>VLOOKUP(I28,'[1]November 2021'!A:C,2,FALSE)</f>
        <v>TURKEY CHILLED -BULK DARK</v>
      </c>
      <c r="K28" s="8">
        <v>1510.21</v>
      </c>
      <c r="L28" s="41">
        <f>VLOOKUP(I28,'[1]November 2021'!A:C,3,FALSE)</f>
        <v>1.3613999999999999</v>
      </c>
      <c r="M28" s="43">
        <f t="shared" si="0"/>
        <v>2056</v>
      </c>
      <c r="N28" s="10">
        <v>44501</v>
      </c>
    </row>
    <row r="29" spans="1:14" ht="45" customHeight="1" x14ac:dyDescent="0.3">
      <c r="A29" s="7" t="s">
        <v>18</v>
      </c>
      <c r="B29" s="40" t="s">
        <v>83</v>
      </c>
      <c r="C29" s="7" t="s">
        <v>12</v>
      </c>
      <c r="D29" s="29">
        <v>256818</v>
      </c>
      <c r="E29" s="42" t="s">
        <v>47</v>
      </c>
      <c r="F29" s="8">
        <v>18</v>
      </c>
      <c r="G29" s="8">
        <v>96</v>
      </c>
      <c r="H29" s="8">
        <v>3</v>
      </c>
      <c r="I29" s="26" t="s">
        <v>21</v>
      </c>
      <c r="J29" s="4" t="str">
        <f>VLOOKUP(I29,'[1]November 2021'!A:C,2,FALSE)</f>
        <v>TURKEY CHILLED -BULK DARK</v>
      </c>
      <c r="K29" s="8">
        <v>19.420000000000002</v>
      </c>
      <c r="L29" s="41">
        <f>VLOOKUP(I29,'[1]November 2021'!A:C,3,FALSE)</f>
        <v>1.3613999999999999</v>
      </c>
      <c r="M29" s="43">
        <f t="shared" si="0"/>
        <v>26.44</v>
      </c>
      <c r="N29" s="10">
        <v>44501</v>
      </c>
    </row>
    <row r="30" spans="1:14" ht="45" customHeight="1" x14ac:dyDescent="0.3">
      <c r="A30" s="7" t="s">
        <v>18</v>
      </c>
      <c r="B30" s="40" t="s">
        <v>83</v>
      </c>
      <c r="C30" s="7" t="s">
        <v>12</v>
      </c>
      <c r="D30" s="29">
        <v>256821</v>
      </c>
      <c r="E30" s="42" t="s">
        <v>48</v>
      </c>
      <c r="F30" s="8">
        <v>12</v>
      </c>
      <c r="G30" s="8">
        <v>65</v>
      </c>
      <c r="H30" s="8">
        <v>2.93</v>
      </c>
      <c r="I30" s="26" t="s">
        <v>21</v>
      </c>
      <c r="J30" s="4" t="str">
        <f>VLOOKUP(I30,'[1]November 2021'!A:C,2,FALSE)</f>
        <v>TURKEY CHILLED -BULK DARK</v>
      </c>
      <c r="K30" s="8">
        <v>12.95</v>
      </c>
      <c r="L30" s="41">
        <f>VLOOKUP(I30,'[1]November 2021'!A:C,3,FALSE)</f>
        <v>1.3613999999999999</v>
      </c>
      <c r="M30" s="43">
        <f t="shared" si="0"/>
        <v>17.63</v>
      </c>
      <c r="N30" s="10">
        <v>44501</v>
      </c>
    </row>
    <row r="31" spans="1:14" ht="45" customHeight="1" x14ac:dyDescent="0.3">
      <c r="A31" s="7" t="s">
        <v>18</v>
      </c>
      <c r="B31" s="40" t="s">
        <v>83</v>
      </c>
      <c r="C31" s="7" t="s">
        <v>12</v>
      </c>
      <c r="D31" s="29">
        <v>256835</v>
      </c>
      <c r="E31" s="42" t="s">
        <v>47</v>
      </c>
      <c r="F31" s="8">
        <v>18</v>
      </c>
      <c r="G31" s="8">
        <v>96</v>
      </c>
      <c r="H31" s="8">
        <v>3</v>
      </c>
      <c r="I31" s="26">
        <v>100883</v>
      </c>
      <c r="J31" s="4" t="str">
        <f>VLOOKUP(I31,'[1]November 2021'!A:C,2,FALSE)</f>
        <v>TURKEY THIGHS BNLS SKNLS CHILLED-BULK</v>
      </c>
      <c r="K31" s="8">
        <v>14.28</v>
      </c>
      <c r="L31" s="41">
        <f>VLOOKUP(I31,'[1]November 2021'!A:C,3,FALSE)</f>
        <v>2.2955999999999999</v>
      </c>
      <c r="M31" s="43">
        <f t="shared" si="0"/>
        <v>32.78</v>
      </c>
      <c r="N31" s="10">
        <v>44501</v>
      </c>
    </row>
    <row r="32" spans="1:14" ht="45" customHeight="1" x14ac:dyDescent="0.3">
      <c r="A32" s="7" t="s">
        <v>18</v>
      </c>
      <c r="B32" s="40" t="s">
        <v>83</v>
      </c>
      <c r="C32" s="7" t="s">
        <v>12</v>
      </c>
      <c r="D32" s="29">
        <v>257412</v>
      </c>
      <c r="E32" s="42" t="s">
        <v>49</v>
      </c>
      <c r="F32" s="8">
        <v>12</v>
      </c>
      <c r="G32" s="8">
        <v>116</v>
      </c>
      <c r="H32" s="8">
        <v>1.65</v>
      </c>
      <c r="I32" s="26" t="s">
        <v>20</v>
      </c>
      <c r="J32" s="4" t="str">
        <f>VLOOKUP(I32,'[1]November 2021'!A:C,2,FALSE)</f>
        <v>TURKEY CHILLED -BULK WHITE</v>
      </c>
      <c r="K32" s="8">
        <v>12.14</v>
      </c>
      <c r="L32" s="41">
        <f>VLOOKUP(I32,'[1]November 2021'!A:C,3,FALSE)</f>
        <v>1.3613999999999999</v>
      </c>
      <c r="M32" s="43">
        <f t="shared" si="0"/>
        <v>16.53</v>
      </c>
      <c r="N32" s="10">
        <v>44501</v>
      </c>
    </row>
    <row r="33" spans="1:14" ht="45" customHeight="1" x14ac:dyDescent="0.3">
      <c r="A33" s="7" t="s">
        <v>18</v>
      </c>
      <c r="B33" s="40" t="s">
        <v>83</v>
      </c>
      <c r="C33" s="7" t="s">
        <v>12</v>
      </c>
      <c r="D33" s="29">
        <v>263118</v>
      </c>
      <c r="E33" s="42" t="s">
        <v>50</v>
      </c>
      <c r="F33" s="8">
        <v>18</v>
      </c>
      <c r="G33" s="8">
        <v>96</v>
      </c>
      <c r="H33" s="8">
        <v>3</v>
      </c>
      <c r="I33" s="26" t="s">
        <v>21</v>
      </c>
      <c r="J33" s="4" t="str">
        <f>VLOOKUP(I33,'[1]November 2021'!A:C,2,FALSE)</f>
        <v>TURKEY CHILLED -BULK DARK</v>
      </c>
      <c r="K33" s="8">
        <v>18.399999999999999</v>
      </c>
      <c r="L33" s="41">
        <f>VLOOKUP(I33,'[1]November 2021'!A:C,3,FALSE)</f>
        <v>1.3613999999999999</v>
      </c>
      <c r="M33" s="43">
        <f t="shared" si="0"/>
        <v>25.05</v>
      </c>
      <c r="N33" s="10">
        <v>44501</v>
      </c>
    </row>
    <row r="34" spans="1:14" ht="45" customHeight="1" x14ac:dyDescent="0.3">
      <c r="A34" s="7" t="s">
        <v>18</v>
      </c>
      <c r="B34" s="40" t="s">
        <v>83</v>
      </c>
      <c r="C34" s="7" t="s">
        <v>12</v>
      </c>
      <c r="D34" s="29">
        <v>271106</v>
      </c>
      <c r="E34" s="42" t="s">
        <v>51</v>
      </c>
      <c r="F34" s="8">
        <v>7.5</v>
      </c>
      <c r="G34" s="8">
        <v>120</v>
      </c>
      <c r="H34" s="8">
        <v>1</v>
      </c>
      <c r="I34" s="26" t="s">
        <v>21</v>
      </c>
      <c r="J34" s="4" t="str">
        <f>VLOOKUP(I34,'[1]November 2021'!A:C,2,FALSE)</f>
        <v>TURKEY CHILLED -BULK DARK</v>
      </c>
      <c r="K34" s="8">
        <v>3.55</v>
      </c>
      <c r="L34" s="41">
        <f>VLOOKUP(I34,'[1]November 2021'!A:C,3,FALSE)</f>
        <v>1.3613999999999999</v>
      </c>
      <c r="M34" s="43">
        <f t="shared" si="0"/>
        <v>4.83</v>
      </c>
      <c r="N34" s="10">
        <v>44501</v>
      </c>
    </row>
    <row r="35" spans="1:14" ht="45" customHeight="1" x14ac:dyDescent="0.3">
      <c r="A35" s="7" t="s">
        <v>18</v>
      </c>
      <c r="B35" s="40" t="s">
        <v>83</v>
      </c>
      <c r="C35" s="7" t="s">
        <v>12</v>
      </c>
      <c r="D35" s="29">
        <v>271106</v>
      </c>
      <c r="E35" s="42" t="s">
        <v>51</v>
      </c>
      <c r="F35" s="8">
        <v>7.5</v>
      </c>
      <c r="G35" s="8">
        <v>120</v>
      </c>
      <c r="H35" s="8">
        <v>1</v>
      </c>
      <c r="I35" s="26" t="s">
        <v>20</v>
      </c>
      <c r="J35" s="4" t="str">
        <f>VLOOKUP(I35,'[1]November 2021'!A:C,2,FALSE)</f>
        <v>TURKEY CHILLED -BULK WHITE</v>
      </c>
      <c r="K35" s="8">
        <v>3.09</v>
      </c>
      <c r="L35" s="41">
        <f>VLOOKUP(I35,'[1]November 2021'!A:C,3,FALSE)</f>
        <v>1.3613999999999999</v>
      </c>
      <c r="M35" s="43">
        <f t="shared" si="0"/>
        <v>4.21</v>
      </c>
      <c r="N35" s="10">
        <v>44501</v>
      </c>
    </row>
    <row r="36" spans="1:14" ht="45" customHeight="1" x14ac:dyDescent="0.3">
      <c r="A36" s="7" t="s">
        <v>18</v>
      </c>
      <c r="B36" s="40" t="s">
        <v>83</v>
      </c>
      <c r="C36" s="7" t="s">
        <v>12</v>
      </c>
      <c r="D36" s="29">
        <v>284028</v>
      </c>
      <c r="E36" s="42" t="s">
        <v>52</v>
      </c>
      <c r="F36" s="8">
        <v>28</v>
      </c>
      <c r="G36" s="8">
        <v>148</v>
      </c>
      <c r="H36" s="8">
        <v>3.01</v>
      </c>
      <c r="I36" s="26" t="s">
        <v>21</v>
      </c>
      <c r="J36" s="4" t="str">
        <f>VLOOKUP(I36,'[1]November 2021'!A:C,2,FALSE)</f>
        <v>TURKEY CHILLED -BULK DARK</v>
      </c>
      <c r="K36" s="8">
        <v>29.27</v>
      </c>
      <c r="L36" s="41">
        <f>VLOOKUP(I36,'[1]November 2021'!A:C,3,FALSE)</f>
        <v>1.3613999999999999</v>
      </c>
      <c r="M36" s="43">
        <f t="shared" ref="M36:M67" si="1">ROUND(K36*L36,2)</f>
        <v>39.85</v>
      </c>
      <c r="N36" s="10">
        <v>44501</v>
      </c>
    </row>
    <row r="37" spans="1:14" ht="45" customHeight="1" x14ac:dyDescent="0.3">
      <c r="A37" s="7" t="s">
        <v>18</v>
      </c>
      <c r="B37" s="40" t="s">
        <v>83</v>
      </c>
      <c r="C37" s="7" t="s">
        <v>12</v>
      </c>
      <c r="D37" s="29">
        <v>284728</v>
      </c>
      <c r="E37" s="42" t="s">
        <v>53</v>
      </c>
      <c r="F37" s="8">
        <v>28</v>
      </c>
      <c r="G37" s="8">
        <v>113</v>
      </c>
      <c r="H37" s="8">
        <v>3.95</v>
      </c>
      <c r="I37" s="26" t="s">
        <v>21</v>
      </c>
      <c r="J37" s="4" t="str">
        <f>VLOOKUP(I37,'[1]November 2021'!A:C,2,FALSE)</f>
        <v>TURKEY CHILLED -BULK DARK</v>
      </c>
      <c r="K37" s="8">
        <v>11.24</v>
      </c>
      <c r="L37" s="41">
        <f>VLOOKUP(I37,'[1]November 2021'!A:C,3,FALSE)</f>
        <v>1.3613999999999999</v>
      </c>
      <c r="M37" s="43">
        <f t="shared" si="1"/>
        <v>15.3</v>
      </c>
      <c r="N37" s="10">
        <v>44501</v>
      </c>
    </row>
    <row r="38" spans="1:14" ht="45" customHeight="1" x14ac:dyDescent="0.3">
      <c r="A38" s="7" t="s">
        <v>18</v>
      </c>
      <c r="B38" s="40" t="s">
        <v>83</v>
      </c>
      <c r="C38" s="7" t="s">
        <v>12</v>
      </c>
      <c r="D38" s="29">
        <v>284728</v>
      </c>
      <c r="E38" s="42" t="s">
        <v>53</v>
      </c>
      <c r="F38" s="8">
        <v>28</v>
      </c>
      <c r="G38" s="8">
        <v>113</v>
      </c>
      <c r="H38" s="8">
        <v>3.95</v>
      </c>
      <c r="I38" s="26" t="s">
        <v>20</v>
      </c>
      <c r="J38" s="4" t="str">
        <f>VLOOKUP(I38,'[1]November 2021'!A:C,2,FALSE)</f>
        <v>TURKEY CHILLED -BULK WHITE</v>
      </c>
      <c r="K38" s="8">
        <v>9.77</v>
      </c>
      <c r="L38" s="41">
        <f>VLOOKUP(I38,'[1]November 2021'!A:C,3,FALSE)</f>
        <v>1.3613999999999999</v>
      </c>
      <c r="M38" s="43">
        <f t="shared" si="1"/>
        <v>13.3</v>
      </c>
      <c r="N38" s="10">
        <v>44501</v>
      </c>
    </row>
    <row r="39" spans="1:14" ht="45" customHeight="1" x14ac:dyDescent="0.3">
      <c r="A39" s="7" t="s">
        <v>18</v>
      </c>
      <c r="B39" s="40" t="s">
        <v>83</v>
      </c>
      <c r="C39" s="7" t="s">
        <v>12</v>
      </c>
      <c r="D39" s="29">
        <v>285328</v>
      </c>
      <c r="E39" s="42" t="s">
        <v>54</v>
      </c>
      <c r="F39" s="8">
        <v>28</v>
      </c>
      <c r="G39" s="8">
        <v>91</v>
      </c>
      <c r="H39" s="8">
        <v>4.92</v>
      </c>
      <c r="I39" s="26" t="s">
        <v>21</v>
      </c>
      <c r="J39" s="4" t="str">
        <f>VLOOKUP(I39,'[1]November 2021'!A:C,2,FALSE)</f>
        <v>TURKEY CHILLED -BULK DARK</v>
      </c>
      <c r="K39" s="8">
        <v>9.6300000000000008</v>
      </c>
      <c r="L39" s="41">
        <f>VLOOKUP(I39,'[1]November 2021'!A:C,3,FALSE)</f>
        <v>1.3613999999999999</v>
      </c>
      <c r="M39" s="43">
        <f t="shared" si="1"/>
        <v>13.11</v>
      </c>
      <c r="N39" s="10">
        <v>44524</v>
      </c>
    </row>
    <row r="40" spans="1:14" ht="45" customHeight="1" x14ac:dyDescent="0.3">
      <c r="A40" s="7" t="s">
        <v>18</v>
      </c>
      <c r="B40" s="40" t="s">
        <v>83</v>
      </c>
      <c r="C40" s="7" t="s">
        <v>12</v>
      </c>
      <c r="D40" s="29">
        <v>285328</v>
      </c>
      <c r="E40" s="42" t="s">
        <v>54</v>
      </c>
      <c r="F40" s="8">
        <v>28</v>
      </c>
      <c r="G40" s="8">
        <v>91</v>
      </c>
      <c r="H40" s="8">
        <v>4.92</v>
      </c>
      <c r="I40" s="26" t="s">
        <v>20</v>
      </c>
      <c r="J40" s="4" t="str">
        <f>VLOOKUP(I40,'[1]November 2021'!A:C,2,FALSE)</f>
        <v>TURKEY CHILLED -BULK WHITE</v>
      </c>
      <c r="K40" s="8">
        <v>8.3699999999999992</v>
      </c>
      <c r="L40" s="41">
        <f>VLOOKUP(I40,'[1]November 2021'!A:C,3,FALSE)</f>
        <v>1.3613999999999999</v>
      </c>
      <c r="M40" s="43">
        <f t="shared" si="1"/>
        <v>11.39</v>
      </c>
      <c r="N40" s="10">
        <v>44524</v>
      </c>
    </row>
    <row r="41" spans="1:14" ht="45" customHeight="1" x14ac:dyDescent="0.3">
      <c r="A41" s="7" t="s">
        <v>18</v>
      </c>
      <c r="B41" s="40" t="s">
        <v>83</v>
      </c>
      <c r="C41" s="7" t="s">
        <v>12</v>
      </c>
      <c r="D41" s="29">
        <v>285428</v>
      </c>
      <c r="E41" s="42" t="s">
        <v>55</v>
      </c>
      <c r="F41" s="8">
        <v>28</v>
      </c>
      <c r="G41" s="8">
        <v>105</v>
      </c>
      <c r="H41" s="8">
        <v>4.2300000000000004</v>
      </c>
      <c r="I41" s="26" t="s">
        <v>21</v>
      </c>
      <c r="J41" s="4" t="str">
        <f>VLOOKUP(I41,'[1]November 2021'!A:C,2,FALSE)</f>
        <v>TURKEY CHILLED -BULK DARK</v>
      </c>
      <c r="K41" s="8">
        <v>11.28</v>
      </c>
      <c r="L41" s="41">
        <f>VLOOKUP(I41,'[1]November 2021'!A:C,3,FALSE)</f>
        <v>1.3613999999999999</v>
      </c>
      <c r="M41" s="43">
        <f t="shared" si="1"/>
        <v>15.36</v>
      </c>
      <c r="N41" s="10">
        <v>44524</v>
      </c>
    </row>
    <row r="42" spans="1:14" ht="45" customHeight="1" x14ac:dyDescent="0.3">
      <c r="A42" s="7" t="s">
        <v>18</v>
      </c>
      <c r="B42" s="40" t="s">
        <v>83</v>
      </c>
      <c r="C42" s="7" t="s">
        <v>12</v>
      </c>
      <c r="D42" s="29">
        <v>285428</v>
      </c>
      <c r="E42" s="42" t="s">
        <v>55</v>
      </c>
      <c r="F42" s="8">
        <v>28</v>
      </c>
      <c r="G42" s="8">
        <v>105</v>
      </c>
      <c r="H42" s="8">
        <v>4.2300000000000004</v>
      </c>
      <c r="I42" s="26" t="s">
        <v>20</v>
      </c>
      <c r="J42" s="4" t="str">
        <f>VLOOKUP(I42,'[1]November 2021'!A:C,2,FALSE)</f>
        <v>TURKEY CHILLED -BULK WHITE</v>
      </c>
      <c r="K42" s="8">
        <v>9.81</v>
      </c>
      <c r="L42" s="41">
        <f>VLOOKUP(I42,'[1]November 2021'!A:C,3,FALSE)</f>
        <v>1.3613999999999999</v>
      </c>
      <c r="M42" s="43">
        <f t="shared" si="1"/>
        <v>13.36</v>
      </c>
      <c r="N42" s="10">
        <v>44524</v>
      </c>
    </row>
    <row r="43" spans="1:14" ht="45" customHeight="1" x14ac:dyDescent="0.3">
      <c r="A43" s="7" t="s">
        <v>18</v>
      </c>
      <c r="B43" s="40" t="s">
        <v>83</v>
      </c>
      <c r="C43" s="7" t="s">
        <v>12</v>
      </c>
      <c r="D43" s="29">
        <v>285628</v>
      </c>
      <c r="E43" s="42" t="s">
        <v>56</v>
      </c>
      <c r="F43" s="8">
        <v>28</v>
      </c>
      <c r="G43" s="8">
        <v>148</v>
      </c>
      <c r="H43" s="8">
        <v>3.01</v>
      </c>
      <c r="I43" s="26" t="s">
        <v>21</v>
      </c>
      <c r="J43" s="4" t="str">
        <f>VLOOKUP(I43,'[1]November 2021'!A:C,2,FALSE)</f>
        <v>TURKEY CHILLED -BULK DARK</v>
      </c>
      <c r="K43" s="8">
        <v>15.65</v>
      </c>
      <c r="L43" s="41">
        <f>VLOOKUP(I43,'[1]November 2021'!A:C,3,FALSE)</f>
        <v>1.3613999999999999</v>
      </c>
      <c r="M43" s="43">
        <f t="shared" si="1"/>
        <v>21.31</v>
      </c>
      <c r="N43" s="10">
        <v>44501</v>
      </c>
    </row>
    <row r="44" spans="1:14" ht="45" customHeight="1" x14ac:dyDescent="0.3">
      <c r="A44" s="7" t="s">
        <v>18</v>
      </c>
      <c r="B44" s="40" t="s">
        <v>83</v>
      </c>
      <c r="C44" s="7" t="s">
        <v>12</v>
      </c>
      <c r="D44" s="29">
        <v>285628</v>
      </c>
      <c r="E44" s="42" t="s">
        <v>57</v>
      </c>
      <c r="F44" s="8">
        <v>28</v>
      </c>
      <c r="G44" s="8">
        <v>148</v>
      </c>
      <c r="H44" s="8">
        <v>3.01</v>
      </c>
      <c r="I44" s="26" t="s">
        <v>20</v>
      </c>
      <c r="J44" s="4" t="str">
        <f>VLOOKUP(I44,'[1]November 2021'!A:C,2,FALSE)</f>
        <v>TURKEY CHILLED -BULK WHITE</v>
      </c>
      <c r="K44" s="8">
        <v>13.61</v>
      </c>
      <c r="L44" s="41">
        <f>VLOOKUP(I44,'[1]November 2021'!A:C,3,FALSE)</f>
        <v>1.3613999999999999</v>
      </c>
      <c r="M44" s="43">
        <f t="shared" si="1"/>
        <v>18.53</v>
      </c>
      <c r="N44" s="10">
        <v>44501</v>
      </c>
    </row>
    <row r="45" spans="1:14" ht="45" customHeight="1" x14ac:dyDescent="0.3">
      <c r="A45" s="7" t="s">
        <v>18</v>
      </c>
      <c r="B45" s="40" t="s">
        <v>83</v>
      </c>
      <c r="C45" s="7" t="s">
        <v>12</v>
      </c>
      <c r="D45" s="29">
        <v>286228</v>
      </c>
      <c r="E45" s="42" t="s">
        <v>58</v>
      </c>
      <c r="F45" s="8">
        <v>28</v>
      </c>
      <c r="G45" s="8">
        <v>106</v>
      </c>
      <c r="H45" s="8">
        <v>4.2</v>
      </c>
      <c r="I45" s="26" t="s">
        <v>20</v>
      </c>
      <c r="J45" s="4" t="str">
        <f>VLOOKUP(I45,'[1]November 2021'!A:C,2,FALSE)</f>
        <v>TURKEY CHILLED -BULK WHITE</v>
      </c>
      <c r="K45" s="8">
        <v>21.01</v>
      </c>
      <c r="L45" s="41">
        <f>VLOOKUP(I45,'[1]November 2021'!A:C,3,FALSE)</f>
        <v>1.3613999999999999</v>
      </c>
      <c r="M45" s="43">
        <f t="shared" si="1"/>
        <v>28.6</v>
      </c>
      <c r="N45" s="10">
        <v>44524</v>
      </c>
    </row>
    <row r="46" spans="1:14" ht="45" customHeight="1" x14ac:dyDescent="0.3">
      <c r="A46" s="7" t="s">
        <v>18</v>
      </c>
      <c r="B46" s="40" t="s">
        <v>83</v>
      </c>
      <c r="C46" s="7" t="s">
        <v>12</v>
      </c>
      <c r="D46" s="29">
        <v>317004</v>
      </c>
      <c r="E46" s="42" t="s">
        <v>59</v>
      </c>
      <c r="F46" s="8" t="s">
        <v>60</v>
      </c>
      <c r="G46" s="8">
        <v>209</v>
      </c>
      <c r="H46" s="8">
        <v>2.4700000000000002</v>
      </c>
      <c r="I46" s="26" t="s">
        <v>21</v>
      </c>
      <c r="J46" s="4" t="str">
        <f>VLOOKUP(I46,'[1]November 2021'!A:C,2,FALSE)</f>
        <v>TURKEY CHILLED -BULK DARK</v>
      </c>
      <c r="K46" s="8">
        <v>15.22</v>
      </c>
      <c r="L46" s="41">
        <f>VLOOKUP(I46,'[1]November 2021'!A:C,3,FALSE)</f>
        <v>1.3613999999999999</v>
      </c>
      <c r="M46" s="43">
        <f t="shared" si="1"/>
        <v>20.72</v>
      </c>
      <c r="N46" s="10">
        <v>44501</v>
      </c>
    </row>
    <row r="47" spans="1:14" ht="45" customHeight="1" x14ac:dyDescent="0.3">
      <c r="A47" s="7" t="s">
        <v>18</v>
      </c>
      <c r="B47" s="40" t="s">
        <v>83</v>
      </c>
      <c r="C47" s="7" t="s">
        <v>12</v>
      </c>
      <c r="D47" s="29">
        <v>317004</v>
      </c>
      <c r="E47" s="42" t="s">
        <v>59</v>
      </c>
      <c r="F47" s="8" t="s">
        <v>60</v>
      </c>
      <c r="G47" s="8">
        <v>209</v>
      </c>
      <c r="H47" s="8">
        <v>2.4700000000000002</v>
      </c>
      <c r="I47" s="26" t="s">
        <v>20</v>
      </c>
      <c r="J47" s="4" t="str">
        <f>VLOOKUP(I47,'[1]November 2021'!A:C,2,FALSE)</f>
        <v>TURKEY CHILLED -BULK WHITE</v>
      </c>
      <c r="K47" s="8">
        <v>26.09</v>
      </c>
      <c r="L47" s="41">
        <f>VLOOKUP(I47,'[1]November 2021'!A:C,3,FALSE)</f>
        <v>1.3613999999999999</v>
      </c>
      <c r="M47" s="43">
        <f t="shared" si="1"/>
        <v>35.520000000000003</v>
      </c>
      <c r="N47" s="10">
        <v>44501</v>
      </c>
    </row>
    <row r="48" spans="1:14" ht="45" customHeight="1" x14ac:dyDescent="0.3">
      <c r="A48" s="7" t="s">
        <v>18</v>
      </c>
      <c r="B48" s="40" t="s">
        <v>83</v>
      </c>
      <c r="C48" s="7" t="s">
        <v>12</v>
      </c>
      <c r="D48" s="29">
        <v>612620</v>
      </c>
      <c r="E48" s="42" t="s">
        <v>61</v>
      </c>
      <c r="F48" s="8">
        <v>20</v>
      </c>
      <c r="G48" s="8">
        <v>160</v>
      </c>
      <c r="H48" s="8">
        <v>2</v>
      </c>
      <c r="I48" s="26" t="s">
        <v>21</v>
      </c>
      <c r="J48" s="4" t="str">
        <f>VLOOKUP(I48,'[1]November 2021'!A:C,2,FALSE)</f>
        <v>TURKEY CHILLED -BULK DARK</v>
      </c>
      <c r="K48" s="8">
        <v>20.97</v>
      </c>
      <c r="L48" s="41">
        <f>VLOOKUP(I48,'[1]November 2021'!A:C,3,FALSE)</f>
        <v>1.3613999999999999</v>
      </c>
      <c r="M48" s="43">
        <f t="shared" si="1"/>
        <v>28.55</v>
      </c>
      <c r="N48" s="10">
        <v>44501</v>
      </c>
    </row>
    <row r="49" spans="1:14" ht="45" customHeight="1" x14ac:dyDescent="0.3">
      <c r="A49" s="7" t="s">
        <v>18</v>
      </c>
      <c r="B49" s="40" t="s">
        <v>83</v>
      </c>
      <c r="C49" s="7" t="s">
        <v>12</v>
      </c>
      <c r="D49" s="29">
        <v>613203</v>
      </c>
      <c r="E49" s="42" t="s">
        <v>62</v>
      </c>
      <c r="F49" s="8">
        <v>10.25</v>
      </c>
      <c r="G49" s="8">
        <v>160</v>
      </c>
      <c r="H49" s="8">
        <v>1.03</v>
      </c>
      <c r="I49" s="26" t="s">
        <v>21</v>
      </c>
      <c r="J49" s="4" t="str">
        <f>VLOOKUP(I49,'[1]November 2021'!A:C,2,FALSE)</f>
        <v>TURKEY CHILLED -BULK DARK</v>
      </c>
      <c r="K49" s="8">
        <v>9.9700000000000006</v>
      </c>
      <c r="L49" s="41">
        <f>VLOOKUP(I49,'[1]November 2021'!A:C,3,FALSE)</f>
        <v>1.3613999999999999</v>
      </c>
      <c r="M49" s="43">
        <f t="shared" si="1"/>
        <v>13.57</v>
      </c>
      <c r="N49" s="10">
        <v>44501</v>
      </c>
    </row>
    <row r="50" spans="1:14" ht="45" customHeight="1" x14ac:dyDescent="0.3">
      <c r="A50" s="7" t="s">
        <v>18</v>
      </c>
      <c r="B50" s="40" t="s">
        <v>83</v>
      </c>
      <c r="C50" s="7" t="s">
        <v>12</v>
      </c>
      <c r="D50" s="29">
        <v>613810</v>
      </c>
      <c r="E50" s="42" t="s">
        <v>63</v>
      </c>
      <c r="F50" s="8">
        <v>10.02</v>
      </c>
      <c r="G50" s="8">
        <v>137</v>
      </c>
      <c r="H50" s="8">
        <v>1.17</v>
      </c>
      <c r="I50" s="26" t="s">
        <v>21</v>
      </c>
      <c r="J50" s="4" t="str">
        <f>VLOOKUP(I50,'[1]November 2021'!A:C,2,FALSE)</f>
        <v>TURKEY CHILLED -BULK DARK</v>
      </c>
      <c r="K50" s="8">
        <v>11.17</v>
      </c>
      <c r="L50" s="41">
        <f>VLOOKUP(I50,'[1]November 2021'!A:C,3,FALSE)</f>
        <v>1.3613999999999999</v>
      </c>
      <c r="M50" s="43">
        <f t="shared" si="1"/>
        <v>15.21</v>
      </c>
      <c r="N50" s="10">
        <v>44501</v>
      </c>
    </row>
    <row r="51" spans="1:14" ht="45" customHeight="1" x14ac:dyDescent="0.3">
      <c r="A51" s="7" t="s">
        <v>18</v>
      </c>
      <c r="B51" s="40" t="s">
        <v>83</v>
      </c>
      <c r="C51" s="7" t="s">
        <v>12</v>
      </c>
      <c r="D51" s="29">
        <v>614003</v>
      </c>
      <c r="E51" s="42" t="s">
        <v>64</v>
      </c>
      <c r="F51" s="8">
        <v>10.25</v>
      </c>
      <c r="G51" s="8">
        <v>160</v>
      </c>
      <c r="H51" s="8">
        <v>1.03</v>
      </c>
      <c r="I51" s="26" t="s">
        <v>21</v>
      </c>
      <c r="J51" s="4" t="str">
        <f>VLOOKUP(I51,'[1]November 2021'!A:C,2,FALSE)</f>
        <v>TURKEY CHILLED -BULK DARK</v>
      </c>
      <c r="K51" s="8">
        <v>9.9700000000000006</v>
      </c>
      <c r="L51" s="41">
        <f>VLOOKUP(I51,'[1]November 2021'!A:C,3,FALSE)</f>
        <v>1.3613999999999999</v>
      </c>
      <c r="M51" s="43">
        <f t="shared" si="1"/>
        <v>13.57</v>
      </c>
      <c r="N51" s="10">
        <v>44501</v>
      </c>
    </row>
    <row r="52" spans="1:14" ht="45" customHeight="1" x14ac:dyDescent="0.3">
      <c r="A52" s="7" t="s">
        <v>18</v>
      </c>
      <c r="B52" s="40" t="s">
        <v>83</v>
      </c>
      <c r="C52" s="7" t="s">
        <v>12</v>
      </c>
      <c r="D52" s="29">
        <v>616630</v>
      </c>
      <c r="E52" s="42" t="s">
        <v>65</v>
      </c>
      <c r="F52" s="8">
        <v>30</v>
      </c>
      <c r="G52" s="8">
        <v>175</v>
      </c>
      <c r="H52" s="8">
        <v>2.75</v>
      </c>
      <c r="I52" s="26" t="s">
        <v>21</v>
      </c>
      <c r="J52" s="4" t="str">
        <f>VLOOKUP(I52,'[1]November 2021'!A:C,2,FALSE)</f>
        <v>TURKEY CHILLED -BULK DARK</v>
      </c>
      <c r="K52" s="8">
        <v>15.55</v>
      </c>
      <c r="L52" s="41">
        <f>VLOOKUP(I52,'[1]November 2021'!A:C,3,FALSE)</f>
        <v>1.3613999999999999</v>
      </c>
      <c r="M52" s="43">
        <f t="shared" si="1"/>
        <v>21.17</v>
      </c>
      <c r="N52" s="10">
        <v>44501</v>
      </c>
    </row>
    <row r="53" spans="1:14" ht="45" customHeight="1" x14ac:dyDescent="0.3">
      <c r="A53" s="7" t="s">
        <v>18</v>
      </c>
      <c r="B53" s="40" t="s">
        <v>83</v>
      </c>
      <c r="C53" s="7" t="s">
        <v>12</v>
      </c>
      <c r="D53" s="29">
        <v>616630</v>
      </c>
      <c r="E53" s="42" t="s">
        <v>65</v>
      </c>
      <c r="F53" s="8">
        <v>30</v>
      </c>
      <c r="G53" s="8">
        <v>175</v>
      </c>
      <c r="H53" s="8">
        <v>2.75</v>
      </c>
      <c r="I53" s="26" t="s">
        <v>20</v>
      </c>
      <c r="J53" s="4" t="str">
        <f>VLOOKUP(I53,'[1]November 2021'!A:C,2,FALSE)</f>
        <v>TURKEY CHILLED -BULK WHITE</v>
      </c>
      <c r="K53" s="8">
        <v>13.52</v>
      </c>
      <c r="L53" s="41">
        <f>VLOOKUP(I53,'[1]November 2021'!A:C,3,FALSE)</f>
        <v>1.3613999999999999</v>
      </c>
      <c r="M53" s="43">
        <f t="shared" si="1"/>
        <v>18.41</v>
      </c>
      <c r="N53" s="10">
        <v>44501</v>
      </c>
    </row>
    <row r="54" spans="1:14" ht="45" customHeight="1" x14ac:dyDescent="0.3">
      <c r="A54" s="7" t="s">
        <v>18</v>
      </c>
      <c r="B54" s="40" t="s">
        <v>83</v>
      </c>
      <c r="C54" s="7" t="s">
        <v>12</v>
      </c>
      <c r="D54" s="29">
        <v>616920</v>
      </c>
      <c r="E54" s="42" t="s">
        <v>66</v>
      </c>
      <c r="F54" s="8">
        <v>20</v>
      </c>
      <c r="G54" s="8">
        <v>124</v>
      </c>
      <c r="H54" s="8">
        <v>2.58</v>
      </c>
      <c r="I54" s="26" t="s">
        <v>20</v>
      </c>
      <c r="J54" s="4" t="str">
        <f>VLOOKUP(I54,'[1]November 2021'!A:C,2,FALSE)</f>
        <v>TURKEY CHILLED -BULK WHITE</v>
      </c>
      <c r="K54" s="8">
        <v>19.38</v>
      </c>
      <c r="L54" s="41">
        <f>VLOOKUP(I54,'[1]November 2021'!A:C,3,FALSE)</f>
        <v>1.3613999999999999</v>
      </c>
      <c r="M54" s="43">
        <f t="shared" si="1"/>
        <v>26.38</v>
      </c>
      <c r="N54" s="10">
        <v>44501</v>
      </c>
    </row>
    <row r="55" spans="1:14" ht="45" customHeight="1" x14ac:dyDescent="0.3">
      <c r="A55" s="7" t="s">
        <v>18</v>
      </c>
      <c r="B55" s="40" t="s">
        <v>83</v>
      </c>
      <c r="C55" s="7" t="s">
        <v>12</v>
      </c>
      <c r="D55" s="29">
        <v>617160</v>
      </c>
      <c r="E55" s="42" t="s">
        <v>67</v>
      </c>
      <c r="F55" s="8">
        <v>11.34</v>
      </c>
      <c r="G55" s="8">
        <v>60</v>
      </c>
      <c r="H55" s="8">
        <v>1.0249999999999999</v>
      </c>
      <c r="I55" s="26" t="s">
        <v>21</v>
      </c>
      <c r="J55" s="4" t="str">
        <f>VLOOKUP(I55,'[1]November 2021'!A:C,2,FALSE)</f>
        <v>TURKEY CHILLED -BULK DARK</v>
      </c>
      <c r="K55" s="8">
        <v>3.74</v>
      </c>
      <c r="L55" s="41">
        <f>VLOOKUP(I55,'[1]November 2021'!A:C,3,FALSE)</f>
        <v>1.3613999999999999</v>
      </c>
      <c r="M55" s="43">
        <f t="shared" si="1"/>
        <v>5.09</v>
      </c>
      <c r="N55" s="10">
        <v>44501</v>
      </c>
    </row>
    <row r="56" spans="1:14" ht="45" customHeight="1" x14ac:dyDescent="0.3">
      <c r="A56" s="7" t="s">
        <v>18</v>
      </c>
      <c r="B56" s="40" t="s">
        <v>83</v>
      </c>
      <c r="C56" s="7" t="s">
        <v>12</v>
      </c>
      <c r="D56" s="29">
        <v>617360</v>
      </c>
      <c r="E56" s="42" t="s">
        <v>68</v>
      </c>
      <c r="F56" s="8">
        <v>16.88</v>
      </c>
      <c r="G56" s="8">
        <v>60</v>
      </c>
      <c r="H56" s="8">
        <v>1.5</v>
      </c>
      <c r="I56" s="26" t="s">
        <v>20</v>
      </c>
      <c r="J56" s="4" t="str">
        <f>VLOOKUP(I56,'[1]November 2021'!A:C,2,FALSE)</f>
        <v>TURKEY CHILLED -BULK WHITE</v>
      </c>
      <c r="K56" s="8">
        <v>5.0199999999999996</v>
      </c>
      <c r="L56" s="41">
        <f>VLOOKUP(I56,'[1]November 2021'!A:C,3,FALSE)</f>
        <v>1.3613999999999999</v>
      </c>
      <c r="M56" s="43">
        <f t="shared" si="1"/>
        <v>6.83</v>
      </c>
      <c r="N56" s="10">
        <v>44501</v>
      </c>
    </row>
    <row r="57" spans="1:14" ht="45" customHeight="1" x14ac:dyDescent="0.3">
      <c r="A57" s="7" t="s">
        <v>18</v>
      </c>
      <c r="B57" s="40" t="s">
        <v>83</v>
      </c>
      <c r="C57" s="7" t="s">
        <v>12</v>
      </c>
      <c r="D57" s="29">
        <v>617460</v>
      </c>
      <c r="E57" s="42" t="s">
        <v>69</v>
      </c>
      <c r="F57" s="8">
        <v>16.989999999999998</v>
      </c>
      <c r="G57" s="8">
        <v>60</v>
      </c>
      <c r="H57" s="8">
        <v>1.53</v>
      </c>
      <c r="I57" s="26" t="s">
        <v>21</v>
      </c>
      <c r="J57" s="4" t="str">
        <f>VLOOKUP(I57,'[1]November 2021'!A:C,2,FALSE)</f>
        <v>TURKEY CHILLED -BULK DARK</v>
      </c>
      <c r="K57" s="8">
        <v>6.34</v>
      </c>
      <c r="L57" s="41">
        <f>VLOOKUP(I57,'[1]November 2021'!A:C,3,FALSE)</f>
        <v>1.3613999999999999</v>
      </c>
      <c r="M57" s="43">
        <f t="shared" si="1"/>
        <v>8.6300000000000008</v>
      </c>
      <c r="N57" s="10">
        <v>44501</v>
      </c>
    </row>
    <row r="58" spans="1:14" ht="45" customHeight="1" x14ac:dyDescent="0.3">
      <c r="A58" s="7" t="s">
        <v>18</v>
      </c>
      <c r="B58" s="40" t="s">
        <v>83</v>
      </c>
      <c r="C58" s="7" t="s">
        <v>12</v>
      </c>
      <c r="D58" s="29">
        <v>642420</v>
      </c>
      <c r="E58" s="42" t="s">
        <v>70</v>
      </c>
      <c r="F58" s="8">
        <v>20</v>
      </c>
      <c r="G58" s="8">
        <v>209</v>
      </c>
      <c r="H58" s="8">
        <v>1.53</v>
      </c>
      <c r="I58" s="26" t="s">
        <v>21</v>
      </c>
      <c r="J58" s="4" t="str">
        <f>VLOOKUP(I58,'[1]November 2021'!A:C,2,FALSE)</f>
        <v>TURKEY CHILLED -BULK DARK</v>
      </c>
      <c r="K58" s="8">
        <v>20.67</v>
      </c>
      <c r="L58" s="41">
        <f>VLOOKUP(I58,'[1]November 2021'!A:C,3,FALSE)</f>
        <v>1.3613999999999999</v>
      </c>
      <c r="M58" s="43">
        <f t="shared" si="1"/>
        <v>28.14</v>
      </c>
      <c r="N58" s="10">
        <v>44501</v>
      </c>
    </row>
    <row r="59" spans="1:14" ht="45" customHeight="1" x14ac:dyDescent="0.3">
      <c r="A59" s="7" t="s">
        <v>18</v>
      </c>
      <c r="B59" s="40" t="s">
        <v>83</v>
      </c>
      <c r="C59" s="7" t="s">
        <v>12</v>
      </c>
      <c r="D59" s="29">
        <v>644820</v>
      </c>
      <c r="E59" s="42" t="s">
        <v>71</v>
      </c>
      <c r="F59" s="8">
        <v>20</v>
      </c>
      <c r="G59" s="8">
        <v>110</v>
      </c>
      <c r="H59" s="8">
        <v>2.9</v>
      </c>
      <c r="I59" s="26" t="s">
        <v>20</v>
      </c>
      <c r="J59" s="4" t="str">
        <f>VLOOKUP(I59,'[1]November 2021'!A:C,2,FALSE)</f>
        <v>TURKEY CHILLED -BULK WHITE</v>
      </c>
      <c r="K59" s="8">
        <v>21.74</v>
      </c>
      <c r="L59" s="41">
        <f>VLOOKUP(I59,'[1]November 2021'!A:C,3,FALSE)</f>
        <v>1.3613999999999999</v>
      </c>
      <c r="M59" s="43">
        <f t="shared" si="1"/>
        <v>29.6</v>
      </c>
      <c r="N59" s="10">
        <v>44501</v>
      </c>
    </row>
    <row r="60" spans="1:14" ht="45" customHeight="1" x14ac:dyDescent="0.3">
      <c r="A60" s="7" t="s">
        <v>18</v>
      </c>
      <c r="B60" s="40" t="s">
        <v>83</v>
      </c>
      <c r="C60" s="7" t="s">
        <v>12</v>
      </c>
      <c r="D60" s="29">
        <v>813030</v>
      </c>
      <c r="E60" s="42" t="s">
        <v>72</v>
      </c>
      <c r="F60" s="8">
        <v>30</v>
      </c>
      <c r="G60" s="8">
        <v>159</v>
      </c>
      <c r="H60" s="8">
        <v>3.01</v>
      </c>
      <c r="I60" s="26" t="s">
        <v>21</v>
      </c>
      <c r="J60" s="4" t="str">
        <f>VLOOKUP(I60,'[1]November 2021'!A:C,2,FALSE)</f>
        <v>TURKEY CHILLED -BULK DARK</v>
      </c>
      <c r="K60" s="8">
        <v>33.14</v>
      </c>
      <c r="L60" s="41">
        <f>VLOOKUP(I60,'[1]November 2021'!A:C,3,FALSE)</f>
        <v>1.3613999999999999</v>
      </c>
      <c r="M60" s="43">
        <f t="shared" si="1"/>
        <v>45.12</v>
      </c>
      <c r="N60" s="10">
        <v>44501</v>
      </c>
    </row>
    <row r="61" spans="1:14" ht="45" customHeight="1" x14ac:dyDescent="0.3">
      <c r="A61" s="7" t="s">
        <v>18</v>
      </c>
      <c r="B61" s="40" t="s">
        <v>83</v>
      </c>
      <c r="C61" s="7" t="s">
        <v>12</v>
      </c>
      <c r="D61" s="29">
        <v>813130</v>
      </c>
      <c r="E61" s="42" t="s">
        <v>73</v>
      </c>
      <c r="F61" s="8">
        <v>30</v>
      </c>
      <c r="G61" s="8">
        <v>128</v>
      </c>
      <c r="H61" s="8">
        <v>3.76</v>
      </c>
      <c r="I61" s="26" t="s">
        <v>20</v>
      </c>
      <c r="J61" s="4" t="str">
        <f>VLOOKUP(I61,'[1]November 2021'!A:C,2,FALSE)</f>
        <v>TURKEY CHILLED -BULK WHITE</v>
      </c>
      <c r="K61" s="8">
        <v>26.56</v>
      </c>
      <c r="L61" s="41">
        <f>VLOOKUP(I61,'[1]November 2021'!A:C,3,FALSE)</f>
        <v>1.3613999999999999</v>
      </c>
      <c r="M61" s="43">
        <f t="shared" si="1"/>
        <v>36.159999999999997</v>
      </c>
      <c r="N61" s="10">
        <v>44501</v>
      </c>
    </row>
    <row r="62" spans="1:14" ht="45" customHeight="1" x14ac:dyDescent="0.3">
      <c r="A62" s="7" t="s">
        <v>18</v>
      </c>
      <c r="B62" s="40" t="s">
        <v>83</v>
      </c>
      <c r="C62" s="7" t="s">
        <v>12</v>
      </c>
      <c r="D62" s="29">
        <v>814001</v>
      </c>
      <c r="E62" s="42" t="s">
        <v>74</v>
      </c>
      <c r="F62" s="8" t="s">
        <v>46</v>
      </c>
      <c r="G62" s="8">
        <v>6892</v>
      </c>
      <c r="H62" s="8">
        <v>3.25</v>
      </c>
      <c r="I62" s="26" t="s">
        <v>20</v>
      </c>
      <c r="J62" s="4" t="str">
        <f>VLOOKUP(I62,'[1]November 2021'!A:C,2,FALSE)</f>
        <v>TURKEY CHILLED -BULK WHITE</v>
      </c>
      <c r="K62" s="8">
        <v>1249.42</v>
      </c>
      <c r="L62" s="41">
        <f>VLOOKUP(I62,'[1]November 2021'!A:C,3,FALSE)</f>
        <v>1.3613999999999999</v>
      </c>
      <c r="M62" s="43">
        <f t="shared" si="1"/>
        <v>1700.96</v>
      </c>
      <c r="N62" s="10">
        <v>44501</v>
      </c>
    </row>
    <row r="63" spans="1:14" ht="45" customHeight="1" x14ac:dyDescent="0.3">
      <c r="A63" s="7" t="s">
        <v>18</v>
      </c>
      <c r="B63" s="40" t="s">
        <v>83</v>
      </c>
      <c r="C63" s="7" t="s">
        <v>12</v>
      </c>
      <c r="D63" s="29">
        <v>818001</v>
      </c>
      <c r="E63" s="42" t="s">
        <v>75</v>
      </c>
      <c r="F63" s="8" t="s">
        <v>46</v>
      </c>
      <c r="G63" s="8">
        <v>6956</v>
      </c>
      <c r="H63" s="8">
        <v>3.22</v>
      </c>
      <c r="I63" s="26" t="s">
        <v>21</v>
      </c>
      <c r="J63" s="4" t="str">
        <f>VLOOKUP(I63,'[1]November 2021'!A:C,2,FALSE)</f>
        <v>TURKEY CHILLED -BULK DARK</v>
      </c>
      <c r="K63" s="8">
        <v>1446.88</v>
      </c>
      <c r="L63" s="41">
        <f>VLOOKUP(I63,'[1]November 2021'!A:C,3,FALSE)</f>
        <v>1.3613999999999999</v>
      </c>
      <c r="M63" s="43">
        <f t="shared" si="1"/>
        <v>1969.78</v>
      </c>
      <c r="N63" s="10">
        <v>44501</v>
      </c>
    </row>
    <row r="64" spans="1:14" ht="45" customHeight="1" x14ac:dyDescent="0.3">
      <c r="A64" s="7" t="s">
        <v>18</v>
      </c>
      <c r="B64" s="40" t="s">
        <v>83</v>
      </c>
      <c r="C64" s="7" t="s">
        <v>12</v>
      </c>
      <c r="D64" s="29">
        <v>818301</v>
      </c>
      <c r="E64" s="42" t="s">
        <v>76</v>
      </c>
      <c r="F64" s="8" t="s">
        <v>46</v>
      </c>
      <c r="G64" s="8">
        <v>7441</v>
      </c>
      <c r="H64" s="8">
        <v>3.01</v>
      </c>
      <c r="I64" s="26" t="s">
        <v>21</v>
      </c>
      <c r="J64" s="4" t="str">
        <f>VLOOKUP(I64,'[1]November 2021'!A:C,2,FALSE)</f>
        <v>TURKEY CHILLED -BULK DARK</v>
      </c>
      <c r="K64" s="8">
        <v>1546.51</v>
      </c>
      <c r="L64" s="41">
        <f>VLOOKUP(I64,'[1]November 2021'!A:C,3,FALSE)</f>
        <v>1.3613999999999999</v>
      </c>
      <c r="M64" s="43">
        <f t="shared" si="1"/>
        <v>2105.42</v>
      </c>
      <c r="N64" s="10">
        <v>44501</v>
      </c>
    </row>
    <row r="65" spans="1:14" ht="45" customHeight="1" x14ac:dyDescent="0.3">
      <c r="A65" s="7" t="s">
        <v>18</v>
      </c>
      <c r="B65" s="40" t="s">
        <v>83</v>
      </c>
      <c r="C65" s="7" t="s">
        <v>12</v>
      </c>
      <c r="D65" s="29">
        <v>836402</v>
      </c>
      <c r="E65" s="42" t="s">
        <v>77</v>
      </c>
      <c r="F65" s="8" t="s">
        <v>78</v>
      </c>
      <c r="G65" s="8">
        <v>83</v>
      </c>
      <c r="H65" s="8">
        <v>4</v>
      </c>
      <c r="I65" s="26" t="s">
        <v>20</v>
      </c>
      <c r="J65" s="4" t="str">
        <f>VLOOKUP(I65,'[1]November 2021'!A:C,2,FALSE)</f>
        <v>TURKEY CHILLED -BULK WHITE</v>
      </c>
      <c r="K65" s="8">
        <v>17.28</v>
      </c>
      <c r="L65" s="41">
        <f>VLOOKUP(I65,'[1]November 2021'!A:C,3,FALSE)</f>
        <v>1.3613999999999999</v>
      </c>
      <c r="M65" s="43">
        <f t="shared" si="1"/>
        <v>23.52</v>
      </c>
      <c r="N65" s="10">
        <v>44501</v>
      </c>
    </row>
    <row r="66" spans="1:14" ht="45" customHeight="1" x14ac:dyDescent="0.3">
      <c r="A66" s="7" t="s">
        <v>18</v>
      </c>
      <c r="B66" s="40" t="s">
        <v>83</v>
      </c>
      <c r="C66" s="7" t="s">
        <v>12</v>
      </c>
      <c r="D66" s="29">
        <v>846902</v>
      </c>
      <c r="E66" s="42" t="s">
        <v>79</v>
      </c>
      <c r="F66" s="8" t="s">
        <v>80</v>
      </c>
      <c r="G66" s="8">
        <v>98</v>
      </c>
      <c r="H66" s="8">
        <v>2.68</v>
      </c>
      <c r="I66" s="26" t="s">
        <v>20</v>
      </c>
      <c r="J66" s="4" t="str">
        <f>VLOOKUP(I66,'[1]November 2021'!A:C,2,FALSE)</f>
        <v>TURKEY CHILLED -BULK WHITE</v>
      </c>
      <c r="K66" s="8">
        <v>16.920000000000002</v>
      </c>
      <c r="L66" s="41">
        <f>VLOOKUP(I66,'[1]November 2021'!A:C,3,FALSE)</f>
        <v>1.3613999999999999</v>
      </c>
      <c r="M66" s="43">
        <f t="shared" si="1"/>
        <v>23.03</v>
      </c>
      <c r="N66" s="10">
        <v>44501</v>
      </c>
    </row>
    <row r="67" spans="1:14" ht="45" customHeight="1" x14ac:dyDescent="0.3">
      <c r="A67" s="7" t="s">
        <v>18</v>
      </c>
      <c r="B67" s="40" t="s">
        <v>83</v>
      </c>
      <c r="C67" s="7" t="s">
        <v>12</v>
      </c>
      <c r="D67" s="29">
        <v>878403</v>
      </c>
      <c r="E67" s="42" t="s">
        <v>81</v>
      </c>
      <c r="F67" s="8" t="s">
        <v>82</v>
      </c>
      <c r="G67" s="8">
        <v>245</v>
      </c>
      <c r="H67" s="8">
        <v>2.93</v>
      </c>
      <c r="I67" s="26" t="s">
        <v>20</v>
      </c>
      <c r="J67" s="4" t="str">
        <f>VLOOKUP(I67,'[1]November 2021'!A:C,2,FALSE)</f>
        <v>TURKEY CHILLED -BULK WHITE</v>
      </c>
      <c r="K67" s="8">
        <v>40.700000000000003</v>
      </c>
      <c r="L67" s="41">
        <f>VLOOKUP(I67,'[1]November 2021'!A:C,3,FALSE)</f>
        <v>1.3613999999999999</v>
      </c>
      <c r="M67" s="43">
        <f t="shared" si="1"/>
        <v>55.41</v>
      </c>
      <c r="N67" s="10">
        <v>44524</v>
      </c>
    </row>
  </sheetData>
  <sheetProtection algorithmName="SHA-512" hashValue="MBAogJ72F78CrzMnEsydmPJpNQUdPVXtWFbcibELDvNgu5860aAQ0ZfHVSVqElmwy5d3Vc25yzC91nRm/YwbSA==" saltValue="In8XiHaCjfCwHlQGLiJUDQ==" spinCount="100000" sheet="1" selectLockedCells="1" autoFilter="0" selectUnlockedCells="1"/>
  <autoFilter ref="A3:N67" xr:uid="{00000000-0009-0000-0000-000000000000}">
    <sortState xmlns:xlrd2="http://schemas.microsoft.com/office/spreadsheetml/2017/richdata2" ref="A4:N67">
      <sortCondition ref="D3:D67"/>
    </sortState>
  </autoFilter>
  <mergeCells count="1">
    <mergeCell ref="K1:N1"/>
  </mergeCells>
  <pageMargins left="0.25" right="0.25" top="0.75" bottom="0.75" header="0.3" footer="0.3"/>
  <pageSetup scale="52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2022-01-11T23:46:49+00:00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47E7DA-D89D-4917-9D68-ECB9471A77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0475F2-D9E1-445A-88CB-4B680F2D9928}">
  <ds:schemaRefs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619deea3-b82a-4324-abc9-c36ccb056917"/>
    <ds:schemaRef ds:uri="http://schemas.openxmlformats.org/package/2006/metadata/core-properties"/>
    <ds:schemaRef ds:uri="http://purl.org/dc/terms/"/>
    <ds:schemaRef ds:uri="61a5bba3-b343-484f-bec3-eb0518693f06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D42442-3F0F-44DC-A359-2CD8CBEC26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Parkhurst_Taylor_L</cp:lastModifiedBy>
  <cp:lastPrinted>2019-09-26T16:13:28Z</cp:lastPrinted>
  <dcterms:created xsi:type="dcterms:W3CDTF">2019-09-13T10:37:59Z</dcterms:created>
  <dcterms:modified xsi:type="dcterms:W3CDTF">2022-01-03T16:59:14Z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