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Commodity Calculators 24-25\"/>
    </mc:Choice>
  </mc:AlternateContent>
  <xr:revisionPtr revIDLastSave="0" documentId="8_{A3AD596C-8B0E-4193-8777-9702D2F1FF43}" xr6:coauthVersionLast="47" xr6:coauthVersionMax="47" xr10:uidLastSave="{00000000-0000-0000-0000-000000000000}"/>
  <workbookProtection workbookAlgorithmName="SHA-512" workbookHashValue="QATksFr+ki7EW9GW4bfhbhwJH801B5oAQjVQ96o0WgXZVXqssyuYIkm2dSt1lXAHFU469D/w2LDubgkg6+HBYA==" workbookSaltValue="1UYK7dx7lfzi/cLd+7syFA==" workbookSpinCount="100000" lockStructure="1"/>
  <bookViews>
    <workbookView xWindow="-110" yWindow="-110" windowWidth="22780" windowHeight="14660" xr2:uid="{00000000-000D-0000-FFFF-FFFF00000000}"/>
  </bookViews>
  <sheets>
    <sheet name="Barrel Cheese" sheetId="1" r:id="rId1"/>
    <sheet name="Access ProcessorLink Calculato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0" i="1" l="1"/>
  <c r="S34" i="1"/>
  <c r="S35" i="1"/>
  <c r="S36" i="1"/>
  <c r="S37" i="1"/>
  <c r="S38" i="1"/>
  <c r="S39" i="1"/>
  <c r="S40" i="1"/>
  <c r="S41" i="1"/>
  <c r="S32" i="1" l="1"/>
  <c r="S31" i="1"/>
  <c r="S30" i="1"/>
  <c r="S29" i="1"/>
  <c r="S49" i="1"/>
  <c r="S22" i="1"/>
  <c r="S17" i="1"/>
  <c r="S25" i="1"/>
  <c r="S47" i="1"/>
  <c r="H51" i="1"/>
  <c r="I51" i="1"/>
  <c r="J51" i="1"/>
  <c r="K51" i="1"/>
  <c r="L51" i="1"/>
  <c r="M51" i="1"/>
  <c r="N51" i="1"/>
  <c r="O51" i="1"/>
  <c r="P51" i="1"/>
  <c r="Q51" i="1"/>
  <c r="R51" i="1"/>
  <c r="G51" i="1"/>
  <c r="S48" i="1"/>
  <c r="S24" i="1"/>
  <c r="S46" i="1"/>
  <c r="S33" i="1"/>
  <c r="S16" i="1"/>
  <c r="S23" i="1"/>
  <c r="S12" i="1"/>
  <c r="S13" i="1"/>
  <c r="S14" i="1"/>
  <c r="S15" i="1"/>
  <c r="S26" i="1"/>
  <c r="S27" i="1"/>
  <c r="S28" i="1"/>
  <c r="S18" i="1"/>
  <c r="S19" i="1"/>
  <c r="S20" i="1"/>
  <c r="S21" i="1"/>
  <c r="N42" i="1"/>
  <c r="O42" i="1"/>
  <c r="Q42" i="1"/>
  <c r="G42" i="1"/>
  <c r="K42" i="1"/>
  <c r="H42" i="1"/>
  <c r="I42" i="1"/>
  <c r="J42" i="1"/>
  <c r="L42" i="1"/>
  <c r="M42" i="1"/>
  <c r="P42" i="1"/>
  <c r="R42" i="1"/>
  <c r="S51" i="1" l="1"/>
  <c r="F8" i="1"/>
  <c r="S42" i="1"/>
</calcChain>
</file>

<file path=xl/sharedStrings.xml><?xml version="1.0" encoding="utf-8"?>
<sst xmlns="http://schemas.openxmlformats.org/spreadsheetml/2006/main" count="142" uniqueCount="90">
  <si>
    <t xml:space="preserve"> </t>
  </si>
  <si>
    <t>Order to Ship Lead-Time</t>
  </si>
  <si>
    <t>Order Change Deadline</t>
  </si>
  <si>
    <t>Standard Terms</t>
  </si>
  <si>
    <t>Net 30 Days</t>
  </si>
  <si>
    <t>Note:  Form may be completed on an annual or as needed basis</t>
  </si>
  <si>
    <t>CODE</t>
  </si>
  <si>
    <t>PRODUCT DESCRIPTION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</si>
  <si>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</si>
  <si>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</si>
  <si>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</si>
  <si>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</si>
  <si>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</si>
  <si>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</si>
  <si>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</si>
  <si>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</si>
  <si>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</si>
  <si>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</si>
  <si>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</si>
  <si>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</si>
  <si>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Refrigerated &amp; Dry</t>
  </si>
  <si>
    <t>Frozen</t>
  </si>
  <si>
    <t>CASE WT (lbs.)</t>
  </si>
  <si>
    <t>REFRIGERATED &amp; DRY ITEMS</t>
  </si>
  <si>
    <t>FROZEN ITEMS</t>
  </si>
  <si>
    <r>
      <t xml:space="preserve">• Please contact Customer Service with any questions or concerns at (800) 898-8113 or </t>
    </r>
    <r>
      <rPr>
        <b/>
        <u/>
        <sz val="14"/>
        <rFont val="Arial"/>
        <family val="2"/>
      </rPr>
      <t>schoolfdsv@landolakes.com</t>
    </r>
    <r>
      <rPr>
        <b/>
        <sz val="14"/>
        <rFont val="Arial"/>
        <family val="2"/>
      </rPr>
      <t xml:space="preserve"> •</t>
    </r>
  </si>
  <si>
    <t>Total Donated Food Weight:</t>
  </si>
  <si>
    <t>Total 
DF/Item</t>
  </si>
  <si>
    <t>DF per
CASE</t>
  </si>
  <si>
    <r>
      <t xml:space="preserve">• Orders can be submitted via </t>
    </r>
    <r>
      <rPr>
        <b/>
        <u/>
        <sz val="20"/>
        <color indexed="30"/>
        <rFont val="Arial"/>
        <family val="2"/>
      </rPr>
      <t>www.processorlink.com</t>
    </r>
    <r>
      <rPr>
        <b/>
        <sz val="20"/>
        <rFont val="Arial"/>
        <family val="2"/>
      </rPr>
      <t xml:space="preserve"> or by emailing this form directly to your broker representative</t>
    </r>
    <r>
      <rPr>
        <b/>
        <i/>
        <sz val="20"/>
        <rFont val="Arial"/>
        <family val="2"/>
      </rPr>
      <t xml:space="preserve"> </t>
    </r>
    <r>
      <rPr>
        <b/>
        <sz val="20"/>
        <rFont val="Arial"/>
        <family val="2"/>
      </rPr>
      <t>•</t>
    </r>
  </si>
  <si>
    <t>Serving Size</t>
  </si>
  <si>
    <t>Servings per case</t>
  </si>
  <si>
    <t>1 oz.</t>
  </si>
  <si>
    <t>3 oz.</t>
  </si>
  <si>
    <t>.5 oz.</t>
  </si>
  <si>
    <t>6 oz.</t>
  </si>
  <si>
    <t>140/ 3 oz Mucho Queso™ Jalapeno Cheese Dip Cup</t>
  </si>
  <si>
    <t>140/ 3 oz Ultimate Cheddar™ Cheese Dip Cup</t>
  </si>
  <si>
    <t xml:space="preserve">1 oz. </t>
  </si>
  <si>
    <t>District Name:</t>
  </si>
  <si>
    <t xml:space="preserve">Distributor:  </t>
  </si>
  <si>
    <t>Direct-Ship Order Minimum</t>
  </si>
  <si>
    <t xml:space="preserve">4/5 lb. Shredded Monterey Jack / Mild Cheddar Cheese Blend </t>
  </si>
  <si>
    <t xml:space="preserve">4/5 lb. Shredded Mozzarella Cheese LMPS </t>
  </si>
  <si>
    <t>4/5 lb. Shredded Sharp American-Y</t>
  </si>
  <si>
    <t>4/5 lb. Shredded Reduced Fat American-Y</t>
  </si>
  <si>
    <t>4/5 lb. Shredded Mild Cheddar Cheese-Y</t>
  </si>
  <si>
    <t>2/7.5 lb. Mild Cheddar Cheese Cracker Cuts</t>
  </si>
  <si>
    <t>4/5 lb. Reduced Fat Mild Cheddar Cheese Cubes</t>
  </si>
  <si>
    <t>8/1.5 lb.Reduced Fat Mild Cheddar Readi-Pac® Slices</t>
  </si>
  <si>
    <t>8/1.5 lb.Pepper Jack Cheese Readi-Pac® Slices</t>
  </si>
  <si>
    <t>8/1.5 lb. Reduced Fat Swiss Cheese Readi-Pac® Slices</t>
  </si>
  <si>
    <t xml:space="preserve">6/5 lb. 160 Process American Cheese Slice, W </t>
  </si>
  <si>
    <t>6/5 lb. 184 slice Process American Cheese, Y</t>
  </si>
  <si>
    <t>6/5 lb. 160 Red. Fat Process American Cheese Slice, Y</t>
  </si>
  <si>
    <t>6/5 lb. 160 Process American Cheese Slice, Y</t>
  </si>
  <si>
    <t>6/5 lb. 160 50% Red. Fat 25% Red. Sodium Process American Cheese Slice, Y</t>
  </si>
  <si>
    <t>6/5 lb. 160 50% Red. Fat 50% Red. Sodium Process American Cheese Slice, Y</t>
  </si>
  <si>
    <t xml:space="preserve">6/5 lb. Process American Cheese Loaf, Y </t>
  </si>
  <si>
    <t>6/5 lb. Reduced Sodium Reduced Fat Macaroni &amp; Cheese w/ Whole Grain</t>
  </si>
  <si>
    <t>6/5 lb. Reduced Fat Macaroni &amp; Cheese Entrée w/ Whole Grain</t>
  </si>
  <si>
    <t xml:space="preserve">6/5 lb. Reduced Fat Macaroni &amp; Cheese Entrée </t>
  </si>
  <si>
    <t>6/5 lb. Macaroni &amp; Cheese Entrée w/Whole Grain</t>
  </si>
  <si>
    <t>1 oz</t>
  </si>
  <si>
    <t>168/1 oz. Colby Jack Cheese Sticks</t>
  </si>
  <si>
    <t>168/1 oz. Reduced Fat Colby Jack Cheese Sticks</t>
  </si>
  <si>
    <t>168/1 oz. Mild Cheddar Cheese Sticks</t>
  </si>
  <si>
    <t>168/1 oz. Reduced Fat Mild Cheddar Cheese Sticks</t>
  </si>
  <si>
    <t>6/106 oz Ultimate Yellow™ Cheese Sauce Pouch</t>
  </si>
  <si>
    <t>6/106 oz Ultimate Jalapeno™ Cheese Sauce Pouch</t>
  </si>
  <si>
    <t>6/106 oz. Ultimate Creamy White™ Cheese Sauce</t>
  </si>
  <si>
    <t>200/1 oz Reduced Fat Mild Cheddar Cheese Cubes</t>
  </si>
  <si>
    <t>200/1 oz Reduced Fat Colby Jack Cubes</t>
  </si>
  <si>
    <t>168/1 oz Mozzarella String Cheese Portions</t>
  </si>
  <si>
    <t>168/1 oz Light Mozzarella String Cheese Portions</t>
  </si>
  <si>
    <t>5,000 Lbs.</t>
  </si>
  <si>
    <t>6 business days</t>
  </si>
  <si>
    <t>4 days prior to ship</t>
  </si>
  <si>
    <r>
      <t>NET WEIGHT - REFRIGERATED &amp; DRY</t>
    </r>
    <r>
      <rPr>
        <b/>
        <i/>
        <sz val="11"/>
        <rFont val="Arial"/>
        <family val="2"/>
      </rPr>
      <t xml:space="preserve"> (MUST BE ≥5,000 POUNDS/SHIPMENT)</t>
    </r>
  </si>
  <si>
    <r>
      <t xml:space="preserve">NET WEIGHT - FROZEN </t>
    </r>
    <r>
      <rPr>
        <b/>
        <i/>
        <sz val="11"/>
        <rFont val="Arial"/>
        <family val="2"/>
      </rPr>
      <t>(MUST BE ≥5,000 POUNDS/SHIPMENT)</t>
    </r>
  </si>
  <si>
    <t>Here's how to access the ProcessorLink Calculator Tool:</t>
  </si>
  <si>
    <t xml:space="preserve">1. Go to:  </t>
  </si>
  <si>
    <t xml:space="preserve">www.processorlink.com </t>
  </si>
  <si>
    <t>2. From the landing page, use your login and password to access the system. If you don't have login credentials, use the "Sign up now" link to request access.</t>
  </si>
  <si>
    <t>3. Once you are logged in, Click on the blue bar above your balance information to access the Calculator Service.</t>
  </si>
  <si>
    <t>4. Look for Land O'Lakes in the Manufacturer listing and click "Create Calculator" under the action column.</t>
  </si>
  <si>
    <t>Land O'Lakes 2024-2025 School Commodity Worksheet -110242 - 500# Natural American Barrel (Cheddar Barrel)</t>
  </si>
  <si>
    <t>PLEASE NOTE: This form is no longer to be sent externally to schools. This is for INTERNAL use by Waypoint and Land O'Lakes ONLY! School Districts have access via www.processorlink.com</t>
  </si>
  <si>
    <t>0.42 oz.</t>
  </si>
  <si>
    <t>25% RS, 50% RF Macaroni &amp; Cheese Entrée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</si>
</sst>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8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0"/>
      <color indexed="3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20"/>
      <name val="Arial"/>
      <family val="2"/>
    </font>
    <font>
      <b/>
      <i/>
      <sz val="20"/>
      <name val="Arial"/>
      <family val="2"/>
    </font>
    <font>
      <sz val="10"/>
      <name val="Arial"/>
      <family val="2"/>
    </font>
    <font>
      <b/>
      <u/>
      <sz val="20"/>
      <color indexed="30"/>
      <name val="Arial"/>
      <family val="2"/>
    </font>
    <font>
      <b/>
      <sz val="12"/>
      <name val="Arial"/>
      <family val="2"/>
    </font>
    <font>
      <b/>
      <sz val="16"/>
      <color rgb="FF0070C0"/>
      <name val="Arial"/>
      <family val="2"/>
    </font>
    <font>
      <b/>
      <sz val="14"/>
      <color rgb="FFC00000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18"/>
      </left>
      <right/>
      <top style="double">
        <color indexed="18"/>
      </top>
      <bottom/>
      <diagonal/>
    </border>
    <border>
      <left/>
      <right/>
      <top style="double">
        <color indexed="18"/>
      </top>
      <bottom/>
      <diagonal/>
    </border>
    <border>
      <left/>
      <right/>
      <top style="double">
        <color indexed="32"/>
      </top>
      <bottom/>
      <diagonal/>
    </border>
    <border>
      <left/>
      <right style="double">
        <color indexed="18"/>
      </right>
      <top style="double">
        <color indexed="18"/>
      </top>
      <bottom/>
      <diagonal/>
    </border>
    <border>
      <left style="double">
        <color indexed="18"/>
      </left>
      <right style="thin">
        <color indexed="18"/>
      </right>
      <top style="double">
        <color indexed="18"/>
      </top>
      <bottom style="double">
        <color indexed="18"/>
      </bottom>
      <diagonal/>
    </border>
    <border>
      <left style="thin">
        <color indexed="18"/>
      </left>
      <right style="thin">
        <color indexed="18"/>
      </right>
      <top style="double">
        <color indexed="18"/>
      </top>
      <bottom style="double">
        <color indexed="18"/>
      </bottom>
      <diagonal/>
    </border>
    <border>
      <left style="thin">
        <color indexed="18"/>
      </left>
      <right/>
      <top style="double">
        <color indexed="18"/>
      </top>
      <bottom style="double">
        <color indexed="18"/>
      </bottom>
      <diagonal/>
    </border>
    <border>
      <left style="medium">
        <color indexed="18"/>
      </left>
      <right style="thin">
        <color indexed="18"/>
      </right>
      <top style="double">
        <color indexed="18"/>
      </top>
      <bottom style="double">
        <color indexed="18"/>
      </bottom>
      <diagonal/>
    </border>
    <border>
      <left/>
      <right/>
      <top style="double">
        <color indexed="18"/>
      </top>
      <bottom style="double">
        <color indexed="18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 style="double">
        <color indexed="18"/>
      </left>
      <right style="thin">
        <color indexed="18"/>
      </right>
      <top style="double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double">
        <color indexed="18"/>
      </top>
      <bottom/>
      <diagonal/>
    </border>
    <border>
      <left style="thin">
        <color indexed="18"/>
      </left>
      <right/>
      <top style="double">
        <color indexed="18"/>
      </top>
      <bottom/>
      <diagonal/>
    </border>
    <border>
      <left style="thin">
        <color indexed="18"/>
      </left>
      <right/>
      <top style="double">
        <color indexed="18"/>
      </top>
      <bottom style="thin">
        <color indexed="18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thin">
        <color indexed="18"/>
      </bottom>
      <diagonal/>
    </border>
    <border>
      <left style="double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double">
        <color indexed="18"/>
      </left>
      <right style="double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18"/>
      </left>
      <right style="thin">
        <color indexed="18"/>
      </right>
      <top style="thin">
        <color indexed="18"/>
      </top>
      <bottom style="double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double">
        <color indexed="18"/>
      </bottom>
      <diagonal/>
    </border>
    <border>
      <left style="thin">
        <color indexed="18"/>
      </left>
      <right/>
      <top style="thin">
        <color indexed="18"/>
      </top>
      <bottom style="double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double">
        <color indexed="18"/>
      </bottom>
      <diagonal/>
    </border>
    <border>
      <left style="thin">
        <color indexed="18"/>
      </left>
      <right style="double">
        <color indexed="18"/>
      </right>
      <top style="thin">
        <color indexed="18"/>
      </top>
      <bottom style="double">
        <color indexed="18"/>
      </bottom>
      <diagonal/>
    </border>
    <border>
      <left style="double">
        <color indexed="18"/>
      </left>
      <right style="double">
        <color indexed="18"/>
      </right>
      <top style="thin">
        <color indexed="18"/>
      </top>
      <bottom style="double">
        <color indexed="18"/>
      </bottom>
      <diagonal/>
    </border>
    <border>
      <left style="double">
        <color indexed="18"/>
      </left>
      <right/>
      <top style="double">
        <color indexed="18"/>
      </top>
      <bottom style="double">
        <color indexed="18"/>
      </bottom>
      <diagonal/>
    </border>
    <border>
      <left/>
      <right style="thin">
        <color indexed="18"/>
      </right>
      <top style="double">
        <color indexed="18"/>
      </top>
      <bottom/>
      <diagonal/>
    </border>
    <border>
      <left/>
      <right style="medium">
        <color indexed="18"/>
      </right>
      <top style="double">
        <color indexed="18"/>
      </top>
      <bottom/>
      <diagonal/>
    </border>
    <border>
      <left/>
      <right style="thin">
        <color indexed="18"/>
      </right>
      <top style="double">
        <color indexed="18"/>
      </top>
      <bottom style="double">
        <color indexed="18"/>
      </bottom>
      <diagonal/>
    </border>
    <border>
      <left style="thin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thin">
        <color indexed="64"/>
      </bottom>
      <diagonal/>
    </border>
    <border>
      <left style="double">
        <color indexed="18"/>
      </left>
      <right style="double">
        <color indexed="18"/>
      </right>
      <top style="thin">
        <color indexed="64"/>
      </top>
      <bottom style="thin">
        <color indexed="64"/>
      </bottom>
      <diagonal/>
    </border>
    <border>
      <left style="double">
        <color indexed="18"/>
      </left>
      <right/>
      <top/>
      <bottom style="double">
        <color indexed="18"/>
      </bottom>
      <diagonal/>
    </border>
    <border>
      <left/>
      <right/>
      <top/>
      <bottom style="double">
        <color indexed="18"/>
      </bottom>
      <diagonal/>
    </border>
    <border>
      <left/>
      <right style="medium">
        <color indexed="18"/>
      </right>
      <top/>
      <bottom style="double">
        <color indexed="18"/>
      </bottom>
      <diagonal/>
    </border>
    <border>
      <left/>
      <right style="thin">
        <color indexed="18"/>
      </right>
      <top style="thin">
        <color indexed="18"/>
      </top>
      <bottom style="double">
        <color indexed="18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medium">
        <color indexed="18"/>
      </left>
      <right style="thin">
        <color indexed="18"/>
      </right>
      <top style="double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double">
        <color indexed="18"/>
      </top>
      <bottom style="thin">
        <color indexed="18"/>
      </bottom>
      <diagonal/>
    </border>
    <border>
      <left style="thin">
        <color indexed="18"/>
      </left>
      <right style="double">
        <color indexed="18"/>
      </right>
      <top style="double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double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32"/>
      </left>
      <right/>
      <top style="thin">
        <color indexed="32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3"/>
      </left>
      <right style="thin">
        <color indexed="18"/>
      </right>
      <top style="thin">
        <color indexed="18"/>
      </top>
      <bottom/>
      <diagonal/>
    </border>
    <border>
      <left style="double">
        <color indexed="18"/>
      </left>
      <right style="double">
        <color indexed="18"/>
      </right>
      <top/>
      <bottom/>
      <diagonal/>
    </border>
    <border>
      <left style="double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/>
      <top/>
      <bottom/>
      <diagonal/>
    </border>
  </borders>
  <cellStyleXfs count="3">
    <xf numFmtId="0" fontId="0" fillId="0" borderId="0"/>
    <xf numFmtId="0" fontId="23" fillId="5" borderId="63" applyNumberFormat="0" applyFont="0" applyAlignment="0" applyProtection="0"/>
    <xf numFmtId="0" fontId="28" fillId="0" borderId="0" applyNumberFormat="0" applyFill="0" applyBorder="0" applyAlignment="0" applyProtection="0"/>
  </cellStyleXfs>
  <cellXfs count="155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 vertical="center"/>
    </xf>
    <xf numFmtId="0" fontId="13" fillId="0" borderId="0" xfId="0" applyFont="1"/>
    <xf numFmtId="0" fontId="8" fillId="0" borderId="0" xfId="0" applyFont="1"/>
    <xf numFmtId="0" fontId="0" fillId="0" borderId="0" xfId="0" applyProtection="1">
      <protection locked="0"/>
    </xf>
    <xf numFmtId="0" fontId="17" fillId="0" borderId="3" xfId="0" applyFont="1" applyBorder="1"/>
    <xf numFmtId="0" fontId="11" fillId="0" borderId="6" xfId="0" applyFont="1" applyBorder="1"/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/>
    </xf>
    <xf numFmtId="2" fontId="19" fillId="0" borderId="14" xfId="0" applyNumberFormat="1" applyFont="1" applyBorder="1" applyAlignment="1">
      <alignment horizontal="center"/>
    </xf>
    <xf numFmtId="4" fontId="19" fillId="0" borderId="14" xfId="0" applyNumberFormat="1" applyFont="1" applyBorder="1" applyAlignment="1">
      <alignment horizontal="center"/>
    </xf>
    <xf numFmtId="4" fontId="19" fillId="0" borderId="15" xfId="0" applyNumberFormat="1" applyFont="1" applyBorder="1" applyAlignment="1">
      <alignment horizontal="center"/>
    </xf>
    <xf numFmtId="3" fontId="19" fillId="0" borderId="15" xfId="0" applyNumberFormat="1" applyFont="1" applyBorder="1" applyAlignment="1">
      <alignment horizontal="center"/>
    </xf>
    <xf numFmtId="0" fontId="19" fillId="0" borderId="16" xfId="0" applyFont="1" applyBorder="1" applyAlignment="1">
      <alignment horizontal="left"/>
    </xf>
    <xf numFmtId="4" fontId="0" fillId="0" borderId="17" xfId="0" applyNumberFormat="1" applyBorder="1"/>
    <xf numFmtId="0" fontId="19" fillId="0" borderId="18" xfId="0" applyFont="1" applyBorder="1" applyAlignment="1">
      <alignment horizontal="center"/>
    </xf>
    <xf numFmtId="2" fontId="19" fillId="0" borderId="19" xfId="0" applyNumberFormat="1" applyFont="1" applyBorder="1" applyAlignment="1">
      <alignment horizontal="center"/>
    </xf>
    <xf numFmtId="4" fontId="19" fillId="0" borderId="19" xfId="0" applyNumberFormat="1" applyFont="1" applyBorder="1" applyAlignment="1">
      <alignment horizontal="center"/>
    </xf>
    <xf numFmtId="3" fontId="19" fillId="0" borderId="19" xfId="0" applyNumberFormat="1" applyFont="1" applyBorder="1" applyAlignment="1">
      <alignment horizontal="center"/>
    </xf>
    <xf numFmtId="0" fontId="19" fillId="0" borderId="20" xfId="0" applyFont="1" applyBorder="1" applyAlignment="1">
      <alignment horizontal="left"/>
    </xf>
    <xf numFmtId="4" fontId="0" fillId="0" borderId="21" xfId="0" applyNumberFormat="1" applyBorder="1"/>
    <xf numFmtId="0" fontId="19" fillId="6" borderId="18" xfId="0" applyFont="1" applyFill="1" applyBorder="1" applyAlignment="1">
      <alignment horizontal="center"/>
    </xf>
    <xf numFmtId="4" fontId="19" fillId="0" borderId="20" xfId="0" applyNumberFormat="1" applyFont="1" applyBorder="1" applyAlignment="1">
      <alignment horizontal="center"/>
    </xf>
    <xf numFmtId="3" fontId="19" fillId="0" borderId="20" xfId="0" applyNumberFormat="1" applyFont="1" applyBorder="1" applyAlignment="1">
      <alignment horizontal="center"/>
    </xf>
    <xf numFmtId="0" fontId="17" fillId="2" borderId="22" xfId="0" applyFont="1" applyFill="1" applyBorder="1" applyAlignment="1">
      <alignment horizontal="left" indent="2"/>
    </xf>
    <xf numFmtId="0" fontId="17" fillId="2" borderId="23" xfId="0" applyFont="1" applyFill="1" applyBorder="1" applyAlignment="1">
      <alignment horizontal="center"/>
    </xf>
    <xf numFmtId="4" fontId="17" fillId="2" borderId="23" xfId="0" applyNumberFormat="1" applyFont="1" applyFill="1" applyBorder="1" applyAlignment="1">
      <alignment horizontal="center"/>
    </xf>
    <xf numFmtId="4" fontId="17" fillId="2" borderId="24" xfId="0" applyNumberFormat="1" applyFont="1" applyFill="1" applyBorder="1" applyAlignment="1">
      <alignment horizontal="center"/>
    </xf>
    <xf numFmtId="0" fontId="17" fillId="2" borderId="24" xfId="0" applyFont="1" applyFill="1" applyBorder="1" applyAlignment="1">
      <alignment horizontal="left"/>
    </xf>
    <xf numFmtId="164" fontId="8" fillId="2" borderId="25" xfId="0" applyNumberFormat="1" applyFont="1" applyFill="1" applyBorder="1" applyAlignment="1">
      <alignment horizontal="center"/>
    </xf>
    <xf numFmtId="164" fontId="8" fillId="2" borderId="23" xfId="0" applyNumberFormat="1" applyFont="1" applyFill="1" applyBorder="1" applyAlignment="1">
      <alignment horizontal="center"/>
    </xf>
    <xf numFmtId="164" fontId="8" fillId="2" borderId="26" xfId="0" applyNumberFormat="1" applyFont="1" applyFill="1" applyBorder="1" applyAlignment="1">
      <alignment horizontal="center"/>
    </xf>
    <xf numFmtId="4" fontId="8" fillId="2" borderId="27" xfId="0" applyNumberFormat="1" applyFont="1" applyFill="1" applyBorder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/>
    </xf>
    <xf numFmtId="2" fontId="11" fillId="0" borderId="33" xfId="0" applyNumberFormat="1" applyFont="1" applyBorder="1" applyAlignment="1">
      <alignment horizontal="center"/>
    </xf>
    <xf numFmtId="4" fontId="11" fillId="0" borderId="33" xfId="0" applyNumberFormat="1" applyFont="1" applyBorder="1" applyAlignment="1">
      <alignment horizontal="center"/>
    </xf>
    <xf numFmtId="4" fontId="19" fillId="0" borderId="34" xfId="0" applyNumberFormat="1" applyFont="1" applyBorder="1" applyAlignment="1">
      <alignment horizontal="center"/>
    </xf>
    <xf numFmtId="3" fontId="11" fillId="0" borderId="34" xfId="0" applyNumberFormat="1" applyFont="1" applyBorder="1" applyAlignment="1">
      <alignment horizontal="center"/>
    </xf>
    <xf numFmtId="0" fontId="11" fillId="0" borderId="34" xfId="0" applyFont="1" applyBorder="1" applyAlignment="1">
      <alignment horizontal="left"/>
    </xf>
    <xf numFmtId="4" fontId="0" fillId="0" borderId="35" xfId="0" applyNumberFormat="1" applyBorder="1"/>
    <xf numFmtId="4" fontId="0" fillId="0" borderId="36" xfId="0" applyNumberFormat="1" applyBorder="1"/>
    <xf numFmtId="0" fontId="17" fillId="2" borderId="37" xfId="0" applyFont="1" applyFill="1" applyBorder="1" applyAlignment="1">
      <alignment horizontal="left" indent="2"/>
    </xf>
    <xf numFmtId="0" fontId="17" fillId="2" borderId="38" xfId="0" applyFont="1" applyFill="1" applyBorder="1" applyAlignment="1">
      <alignment horizontal="center"/>
    </xf>
    <xf numFmtId="4" fontId="17" fillId="2" borderId="38" xfId="0" applyNumberFormat="1" applyFont="1" applyFill="1" applyBorder="1" applyAlignment="1">
      <alignment horizontal="center"/>
    </xf>
    <xf numFmtId="0" fontId="17" fillId="2" borderId="39" xfId="0" applyFont="1" applyFill="1" applyBorder="1" applyAlignment="1">
      <alignment horizontal="left"/>
    </xf>
    <xf numFmtId="164" fontId="8" fillId="0" borderId="40" xfId="0" applyNumberFormat="1" applyFont="1" applyBorder="1" applyAlignment="1">
      <alignment horizontal="center"/>
    </xf>
    <xf numFmtId="164" fontId="8" fillId="0" borderId="41" xfId="0" applyNumberFormat="1" applyFont="1" applyBorder="1" applyAlignment="1">
      <alignment horizontal="center"/>
    </xf>
    <xf numFmtId="3" fontId="1" fillId="0" borderId="42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44" xfId="0" applyNumberFormat="1" applyFont="1" applyBorder="1" applyAlignment="1" applyProtection="1">
      <alignment horizontal="center"/>
      <protection locked="0"/>
    </xf>
    <xf numFmtId="3" fontId="1" fillId="0" borderId="45" xfId="0" applyNumberFormat="1" applyFont="1" applyBorder="1" applyAlignment="1" applyProtection="1">
      <alignment horizontal="center"/>
      <protection locked="0"/>
    </xf>
    <xf numFmtId="3" fontId="1" fillId="0" borderId="19" xfId="0" applyNumberFormat="1" applyFont="1" applyBorder="1" applyAlignment="1" applyProtection="1">
      <alignment horizontal="center"/>
      <protection locked="0"/>
    </xf>
    <xf numFmtId="3" fontId="1" fillId="0" borderId="46" xfId="0" applyNumberFormat="1" applyFont="1" applyBorder="1" applyAlignment="1" applyProtection="1">
      <alignment horizontal="center"/>
      <protection locked="0"/>
    </xf>
    <xf numFmtId="3" fontId="0" fillId="0" borderId="19" xfId="0" applyNumberFormat="1" applyBorder="1" applyAlignment="1" applyProtection="1">
      <alignment horizontal="center"/>
      <protection locked="0"/>
    </xf>
    <xf numFmtId="3" fontId="1" fillId="0" borderId="64" xfId="0" applyNumberFormat="1" applyFont="1" applyBorder="1" applyAlignment="1" applyProtection="1">
      <alignment horizontal="center"/>
      <protection locked="0"/>
    </xf>
    <xf numFmtId="3" fontId="1" fillId="0" borderId="47" xfId="0" applyNumberFormat="1" applyFont="1" applyBorder="1" applyAlignment="1" applyProtection="1">
      <alignment horizontal="center"/>
      <protection locked="0"/>
    </xf>
    <xf numFmtId="0" fontId="11" fillId="0" borderId="20" xfId="0" applyFont="1" applyBorder="1" applyAlignment="1">
      <alignment horizontal="left" wrapText="1"/>
    </xf>
    <xf numFmtId="4" fontId="11" fillId="0" borderId="19" xfId="0" applyNumberFormat="1" applyFont="1" applyBorder="1" applyAlignment="1">
      <alignment horizontal="center"/>
    </xf>
    <xf numFmtId="0" fontId="11" fillId="0" borderId="20" xfId="0" applyFont="1" applyBorder="1" applyAlignment="1">
      <alignment horizontal="left"/>
    </xf>
    <xf numFmtId="164" fontId="8" fillId="3" borderId="48" xfId="0" applyNumberFormat="1" applyFont="1" applyFill="1" applyBorder="1" applyAlignment="1">
      <alignment horizontal="center"/>
    </xf>
    <xf numFmtId="4" fontId="11" fillId="0" borderId="34" xfId="0" applyNumberFormat="1" applyFont="1" applyBorder="1" applyAlignment="1">
      <alignment horizontal="center"/>
    </xf>
    <xf numFmtId="0" fontId="11" fillId="0" borderId="20" xfId="0" applyFont="1" applyBorder="1"/>
    <xf numFmtId="0" fontId="3" fillId="6" borderId="0" xfId="0" applyFont="1" applyFill="1"/>
    <xf numFmtId="0" fontId="5" fillId="6" borderId="0" xfId="0" applyFont="1" applyFill="1"/>
    <xf numFmtId="0" fontId="4" fillId="6" borderId="0" xfId="0" applyFont="1" applyFill="1"/>
    <xf numFmtId="0" fontId="7" fillId="6" borderId="0" xfId="0" applyFont="1" applyFill="1" applyAlignment="1">
      <alignment horizontal="right" wrapText="1"/>
    </xf>
    <xf numFmtId="0" fontId="8" fillId="6" borderId="0" xfId="0" applyFont="1" applyFill="1"/>
    <xf numFmtId="0" fontId="8" fillId="6" borderId="0" xfId="0" applyFont="1" applyFill="1" applyAlignment="1">
      <alignment wrapText="1"/>
    </xf>
    <xf numFmtId="0" fontId="7" fillId="6" borderId="0" xfId="0" applyFont="1" applyFill="1" applyAlignment="1">
      <alignment horizontal="right" wrapText="1" indent="1"/>
    </xf>
    <xf numFmtId="0" fontId="0" fillId="6" borderId="0" xfId="0" applyFill="1"/>
    <xf numFmtId="0" fontId="10" fillId="6" borderId="0" xfId="0" applyFont="1" applyFill="1"/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9" fillId="6" borderId="0" xfId="0" applyFont="1" applyFill="1"/>
    <xf numFmtId="0" fontId="0" fillId="6" borderId="1" xfId="0" applyFill="1" applyBorder="1"/>
    <xf numFmtId="0" fontId="7" fillId="6" borderId="0" xfId="0" applyFont="1" applyFill="1"/>
    <xf numFmtId="0" fontId="6" fillId="6" borderId="0" xfId="0" applyFont="1" applyFill="1" applyAlignment="1">
      <alignment wrapText="1"/>
    </xf>
    <xf numFmtId="0" fontId="0" fillId="6" borderId="2" xfId="0" applyFill="1" applyBorder="1"/>
    <xf numFmtId="0" fontId="19" fillId="6" borderId="4" xfId="0" applyFont="1" applyFill="1" applyBorder="1"/>
    <xf numFmtId="0" fontId="20" fillId="6" borderId="4" xfId="0" applyFont="1" applyFill="1" applyBorder="1" applyAlignment="1">
      <alignment horizontal="right"/>
    </xf>
    <xf numFmtId="0" fontId="11" fillId="6" borderId="4" xfId="0" applyFont="1" applyFill="1" applyBorder="1"/>
    <xf numFmtId="0" fontId="11" fillId="6" borderId="5" xfId="0" applyFont="1" applyFill="1" applyBorder="1"/>
    <xf numFmtId="0" fontId="8" fillId="6" borderId="5" xfId="0" applyFont="1" applyFill="1" applyBorder="1" applyAlignment="1">
      <alignment horizontal="left" vertical="center"/>
    </xf>
    <xf numFmtId="0" fontId="11" fillId="6" borderId="6" xfId="0" applyFont="1" applyFill="1" applyBorder="1"/>
    <xf numFmtId="0" fontId="11" fillId="6" borderId="0" xfId="0" applyFont="1" applyFill="1" applyAlignment="1">
      <alignment horizontal="left"/>
    </xf>
    <xf numFmtId="0" fontId="11" fillId="6" borderId="0" xfId="0" applyFont="1" applyFill="1" applyAlignment="1">
      <alignment horizontal="center"/>
    </xf>
    <xf numFmtId="4" fontId="11" fillId="6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0" fontId="17" fillId="6" borderId="28" xfId="0" applyFont="1" applyFill="1" applyBorder="1"/>
    <xf numFmtId="0" fontId="11" fillId="6" borderId="11" xfId="0" applyFont="1" applyFill="1" applyBorder="1"/>
    <xf numFmtId="0" fontId="20" fillId="6" borderId="11" xfId="0" applyFont="1" applyFill="1" applyBorder="1" applyAlignment="1">
      <alignment horizontal="right"/>
    </xf>
    <xf numFmtId="0" fontId="8" fillId="6" borderId="11" xfId="0" applyFont="1" applyFill="1" applyBorder="1" applyAlignment="1">
      <alignment horizontal="left" vertical="center"/>
    </xf>
    <xf numFmtId="4" fontId="11" fillId="0" borderId="20" xfId="0" applyNumberFormat="1" applyFont="1" applyBorder="1" applyAlignment="1">
      <alignment horizontal="center"/>
    </xf>
    <xf numFmtId="0" fontId="26" fillId="0" borderId="62" xfId="1" applyFont="1" applyFill="1" applyBorder="1" applyAlignment="1" applyProtection="1">
      <alignment horizontal="left" wrapText="1"/>
      <protection locked="0"/>
    </xf>
    <xf numFmtId="0" fontId="9" fillId="6" borderId="61" xfId="0" applyFont="1" applyFill="1" applyBorder="1" applyAlignment="1">
      <alignment horizontal="center"/>
    </xf>
    <xf numFmtId="4" fontId="0" fillId="0" borderId="65" xfId="0" applyNumberFormat="1" applyBorder="1"/>
    <xf numFmtId="2" fontId="11" fillId="0" borderId="67" xfId="0" applyNumberFormat="1" applyFont="1" applyBorder="1" applyAlignment="1">
      <alignment horizontal="center"/>
    </xf>
    <xf numFmtId="4" fontId="11" fillId="0" borderId="67" xfId="0" applyNumberFormat="1" applyFont="1" applyBorder="1" applyAlignment="1">
      <alignment horizontal="center"/>
    </xf>
    <xf numFmtId="3" fontId="11" fillId="0" borderId="68" xfId="0" applyNumberFormat="1" applyFont="1" applyBorder="1" applyAlignment="1">
      <alignment horizontal="center"/>
    </xf>
    <xf numFmtId="0" fontId="11" fillId="0" borderId="66" xfId="0" applyFont="1" applyBorder="1" applyAlignment="1">
      <alignment horizontal="center"/>
    </xf>
    <xf numFmtId="0" fontId="3" fillId="6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58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8" fillId="0" borderId="60" xfId="0" applyFont="1" applyBorder="1" applyAlignment="1">
      <alignment horizontal="center"/>
    </xf>
    <xf numFmtId="0" fontId="6" fillId="0" borderId="53" xfId="0" applyFont="1" applyBorder="1" applyAlignment="1">
      <alignment horizontal="center" wrapText="1"/>
    </xf>
    <xf numFmtId="0" fontId="6" fillId="0" borderId="54" xfId="0" applyFont="1" applyBorder="1" applyAlignment="1">
      <alignment horizontal="center" wrapText="1"/>
    </xf>
    <xf numFmtId="0" fontId="6" fillId="0" borderId="48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top" wrapText="1"/>
    </xf>
    <xf numFmtId="0" fontId="6" fillId="6" borderId="0" xfId="0" applyFont="1" applyFill="1" applyAlignment="1">
      <alignment horizontal="right" vertical="center" wrapText="1" indent="1" readingOrder="1"/>
    </xf>
    <xf numFmtId="0" fontId="14" fillId="0" borderId="0" xfId="0" applyFont="1" applyAlignment="1">
      <alignment horizontal="center"/>
    </xf>
    <xf numFmtId="0" fontId="8" fillId="2" borderId="55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21" fillId="4" borderId="0" xfId="0" applyFont="1" applyFill="1" applyAlignment="1">
      <alignment horizontal="center"/>
    </xf>
    <xf numFmtId="0" fontId="16" fillId="2" borderId="49" xfId="0" applyFont="1" applyFill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25" fillId="3" borderId="53" xfId="0" applyFont="1" applyFill="1" applyBorder="1" applyAlignment="1">
      <alignment horizontal="right" indent="1"/>
    </xf>
    <xf numFmtId="0" fontId="25" fillId="3" borderId="54" xfId="0" applyFont="1" applyFill="1" applyBorder="1" applyAlignment="1">
      <alignment horizontal="right" indent="1"/>
    </xf>
    <xf numFmtId="0" fontId="6" fillId="6" borderId="0" xfId="0" applyFont="1" applyFill="1" applyAlignment="1">
      <alignment horizontal="right" wrapText="1" indent="1"/>
    </xf>
    <xf numFmtId="0" fontId="29" fillId="6" borderId="0" xfId="2" applyFont="1" applyFill="1" applyAlignment="1">
      <alignment horizontal="center"/>
    </xf>
    <xf numFmtId="0" fontId="7" fillId="6" borderId="0" xfId="0" applyFont="1" applyFill="1" applyAlignment="1">
      <alignment horizontal="left"/>
    </xf>
  </cellXfs>
  <cellStyles count="3">
    <cellStyle name="Hyperlink" xfId="2" builtinId="8"/>
    <cellStyle name="Normal" xfId="0" builtinId="0"/>
    <cellStyle name="Note" xfId="1" builtinId="10"/>
  </cellStyles>
  <dxfs count="8">
    <dxf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38100</xdr:rowOff>
    </xdr:from>
    <xdr:to>
      <xdr:col>2</xdr:col>
      <xdr:colOff>585325</xdr:colOff>
      <xdr:row>3</xdr:row>
      <xdr:rowOff>124460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C1E61C-A74A-40BD-84BD-B76BA0622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38100"/>
          <a:ext cx="1868025" cy="1054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209549</xdr:colOff>
      <xdr:row>6</xdr:row>
      <xdr:rowOff>142875</xdr:rowOff>
    </xdr:from>
    <xdr:to>
      <xdr:col>16</xdr:col>
      <xdr:colOff>441254</xdr:colOff>
      <xdr:row>33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6380B3-4FB5-4881-8A1D-0D0B5933E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49" y="1114425"/>
          <a:ext cx="8766105" cy="4238625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2</xdr:col>
      <xdr:colOff>98297</xdr:colOff>
      <xdr:row>38</xdr:row>
      <xdr:rowOff>142876</xdr:rowOff>
    </xdr:from>
    <xdr:to>
      <xdr:col>17</xdr:col>
      <xdr:colOff>344923</xdr:colOff>
      <xdr:row>64</xdr:row>
      <xdr:rowOff>66676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E612223-60A0-4767-814D-0DA9A5477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7497" y="6467476"/>
          <a:ext cx="9390626" cy="413385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2</xdr:col>
      <xdr:colOff>142875</xdr:colOff>
      <xdr:row>69</xdr:row>
      <xdr:rowOff>152402</xdr:rowOff>
    </xdr:from>
    <xdr:to>
      <xdr:col>18</xdr:col>
      <xdr:colOff>571500</xdr:colOff>
      <xdr:row>94</xdr:row>
      <xdr:rowOff>114301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4A22540-1B2C-418E-A97E-FEADE8A6F3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2483"/>
        <a:stretch/>
      </xdr:blipFill>
      <xdr:spPr>
        <a:xfrm>
          <a:off x="1362075" y="11687177"/>
          <a:ext cx="10182225" cy="4010024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rocessorlin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4"/>
  <sheetViews>
    <sheetView tabSelected="1" zoomScale="90" zoomScaleNormal="90" workbookViewId="0">
      <selection activeCell="K19" sqref="K19"/>
    </sheetView>
  </sheetViews>
  <sheetFormatPr defaultRowHeight="12.5" x14ac:dyDescent="0.25"/>
  <cols>
    <col min="1" max="1" width="11" customWidth="1"/>
    <col min="2" max="2" width="9.453125" customWidth="1"/>
    <col min="3" max="4" width="9.1796875" customWidth="1"/>
    <col min="5" max="5" width="10.453125" customWidth="1"/>
    <col min="6" max="6" width="75.453125" customWidth="1"/>
    <col min="7" max="18" width="11.7265625" customWidth="1"/>
    <col min="19" max="19" width="11.1796875" style="8" customWidth="1"/>
  </cols>
  <sheetData>
    <row r="1" spans="1:19" s="1" customFormat="1" ht="21" customHeight="1" x14ac:dyDescent="0.6">
      <c r="A1" s="85"/>
      <c r="B1" s="85"/>
      <c r="C1" s="85"/>
      <c r="D1" s="85"/>
      <c r="E1" s="85"/>
      <c r="F1" s="123" t="s">
        <v>86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19" s="1" customFormat="1" ht="18" customHeight="1" x14ac:dyDescent="0.55000000000000004">
      <c r="A2" s="86"/>
      <c r="B2" s="86"/>
      <c r="C2" s="86"/>
      <c r="D2" s="86"/>
      <c r="E2" s="86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s="1" customFormat="1" ht="38.25" customHeight="1" thickBot="1" x14ac:dyDescent="0.6">
      <c r="A3" s="86"/>
      <c r="B3" s="86"/>
      <c r="C3" s="86"/>
      <c r="D3" s="87"/>
      <c r="E3" s="88"/>
      <c r="F3" s="136" t="s">
        <v>87</v>
      </c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</row>
    <row r="4" spans="1:19" ht="24" customHeight="1" thickTop="1" thickBot="1" x14ac:dyDescent="0.45">
      <c r="A4" s="89" t="s">
        <v>0</v>
      </c>
      <c r="B4" s="89"/>
      <c r="C4" s="89"/>
      <c r="D4" s="137" t="s">
        <v>39</v>
      </c>
      <c r="E4" s="137"/>
      <c r="F4" s="116"/>
      <c r="G4" s="92"/>
      <c r="H4" s="98"/>
      <c r="I4" s="99"/>
      <c r="J4" s="92"/>
      <c r="K4" s="130" t="s">
        <v>20</v>
      </c>
      <c r="L4" s="131"/>
      <c r="M4" s="131"/>
      <c r="N4" s="132"/>
      <c r="O4" s="130" t="s">
        <v>21</v>
      </c>
      <c r="P4" s="131"/>
      <c r="Q4" s="131"/>
      <c r="R4" s="132"/>
      <c r="S4" s="92"/>
    </row>
    <row r="5" spans="1:19" s="2" customFormat="1" ht="18" customHeight="1" thickTop="1" x14ac:dyDescent="0.35">
      <c r="A5" s="90"/>
      <c r="B5" s="90"/>
      <c r="C5" s="90"/>
      <c r="D5" s="91"/>
      <c r="E5" s="91"/>
      <c r="F5" s="117"/>
      <c r="G5" s="96"/>
      <c r="H5" s="127" t="s">
        <v>41</v>
      </c>
      <c r="I5" s="128"/>
      <c r="J5" s="129"/>
      <c r="K5" s="127" t="s">
        <v>75</v>
      </c>
      <c r="L5" s="128"/>
      <c r="M5" s="128"/>
      <c r="N5" s="129"/>
      <c r="O5" s="127" t="s">
        <v>75</v>
      </c>
      <c r="P5" s="128"/>
      <c r="Q5" s="128"/>
      <c r="R5" s="129"/>
      <c r="S5" s="96"/>
    </row>
    <row r="6" spans="1:19" s="2" customFormat="1" ht="18" customHeight="1" thickBot="1" x14ac:dyDescent="0.45">
      <c r="A6" s="90"/>
      <c r="B6" s="90"/>
      <c r="C6" s="90"/>
      <c r="D6" s="152" t="s">
        <v>40</v>
      </c>
      <c r="E6" s="152"/>
      <c r="F6" s="116"/>
      <c r="G6" s="96"/>
      <c r="H6" s="124" t="s">
        <v>1</v>
      </c>
      <c r="I6" s="125"/>
      <c r="J6" s="126"/>
      <c r="K6" s="133" t="s">
        <v>76</v>
      </c>
      <c r="L6" s="134"/>
      <c r="M6" s="134"/>
      <c r="N6" s="135"/>
      <c r="O6" s="133" t="s">
        <v>76</v>
      </c>
      <c r="P6" s="134"/>
      <c r="Q6" s="134"/>
      <c r="R6" s="135"/>
      <c r="S6" s="96"/>
    </row>
    <row r="7" spans="1:19" ht="18" customHeight="1" thickBot="1" x14ac:dyDescent="0.3">
      <c r="A7" s="92"/>
      <c r="B7" s="92"/>
      <c r="C7" s="92"/>
      <c r="D7" s="92"/>
      <c r="E7" s="92"/>
      <c r="F7" t="s">
        <v>0</v>
      </c>
      <c r="G7" s="97"/>
      <c r="H7" s="146" t="s">
        <v>2</v>
      </c>
      <c r="I7" s="146"/>
      <c r="J7" s="146"/>
      <c r="K7" s="139" t="s">
        <v>77</v>
      </c>
      <c r="L7" s="140"/>
      <c r="M7" s="140"/>
      <c r="N7" s="141"/>
      <c r="O7" s="139" t="s">
        <v>77</v>
      </c>
      <c r="P7" s="140"/>
      <c r="Q7" s="140"/>
      <c r="R7" s="141"/>
      <c r="S7" s="100"/>
    </row>
    <row r="8" spans="1:19" s="3" customFormat="1" ht="18.649999999999999" customHeight="1" thickTop="1" thickBot="1" x14ac:dyDescent="0.4">
      <c r="A8" s="150" t="s">
        <v>26</v>
      </c>
      <c r="B8" s="151"/>
      <c r="C8" s="151"/>
      <c r="D8" s="151"/>
      <c r="E8" s="151"/>
      <c r="F8" s="82">
        <f>SUM(S12:S41,S46:S49)</f>
        <v>0</v>
      </c>
      <c r="G8" s="93"/>
      <c r="H8" s="147" t="s">
        <v>3</v>
      </c>
      <c r="I8" s="148"/>
      <c r="J8" s="149"/>
      <c r="K8" s="142" t="s">
        <v>4</v>
      </c>
      <c r="L8" s="143"/>
      <c r="M8" s="143"/>
      <c r="N8" s="144"/>
      <c r="O8" s="142" t="s">
        <v>4</v>
      </c>
      <c r="P8" s="143"/>
      <c r="Q8" s="143"/>
      <c r="R8" s="144"/>
      <c r="S8" s="93"/>
    </row>
    <row r="9" spans="1:19" s="3" customFormat="1" ht="15" customHeight="1" thickTop="1" thickBot="1" x14ac:dyDescent="0.3">
      <c r="A9" s="93"/>
      <c r="B9" s="93"/>
      <c r="C9" s="93"/>
      <c r="D9" s="93"/>
      <c r="E9" s="93"/>
      <c r="F9" s="93"/>
      <c r="G9" s="93"/>
      <c r="H9" s="94"/>
      <c r="I9" s="93"/>
      <c r="J9" s="94"/>
      <c r="K9" s="95"/>
      <c r="L9" s="95"/>
      <c r="M9" s="95"/>
      <c r="N9" s="95"/>
      <c r="O9" s="95"/>
      <c r="P9" s="95"/>
      <c r="Q9" s="95"/>
      <c r="R9" s="95"/>
      <c r="S9" s="93"/>
    </row>
    <row r="10" spans="1:19" s="4" customFormat="1" ht="18.75" customHeight="1" thickTop="1" thickBot="1" x14ac:dyDescent="0.4">
      <c r="A10" s="9" t="s">
        <v>23</v>
      </c>
      <c r="B10" s="101"/>
      <c r="C10" s="101"/>
      <c r="D10" s="101"/>
      <c r="E10" s="101"/>
      <c r="F10" s="102"/>
      <c r="G10" s="103"/>
      <c r="H10" s="104"/>
      <c r="I10" s="104"/>
      <c r="J10" s="105" t="s">
        <v>5</v>
      </c>
      <c r="K10" s="104"/>
      <c r="L10" s="104"/>
      <c r="M10" s="104"/>
      <c r="N10" s="104"/>
      <c r="O10" s="104"/>
      <c r="P10" s="104"/>
      <c r="Q10" s="104"/>
      <c r="R10" s="106"/>
      <c r="S10" s="10"/>
    </row>
    <row r="11" spans="1:19" s="5" customFormat="1" ht="42.75" customHeight="1" thickTop="1" thickBot="1" x14ac:dyDescent="0.3">
      <c r="A11" s="11" t="s">
        <v>6</v>
      </c>
      <c r="B11" s="12" t="s">
        <v>22</v>
      </c>
      <c r="C11" s="12" t="s">
        <v>28</v>
      </c>
      <c r="D11" s="13" t="s">
        <v>30</v>
      </c>
      <c r="E11" s="13" t="s">
        <v>31</v>
      </c>
      <c r="F11" s="14" t="s">
        <v>7</v>
      </c>
      <c r="G11" s="15" t="s">
        <v>8</v>
      </c>
      <c r="H11" s="16" t="s">
        <v>9</v>
      </c>
      <c r="I11" s="17" t="s">
        <v>10</v>
      </c>
      <c r="J11" s="17" t="s">
        <v>11</v>
      </c>
      <c r="K11" s="17" t="s">
        <v>12</v>
      </c>
      <c r="L11" s="17" t="s">
        <v>13</v>
      </c>
      <c r="M11" s="17" t="s">
        <v>14</v>
      </c>
      <c r="N11" s="17" t="s">
        <v>15</v>
      </c>
      <c r="O11" s="17" t="s">
        <v>16</v>
      </c>
      <c r="P11" s="17" t="s">
        <v>17</v>
      </c>
      <c r="Q11" s="17" t="s">
        <v>18</v>
      </c>
      <c r="R11" s="17" t="s">
        <v>19</v>
      </c>
      <c r="S11" s="18" t="s">
        <v>27</v>
      </c>
    </row>
    <row r="12" spans="1:19" ht="20.149999999999999" customHeight="1" thickTop="1" x14ac:dyDescent="0.3">
      <c r="A12" s="19">
        <v>39911</v>
      </c>
      <c r="B12" s="20">
        <v>26.25</v>
      </c>
      <c r="C12" s="21">
        <v>8.92</v>
      </c>
      <c r="D12" s="22" t="s">
        <v>33</v>
      </c>
      <c r="E12" s="23">
        <v>140</v>
      </c>
      <c r="F12" s="24" t="s">
        <v>37</v>
      </c>
      <c r="G12" s="70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2"/>
      <c r="S12" s="25">
        <f t="shared" ref="S12:S32" si="0">SUM(G12:R12)*C12</f>
        <v>0</v>
      </c>
    </row>
    <row r="13" spans="1:19" ht="20.149999999999999" customHeight="1" x14ac:dyDescent="0.3">
      <c r="A13" s="26">
        <v>39912</v>
      </c>
      <c r="B13" s="27">
        <v>26.25</v>
      </c>
      <c r="C13" s="28">
        <v>8.92</v>
      </c>
      <c r="D13" s="28" t="s">
        <v>33</v>
      </c>
      <c r="E13" s="29">
        <v>140</v>
      </c>
      <c r="F13" s="30" t="s">
        <v>36</v>
      </c>
      <c r="G13" s="73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5"/>
      <c r="S13" s="31">
        <f t="shared" si="0"/>
        <v>0</v>
      </c>
    </row>
    <row r="14" spans="1:19" ht="20.149999999999999" customHeight="1" x14ac:dyDescent="0.3">
      <c r="A14" s="26">
        <v>39945</v>
      </c>
      <c r="B14" s="27">
        <v>39.75</v>
      </c>
      <c r="C14" s="28">
        <v>13.5</v>
      </c>
      <c r="D14" s="28" t="s">
        <v>33</v>
      </c>
      <c r="E14" s="29">
        <v>212</v>
      </c>
      <c r="F14" s="81" t="s">
        <v>68</v>
      </c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5"/>
      <c r="S14" s="31">
        <f t="shared" si="0"/>
        <v>0</v>
      </c>
    </row>
    <row r="15" spans="1:19" ht="20.149999999999999" customHeight="1" x14ac:dyDescent="0.3">
      <c r="A15" s="26">
        <v>39946</v>
      </c>
      <c r="B15" s="27">
        <v>39.75</v>
      </c>
      <c r="C15" s="28">
        <v>13.5</v>
      </c>
      <c r="D15" s="28" t="s">
        <v>33</v>
      </c>
      <c r="E15" s="29">
        <v>212</v>
      </c>
      <c r="F15" s="81" t="s">
        <v>69</v>
      </c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5"/>
      <c r="S15" s="31">
        <f t="shared" si="0"/>
        <v>0</v>
      </c>
    </row>
    <row r="16" spans="1:19" ht="20.149999999999999" customHeight="1" x14ac:dyDescent="0.3">
      <c r="A16" s="26">
        <v>39947</v>
      </c>
      <c r="B16" s="27">
        <v>39.75</v>
      </c>
      <c r="C16" s="28">
        <v>14.58</v>
      </c>
      <c r="D16" s="28" t="s">
        <v>33</v>
      </c>
      <c r="E16" s="29">
        <v>212</v>
      </c>
      <c r="F16" s="81" t="s">
        <v>70</v>
      </c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31">
        <f t="shared" si="0"/>
        <v>0</v>
      </c>
    </row>
    <row r="17" spans="1:19" ht="20.149999999999999" customHeight="1" x14ac:dyDescent="0.3">
      <c r="A17" s="26">
        <v>41485</v>
      </c>
      <c r="B17" s="27">
        <v>20</v>
      </c>
      <c r="C17" s="28">
        <v>20</v>
      </c>
      <c r="D17" s="80" t="s">
        <v>38</v>
      </c>
      <c r="E17" s="29">
        <v>320</v>
      </c>
      <c r="F17" s="79" t="s">
        <v>42</v>
      </c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  <c r="S17" s="31">
        <f t="shared" si="0"/>
        <v>0</v>
      </c>
    </row>
    <row r="18" spans="1:19" ht="20.149999999999999" customHeight="1" x14ac:dyDescent="0.3">
      <c r="A18" s="26">
        <v>41698</v>
      </c>
      <c r="B18" s="27">
        <v>20</v>
      </c>
      <c r="C18" s="28">
        <v>20</v>
      </c>
      <c r="D18" s="28" t="s">
        <v>32</v>
      </c>
      <c r="E18" s="29">
        <v>320</v>
      </c>
      <c r="F18" s="81" t="s">
        <v>43</v>
      </c>
      <c r="G18" s="73"/>
      <c r="H18" s="74"/>
      <c r="I18" s="76" t="s">
        <v>0</v>
      </c>
      <c r="J18" s="74"/>
      <c r="K18" s="74"/>
      <c r="L18" s="74"/>
      <c r="M18" s="74"/>
      <c r="N18" s="74"/>
      <c r="O18" s="74"/>
      <c r="P18" s="74"/>
      <c r="Q18" s="74"/>
      <c r="R18" s="75"/>
      <c r="S18" s="31">
        <f t="shared" si="0"/>
        <v>0</v>
      </c>
    </row>
    <row r="19" spans="1:19" ht="20.149999999999999" customHeight="1" x14ac:dyDescent="0.3">
      <c r="A19" s="26">
        <v>41725</v>
      </c>
      <c r="B19" s="27">
        <v>20</v>
      </c>
      <c r="C19" s="28">
        <v>16</v>
      </c>
      <c r="D19" s="28" t="s">
        <v>32</v>
      </c>
      <c r="E19" s="29">
        <v>320</v>
      </c>
      <c r="F19" s="81" t="s">
        <v>44</v>
      </c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5"/>
      <c r="S19" s="31">
        <f t="shared" si="0"/>
        <v>0</v>
      </c>
    </row>
    <row r="20" spans="1:19" ht="20.149999999999999" customHeight="1" x14ac:dyDescent="0.3">
      <c r="A20" s="26">
        <v>41728</v>
      </c>
      <c r="B20" s="27">
        <v>20</v>
      </c>
      <c r="C20" s="28">
        <v>15.34</v>
      </c>
      <c r="D20" s="28" t="s">
        <v>32</v>
      </c>
      <c r="E20" s="29">
        <v>320</v>
      </c>
      <c r="F20" s="81" t="s">
        <v>45</v>
      </c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5"/>
      <c r="S20" s="31">
        <f t="shared" si="0"/>
        <v>0</v>
      </c>
    </row>
    <row r="21" spans="1:19" ht="20.149999999999999" customHeight="1" x14ac:dyDescent="0.3">
      <c r="A21" s="26">
        <v>41749</v>
      </c>
      <c r="B21" s="27">
        <v>20</v>
      </c>
      <c r="C21" s="28">
        <v>20</v>
      </c>
      <c r="D21" s="28" t="s">
        <v>32</v>
      </c>
      <c r="E21" s="29">
        <v>320</v>
      </c>
      <c r="F21" s="81" t="s">
        <v>46</v>
      </c>
      <c r="G21" s="73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5"/>
      <c r="S21" s="31">
        <f t="shared" si="0"/>
        <v>0</v>
      </c>
    </row>
    <row r="22" spans="1:19" ht="20.149999999999999" customHeight="1" x14ac:dyDescent="0.3">
      <c r="A22" s="26">
        <v>44006</v>
      </c>
      <c r="B22" s="27">
        <v>15</v>
      </c>
      <c r="C22" s="28">
        <v>15</v>
      </c>
      <c r="D22" s="80" t="s">
        <v>32</v>
      </c>
      <c r="E22" s="29">
        <v>240</v>
      </c>
      <c r="F22" s="81" t="s">
        <v>47</v>
      </c>
      <c r="G22" s="73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5"/>
      <c r="S22" s="31">
        <f t="shared" si="0"/>
        <v>0</v>
      </c>
    </row>
    <row r="23" spans="1:19" ht="20.149999999999999" customHeight="1" x14ac:dyDescent="0.3">
      <c r="A23" s="26">
        <v>44113</v>
      </c>
      <c r="B23" s="27">
        <v>12.5</v>
      </c>
      <c r="C23" s="28">
        <v>12.5</v>
      </c>
      <c r="D23" s="28" t="s">
        <v>32</v>
      </c>
      <c r="E23" s="29">
        <v>200</v>
      </c>
      <c r="F23" s="84" t="s">
        <v>71</v>
      </c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5"/>
      <c r="S23" s="31">
        <f t="shared" si="0"/>
        <v>0</v>
      </c>
    </row>
    <row r="24" spans="1:19" ht="20.149999999999999" customHeight="1" x14ac:dyDescent="0.3">
      <c r="A24" s="26">
        <v>44115</v>
      </c>
      <c r="B24" s="27">
        <v>12.5</v>
      </c>
      <c r="C24" s="28">
        <v>12.5</v>
      </c>
      <c r="D24" s="28" t="s">
        <v>32</v>
      </c>
      <c r="E24" s="29">
        <v>200</v>
      </c>
      <c r="F24" s="84" t="s">
        <v>72</v>
      </c>
      <c r="G24" s="73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5"/>
      <c r="S24" s="31">
        <f t="shared" si="0"/>
        <v>0</v>
      </c>
    </row>
    <row r="25" spans="1:19" ht="20.149999999999999" customHeight="1" x14ac:dyDescent="0.3">
      <c r="A25" s="26">
        <v>44751</v>
      </c>
      <c r="B25" s="27">
        <v>20</v>
      </c>
      <c r="C25" s="28">
        <v>20</v>
      </c>
      <c r="D25" s="28" t="s">
        <v>32</v>
      </c>
      <c r="E25" s="29">
        <v>320</v>
      </c>
      <c r="F25" s="84" t="s">
        <v>48</v>
      </c>
      <c r="G25" s="73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5"/>
      <c r="S25" s="31">
        <f t="shared" si="0"/>
        <v>0</v>
      </c>
    </row>
    <row r="26" spans="1:19" ht="20.149999999999999" customHeight="1" x14ac:dyDescent="0.3">
      <c r="A26" s="32">
        <v>44224</v>
      </c>
      <c r="B26" s="27">
        <v>12</v>
      </c>
      <c r="C26" s="28">
        <v>12</v>
      </c>
      <c r="D26" s="33" t="s">
        <v>34</v>
      </c>
      <c r="E26" s="34">
        <v>384</v>
      </c>
      <c r="F26" s="84" t="s">
        <v>49</v>
      </c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5"/>
      <c r="S26" s="31">
        <f t="shared" si="0"/>
        <v>0</v>
      </c>
    </row>
    <row r="27" spans="1:19" ht="20.149999999999999" customHeight="1" x14ac:dyDescent="0.3">
      <c r="A27" s="32">
        <v>44238</v>
      </c>
      <c r="B27" s="27">
        <v>12</v>
      </c>
      <c r="C27" s="28">
        <v>12</v>
      </c>
      <c r="D27" s="33" t="s">
        <v>34</v>
      </c>
      <c r="E27" s="34">
        <v>384</v>
      </c>
      <c r="F27" s="84" t="s">
        <v>50</v>
      </c>
      <c r="G27" s="73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5"/>
      <c r="S27" s="31">
        <f t="shared" si="0"/>
        <v>0</v>
      </c>
    </row>
    <row r="28" spans="1:19" ht="20.149999999999999" customHeight="1" x14ac:dyDescent="0.3">
      <c r="A28" s="32">
        <v>44261</v>
      </c>
      <c r="B28" s="27">
        <v>12</v>
      </c>
      <c r="C28" s="28">
        <v>12</v>
      </c>
      <c r="D28" s="33" t="s">
        <v>34</v>
      </c>
      <c r="E28" s="34">
        <v>384</v>
      </c>
      <c r="F28" s="84" t="s">
        <v>51</v>
      </c>
      <c r="G28" s="73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5"/>
      <c r="S28" s="31">
        <f t="shared" si="0"/>
        <v>0</v>
      </c>
    </row>
    <row r="29" spans="1:19" ht="20.149999999999999" customHeight="1" x14ac:dyDescent="0.3">
      <c r="A29" s="32">
        <v>44873</v>
      </c>
      <c r="B29" s="27">
        <v>10.5</v>
      </c>
      <c r="C29" s="28">
        <v>10.5</v>
      </c>
      <c r="D29" s="115" t="s">
        <v>63</v>
      </c>
      <c r="E29" s="34">
        <v>168</v>
      </c>
      <c r="F29" s="84" t="s">
        <v>64</v>
      </c>
      <c r="G29" s="73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5"/>
      <c r="S29" s="31">
        <f t="shared" si="0"/>
        <v>0</v>
      </c>
    </row>
    <row r="30" spans="1:19" ht="20.149999999999999" customHeight="1" x14ac:dyDescent="0.3">
      <c r="A30" s="32">
        <v>44875</v>
      </c>
      <c r="B30" s="27">
        <v>10.5</v>
      </c>
      <c r="C30" s="28">
        <v>10.5</v>
      </c>
      <c r="D30" s="115" t="s">
        <v>32</v>
      </c>
      <c r="E30" s="34">
        <v>168</v>
      </c>
      <c r="F30" s="84" t="s">
        <v>65</v>
      </c>
      <c r="G30" s="73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/>
      <c r="S30" s="31">
        <f t="shared" si="0"/>
        <v>0</v>
      </c>
    </row>
    <row r="31" spans="1:19" ht="20.149999999999999" customHeight="1" x14ac:dyDescent="0.3">
      <c r="A31" s="32">
        <v>44880</v>
      </c>
      <c r="B31" s="27">
        <v>10.5</v>
      </c>
      <c r="C31" s="28">
        <v>10.5</v>
      </c>
      <c r="D31" s="115" t="s">
        <v>32</v>
      </c>
      <c r="E31" s="34">
        <v>168</v>
      </c>
      <c r="F31" s="84" t="s">
        <v>66</v>
      </c>
      <c r="G31" s="73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5"/>
      <c r="S31" s="31">
        <f t="shared" si="0"/>
        <v>0</v>
      </c>
    </row>
    <row r="32" spans="1:19" ht="20.149999999999999" customHeight="1" x14ac:dyDescent="0.3">
      <c r="A32" s="32">
        <v>44882</v>
      </c>
      <c r="B32" s="27">
        <v>10.5</v>
      </c>
      <c r="C32" s="28">
        <v>10.5</v>
      </c>
      <c r="D32" s="115" t="s">
        <v>32</v>
      </c>
      <c r="E32" s="34">
        <v>168</v>
      </c>
      <c r="F32" s="84" t="s">
        <v>67</v>
      </c>
      <c r="G32" s="73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5"/>
      <c r="S32" s="31">
        <f t="shared" si="0"/>
        <v>0</v>
      </c>
    </row>
    <row r="33" spans="1:19" ht="20.149999999999999" customHeight="1" x14ac:dyDescent="0.3">
      <c r="A33" s="26">
        <v>46015</v>
      </c>
      <c r="B33" s="27">
        <v>20</v>
      </c>
      <c r="C33" s="28">
        <v>13</v>
      </c>
      <c r="D33" s="33" t="s">
        <v>88</v>
      </c>
      <c r="E33" s="34">
        <v>736</v>
      </c>
      <c r="F33" s="81" t="s">
        <v>53</v>
      </c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5"/>
      <c r="S33" s="31">
        <f>SUM(G33:R33)*C33</f>
        <v>0</v>
      </c>
    </row>
    <row r="34" spans="1:19" ht="20.149999999999999" customHeight="1" x14ac:dyDescent="0.3">
      <c r="A34" s="26">
        <v>46016</v>
      </c>
      <c r="B34" s="27">
        <v>20</v>
      </c>
      <c r="C34" s="28">
        <v>13</v>
      </c>
      <c r="D34" s="33" t="s">
        <v>34</v>
      </c>
      <c r="E34" s="34">
        <v>640</v>
      </c>
      <c r="F34" s="81" t="s">
        <v>55</v>
      </c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5"/>
      <c r="S34" s="31">
        <f t="shared" ref="S34:S41" si="1">SUM(G34:R34)*C34</f>
        <v>0</v>
      </c>
    </row>
    <row r="35" spans="1:19" ht="19.5" customHeight="1" x14ac:dyDescent="0.3">
      <c r="A35" s="26">
        <v>46018</v>
      </c>
      <c r="B35" s="27">
        <v>20</v>
      </c>
      <c r="C35" s="28">
        <v>7.8</v>
      </c>
      <c r="D35" s="33" t="s">
        <v>34</v>
      </c>
      <c r="E35" s="34">
        <v>640</v>
      </c>
      <c r="F35" s="81" t="s">
        <v>57</v>
      </c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5"/>
      <c r="S35" s="31">
        <f t="shared" si="1"/>
        <v>0</v>
      </c>
    </row>
    <row r="36" spans="1:19" ht="20.149999999999999" customHeight="1" x14ac:dyDescent="0.3">
      <c r="A36" s="26">
        <v>46030</v>
      </c>
      <c r="B36" s="27">
        <v>20</v>
      </c>
      <c r="C36" s="28">
        <v>7.8</v>
      </c>
      <c r="D36" s="33" t="s">
        <v>34</v>
      </c>
      <c r="E36" s="34">
        <v>640</v>
      </c>
      <c r="F36" s="81" t="s">
        <v>54</v>
      </c>
      <c r="G36" s="73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5"/>
      <c r="S36" s="31">
        <f t="shared" si="1"/>
        <v>0</v>
      </c>
    </row>
    <row r="37" spans="1:19" ht="20.149999999999999" customHeight="1" x14ac:dyDescent="0.3">
      <c r="A37" s="26">
        <v>46031</v>
      </c>
      <c r="B37" s="27">
        <v>20</v>
      </c>
      <c r="C37" s="28">
        <v>7.8</v>
      </c>
      <c r="D37" s="33" t="s">
        <v>34</v>
      </c>
      <c r="E37" s="34">
        <v>640</v>
      </c>
      <c r="F37" s="81" t="s">
        <v>56</v>
      </c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5"/>
      <c r="S37" s="31">
        <f t="shared" si="1"/>
        <v>0</v>
      </c>
    </row>
    <row r="38" spans="1:19" ht="20.149999999999999" customHeight="1" x14ac:dyDescent="0.3">
      <c r="A38" s="122">
        <v>46032</v>
      </c>
      <c r="B38" s="119">
        <v>20</v>
      </c>
      <c r="C38" s="120">
        <v>13</v>
      </c>
      <c r="D38" s="33" t="s">
        <v>34</v>
      </c>
      <c r="E38" s="121">
        <v>640</v>
      </c>
      <c r="F38" s="81" t="s">
        <v>52</v>
      </c>
      <c r="G38" s="73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  <c r="S38" s="31">
        <f t="shared" si="1"/>
        <v>0</v>
      </c>
    </row>
    <row r="39" spans="1:19" ht="20.149999999999999" customHeight="1" x14ac:dyDescent="0.3">
      <c r="A39" s="26">
        <v>48174</v>
      </c>
      <c r="B39" s="27">
        <v>30</v>
      </c>
      <c r="C39" s="28">
        <v>22.78</v>
      </c>
      <c r="D39" s="33" t="s">
        <v>34</v>
      </c>
      <c r="E39" s="34">
        <v>960</v>
      </c>
      <c r="F39" s="81" t="s">
        <v>58</v>
      </c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5"/>
      <c r="S39" s="31">
        <f t="shared" si="1"/>
        <v>0</v>
      </c>
    </row>
    <row r="40" spans="1:19" ht="20.149999999999999" customHeight="1" x14ac:dyDescent="0.3">
      <c r="A40" s="26">
        <v>59701</v>
      </c>
      <c r="B40" s="27">
        <v>10.5</v>
      </c>
      <c r="C40" s="28">
        <v>10.5</v>
      </c>
      <c r="D40" s="33" t="s">
        <v>32</v>
      </c>
      <c r="E40" s="34">
        <v>168</v>
      </c>
      <c r="F40" s="81" t="s">
        <v>73</v>
      </c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5"/>
      <c r="S40" s="31">
        <f t="shared" si="1"/>
        <v>0</v>
      </c>
    </row>
    <row r="41" spans="1:19" ht="20.149999999999999" customHeight="1" x14ac:dyDescent="0.3">
      <c r="A41" s="26">
        <v>59703</v>
      </c>
      <c r="B41" s="27">
        <v>10.5</v>
      </c>
      <c r="C41" s="28">
        <v>10.5</v>
      </c>
      <c r="D41" s="33" t="s">
        <v>32</v>
      </c>
      <c r="E41" s="34">
        <v>168</v>
      </c>
      <c r="F41" s="81" t="s">
        <v>74</v>
      </c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5"/>
      <c r="S41" s="31">
        <f t="shared" si="1"/>
        <v>0</v>
      </c>
    </row>
    <row r="42" spans="1:19" s="7" customFormat="1" ht="20.149999999999999" customHeight="1" thickBot="1" x14ac:dyDescent="0.35">
      <c r="A42" s="35" t="s">
        <v>78</v>
      </c>
      <c r="B42" s="36"/>
      <c r="C42" s="37"/>
      <c r="D42" s="38"/>
      <c r="E42" s="38"/>
      <c r="F42" s="39"/>
      <c r="G42" s="40">
        <f t="shared" ref="G42:R42" si="2">SUMPRODUCT(G12:G41,$B$12:$B$41)</f>
        <v>0</v>
      </c>
      <c r="H42" s="41">
        <f t="shared" si="2"/>
        <v>0</v>
      </c>
      <c r="I42" s="41">
        <f t="shared" si="2"/>
        <v>0</v>
      </c>
      <c r="J42" s="41">
        <f t="shared" si="2"/>
        <v>0</v>
      </c>
      <c r="K42" s="41">
        <f t="shared" si="2"/>
        <v>0</v>
      </c>
      <c r="L42" s="41">
        <f t="shared" si="2"/>
        <v>0</v>
      </c>
      <c r="M42" s="41">
        <f t="shared" si="2"/>
        <v>0</v>
      </c>
      <c r="N42" s="41">
        <f t="shared" si="2"/>
        <v>0</v>
      </c>
      <c r="O42" s="41">
        <f t="shared" si="2"/>
        <v>0</v>
      </c>
      <c r="P42" s="41">
        <f t="shared" si="2"/>
        <v>0</v>
      </c>
      <c r="Q42" s="41">
        <f t="shared" si="2"/>
        <v>0</v>
      </c>
      <c r="R42" s="42">
        <f t="shared" si="2"/>
        <v>0</v>
      </c>
      <c r="S42" s="43">
        <f>SUM(S12:S41)</f>
        <v>0</v>
      </c>
    </row>
    <row r="43" spans="1:19" ht="17.25" customHeight="1" thickTop="1" thickBot="1" x14ac:dyDescent="0.35">
      <c r="A43" s="107"/>
      <c r="B43" s="108"/>
      <c r="C43" s="109"/>
      <c r="D43" s="109"/>
      <c r="E43" s="109"/>
      <c r="F43" s="107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92"/>
    </row>
    <row r="44" spans="1:19" s="4" customFormat="1" ht="20.25" customHeight="1" thickTop="1" thickBot="1" x14ac:dyDescent="0.4">
      <c r="A44" s="111" t="s">
        <v>24</v>
      </c>
      <c r="B44" s="112"/>
      <c r="C44" s="112"/>
      <c r="D44" s="112"/>
      <c r="E44" s="112"/>
      <c r="F44" s="113"/>
      <c r="G44" s="112"/>
      <c r="H44" s="112"/>
      <c r="I44" s="112"/>
      <c r="J44" s="114" t="s">
        <v>5</v>
      </c>
      <c r="K44" s="112"/>
      <c r="L44" s="112"/>
      <c r="M44" s="112"/>
      <c r="N44" s="112"/>
      <c r="O44" s="112"/>
      <c r="P44" s="112"/>
      <c r="Q44" s="112"/>
      <c r="R44" s="106"/>
      <c r="S44" s="10"/>
    </row>
    <row r="45" spans="1:19" s="5" customFormat="1" ht="42.75" customHeight="1" thickTop="1" thickBot="1" x14ac:dyDescent="0.3">
      <c r="A45" s="48" t="s">
        <v>6</v>
      </c>
      <c r="B45" s="49" t="s">
        <v>22</v>
      </c>
      <c r="C45" s="50" t="s">
        <v>28</v>
      </c>
      <c r="D45" s="51"/>
      <c r="E45" s="51"/>
      <c r="F45" s="52" t="s">
        <v>7</v>
      </c>
      <c r="G45" s="53" t="s">
        <v>8</v>
      </c>
      <c r="H45" s="16" t="s">
        <v>9</v>
      </c>
      <c r="I45" s="54" t="s">
        <v>10</v>
      </c>
      <c r="J45" s="53" t="s">
        <v>11</v>
      </c>
      <c r="K45" s="53" t="s">
        <v>12</v>
      </c>
      <c r="L45" s="53" t="s">
        <v>13</v>
      </c>
      <c r="M45" s="53" t="s">
        <v>14</v>
      </c>
      <c r="N45" s="16" t="s">
        <v>15</v>
      </c>
      <c r="O45" s="54" t="s">
        <v>16</v>
      </c>
      <c r="P45" s="54" t="s">
        <v>17</v>
      </c>
      <c r="Q45" s="54" t="s">
        <v>18</v>
      </c>
      <c r="R45" s="55" t="s">
        <v>19</v>
      </c>
      <c r="S45" s="18" t="s">
        <v>27</v>
      </c>
    </row>
    <row r="46" spans="1:19" ht="20.149999999999999" customHeight="1" thickTop="1" x14ac:dyDescent="0.3">
      <c r="A46" s="56">
        <v>43274</v>
      </c>
      <c r="B46" s="57">
        <v>30</v>
      </c>
      <c r="C46" s="58">
        <v>6.66</v>
      </c>
      <c r="D46" s="59" t="s">
        <v>35</v>
      </c>
      <c r="E46" s="60">
        <v>80</v>
      </c>
      <c r="F46" s="61" t="s">
        <v>59</v>
      </c>
      <c r="G46" s="77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62">
        <f>SUM(G46:R46)*C46</f>
        <v>0</v>
      </c>
    </row>
    <row r="47" spans="1:19" ht="20.149999999999999" customHeight="1" x14ac:dyDescent="0.3">
      <c r="A47" s="56">
        <v>43277</v>
      </c>
      <c r="B47" s="57">
        <v>30</v>
      </c>
      <c r="C47" s="58">
        <v>6.25</v>
      </c>
      <c r="D47" s="59" t="s">
        <v>35</v>
      </c>
      <c r="E47" s="60">
        <v>80</v>
      </c>
      <c r="F47" s="61" t="s">
        <v>60</v>
      </c>
      <c r="G47" s="77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63">
        <f>SUM(G47:R47)*C47</f>
        <v>0</v>
      </c>
    </row>
    <row r="48" spans="1:19" ht="20.149999999999999" customHeight="1" x14ac:dyDescent="0.3">
      <c r="A48" s="56">
        <v>43284</v>
      </c>
      <c r="B48" s="57">
        <v>30</v>
      </c>
      <c r="C48" s="58">
        <v>6.25</v>
      </c>
      <c r="D48" s="59" t="s">
        <v>35</v>
      </c>
      <c r="E48" s="60">
        <v>80</v>
      </c>
      <c r="F48" s="61" t="s">
        <v>61</v>
      </c>
      <c r="G48" s="77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63">
        <f>SUM(G48:R48)*C48</f>
        <v>0</v>
      </c>
    </row>
    <row r="49" spans="1:19" ht="20.149999999999999" customHeight="1" x14ac:dyDescent="0.3">
      <c r="A49" s="56">
        <v>43292</v>
      </c>
      <c r="B49" s="57">
        <v>30</v>
      </c>
      <c r="C49" s="58">
        <v>8.73</v>
      </c>
      <c r="D49" s="83" t="s">
        <v>35</v>
      </c>
      <c r="E49" s="60">
        <v>80</v>
      </c>
      <c r="F49" s="61" t="s">
        <v>62</v>
      </c>
      <c r="G49" s="77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63">
        <f>SUM(G49:R49)*C49</f>
        <v>0</v>
      </c>
    </row>
    <row r="50" spans="1:19" ht="20.149999999999999" customHeight="1" x14ac:dyDescent="0.3">
      <c r="A50" s="56">
        <v>43294</v>
      </c>
      <c r="B50" s="57">
        <v>30</v>
      </c>
      <c r="C50" s="58">
        <v>6.65</v>
      </c>
      <c r="D50" s="83" t="s">
        <v>35</v>
      </c>
      <c r="E50" s="60">
        <v>80</v>
      </c>
      <c r="F50" s="61" t="s">
        <v>89</v>
      </c>
      <c r="G50" s="77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118">
        <f>SUM(G50:R50)*C50</f>
        <v>0</v>
      </c>
    </row>
    <row r="51" spans="1:19" s="7" customFormat="1" ht="20.149999999999999" customHeight="1" thickBot="1" x14ac:dyDescent="0.35">
      <c r="A51" s="64" t="s">
        <v>79</v>
      </c>
      <c r="B51" s="65"/>
      <c r="C51" s="66"/>
      <c r="D51" s="66"/>
      <c r="E51" s="66"/>
      <c r="F51" s="67"/>
      <c r="G51" s="68">
        <f t="shared" ref="G51:R51" si="3">SUMPRODUCT(G46:G49,$B$46:$B$49)</f>
        <v>0</v>
      </c>
      <c r="H51" s="68">
        <f t="shared" si="3"/>
        <v>0</v>
      </c>
      <c r="I51" s="68">
        <f t="shared" si="3"/>
        <v>0</v>
      </c>
      <c r="J51" s="68">
        <f t="shared" si="3"/>
        <v>0</v>
      </c>
      <c r="K51" s="68">
        <f t="shared" si="3"/>
        <v>0</v>
      </c>
      <c r="L51" s="68">
        <f t="shared" si="3"/>
        <v>0</v>
      </c>
      <c r="M51" s="68">
        <f t="shared" si="3"/>
        <v>0</v>
      </c>
      <c r="N51" s="68">
        <f t="shared" si="3"/>
        <v>0</v>
      </c>
      <c r="O51" s="68">
        <f t="shared" si="3"/>
        <v>0</v>
      </c>
      <c r="P51" s="68">
        <f t="shared" si="3"/>
        <v>0</v>
      </c>
      <c r="Q51" s="68">
        <f t="shared" si="3"/>
        <v>0</v>
      </c>
      <c r="R51" s="69">
        <f t="shared" si="3"/>
        <v>0</v>
      </c>
      <c r="S51" s="43">
        <f>SUMPRODUCT(S46:S50)</f>
        <v>0</v>
      </c>
    </row>
    <row r="52" spans="1:19" ht="17.25" customHeight="1" thickTop="1" x14ac:dyDescent="0.3">
      <c r="A52" s="44"/>
      <c r="B52" s="45"/>
      <c r="C52" s="46"/>
      <c r="D52" s="46"/>
      <c r="E52" s="46"/>
      <c r="F52" s="44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/>
    </row>
    <row r="53" spans="1:19" s="6" customFormat="1" ht="25" x14ac:dyDescent="0.5">
      <c r="A53" s="145" t="s">
        <v>29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</row>
    <row r="54" spans="1:19" s="6" customFormat="1" ht="18" x14ac:dyDescent="0.4">
      <c r="A54" s="138" t="s">
        <v>25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</row>
  </sheetData>
  <sheetProtection algorithmName="SHA-512" hashValue="SWUkDuxu34yqTBz4fBwJAm7nNP0cHfrhCZdTyPVwcP/5/EaZ685We0IIqIXupq7th0HH8Y/iTGyEoU+f2dy+yw==" saltValue="2HsBw3qHCINOrGVCrAIW7A==" spinCount="100000" sheet="1" objects="1" scenarios="1"/>
  <mergeCells count="21">
    <mergeCell ref="D4:E4"/>
    <mergeCell ref="A54:R54"/>
    <mergeCell ref="K7:N7"/>
    <mergeCell ref="K8:N8"/>
    <mergeCell ref="O5:R5"/>
    <mergeCell ref="O6:R6"/>
    <mergeCell ref="O7:R7"/>
    <mergeCell ref="O8:R8"/>
    <mergeCell ref="A53:R53"/>
    <mergeCell ref="H7:J7"/>
    <mergeCell ref="H8:J8"/>
    <mergeCell ref="A8:E8"/>
    <mergeCell ref="D6:E6"/>
    <mergeCell ref="F1:S2"/>
    <mergeCell ref="H6:J6"/>
    <mergeCell ref="K5:N5"/>
    <mergeCell ref="O4:R4"/>
    <mergeCell ref="H5:J5"/>
    <mergeCell ref="K6:N6"/>
    <mergeCell ref="K4:N4"/>
    <mergeCell ref="F3:S3"/>
  </mergeCells>
  <phoneticPr fontId="2" type="noConversion"/>
  <conditionalFormatting sqref="F8">
    <cfRule type="cellIs" dxfId="7" priority="7" stopIfTrue="1" operator="equal">
      <formula>0</formula>
    </cfRule>
    <cfRule type="cellIs" dxfId="6" priority="8" stopIfTrue="1" operator="greaterThan">
      <formula>0</formula>
    </cfRule>
  </conditionalFormatting>
  <conditionalFormatting sqref="G42:R42">
    <cfRule type="cellIs" dxfId="5" priority="4" stopIfTrue="1" operator="equal">
      <formula>0</formula>
    </cfRule>
    <cfRule type="cellIs" dxfId="4" priority="5" stopIfTrue="1" operator="between">
      <formula>0</formula>
      <formula>4999.99</formula>
    </cfRule>
    <cfRule type="cellIs" dxfId="3" priority="6" stopIfTrue="1" operator="greaterThanOrEqual">
      <formula>5000</formula>
    </cfRule>
  </conditionalFormatting>
  <conditionalFormatting sqref="G51:R51">
    <cfRule type="cellIs" dxfId="2" priority="1" stopIfTrue="1" operator="equal">
      <formula>0</formula>
    </cfRule>
    <cfRule type="cellIs" dxfId="1" priority="2" stopIfTrue="1" operator="between">
      <formula>0</formula>
      <formula>4999.99</formula>
    </cfRule>
    <cfRule type="cellIs" dxfId="0" priority="3" stopIfTrue="1" operator="greaterThanOrEqual">
      <formula>5000</formula>
    </cfRule>
  </conditionalFormatting>
  <printOptions horizontalCentered="1"/>
  <pageMargins left="0.17" right="0.17" top="0.25" bottom="0.25" header="0.25" footer="0.25"/>
  <pageSetup scale="5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6507D-2483-4BCC-A830-CBF51EFDA7C3}">
  <dimension ref="A1:W103"/>
  <sheetViews>
    <sheetView workbookViewId="0">
      <selection activeCell="B75" sqref="B75"/>
    </sheetView>
  </sheetViews>
  <sheetFormatPr defaultRowHeight="12.5" x14ac:dyDescent="0.25"/>
  <sheetData>
    <row r="1" spans="1:23" x14ac:dyDescent="0.25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</row>
    <row r="2" spans="1:23" ht="15.5" x14ac:dyDescent="0.35">
      <c r="A2" s="92"/>
      <c r="B2" s="98" t="s">
        <v>80</v>
      </c>
      <c r="C2" s="98"/>
      <c r="D2" s="98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3" spans="1:23" ht="15.5" x14ac:dyDescent="0.35">
      <c r="A3" s="92"/>
      <c r="B3" s="98"/>
      <c r="C3" s="98"/>
      <c r="D3" s="98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</row>
    <row r="4" spans="1:23" ht="15.5" x14ac:dyDescent="0.35">
      <c r="A4" s="92"/>
      <c r="B4" s="98"/>
      <c r="C4" s="98" t="s">
        <v>81</v>
      </c>
      <c r="D4" s="153" t="s">
        <v>82</v>
      </c>
      <c r="E4" s="153"/>
      <c r="F4" s="153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</row>
    <row r="5" spans="1:23" ht="15.5" x14ac:dyDescent="0.35">
      <c r="A5" s="92"/>
      <c r="B5" s="98"/>
      <c r="C5" s="98"/>
      <c r="D5" s="98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</row>
    <row r="6" spans="1:23" ht="15.5" x14ac:dyDescent="0.35">
      <c r="A6" s="92"/>
      <c r="B6" s="98"/>
      <c r="C6" s="154" t="s">
        <v>83</v>
      </c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92"/>
      <c r="U6" s="92"/>
      <c r="V6" s="92"/>
      <c r="W6" s="92"/>
    </row>
    <row r="7" spans="1:23" x14ac:dyDescent="0.25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</row>
    <row r="8" spans="1:23" x14ac:dyDescent="0.25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</row>
    <row r="9" spans="1:23" x14ac:dyDescent="0.2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</row>
    <row r="10" spans="1:23" x14ac:dyDescent="0.2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</row>
    <row r="11" spans="1:23" x14ac:dyDescent="0.25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</row>
    <row r="12" spans="1:23" x14ac:dyDescent="0.25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</row>
    <row r="13" spans="1:23" x14ac:dyDescent="0.25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</row>
    <row r="14" spans="1:23" x14ac:dyDescent="0.25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</row>
    <row r="15" spans="1:23" x14ac:dyDescent="0.25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</row>
    <row r="16" spans="1:23" x14ac:dyDescent="0.25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</row>
    <row r="17" spans="1:23" x14ac:dyDescent="0.25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</row>
    <row r="18" spans="1:23" x14ac:dyDescent="0.25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</row>
    <row r="19" spans="1:23" x14ac:dyDescent="0.25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</row>
    <row r="20" spans="1:23" x14ac:dyDescent="0.25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</row>
    <row r="21" spans="1:23" x14ac:dyDescent="0.25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</row>
    <row r="22" spans="1:23" x14ac:dyDescent="0.25">
      <c r="A22" s="92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</row>
    <row r="23" spans="1:23" x14ac:dyDescent="0.25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</row>
    <row r="24" spans="1:23" x14ac:dyDescent="0.25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</row>
    <row r="25" spans="1:23" x14ac:dyDescent="0.25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</row>
    <row r="26" spans="1:23" x14ac:dyDescent="0.25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</row>
    <row r="27" spans="1:23" x14ac:dyDescent="0.25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</row>
    <row r="28" spans="1:23" x14ac:dyDescent="0.25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</row>
    <row r="29" spans="1:23" x14ac:dyDescent="0.25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pans="1:23" x14ac:dyDescent="0.25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</row>
    <row r="31" spans="1:23" x14ac:dyDescent="0.25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</row>
    <row r="32" spans="1:23" x14ac:dyDescent="0.25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</row>
    <row r="33" spans="1:23" x14ac:dyDescent="0.25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</row>
    <row r="34" spans="1:23" x14ac:dyDescent="0.25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</row>
    <row r="35" spans="1:23" x14ac:dyDescent="0.25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</row>
    <row r="36" spans="1:23" x14ac:dyDescent="0.25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</row>
    <row r="37" spans="1:23" x14ac:dyDescent="0.25">
      <c r="A37" s="92"/>
      <c r="B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</row>
    <row r="38" spans="1:23" ht="15.5" x14ac:dyDescent="0.35">
      <c r="A38" s="92"/>
      <c r="B38" s="92"/>
      <c r="C38" s="154" t="s">
        <v>84</v>
      </c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92"/>
      <c r="T38" s="92"/>
      <c r="U38" s="92"/>
      <c r="V38" s="92"/>
      <c r="W38" s="92"/>
    </row>
    <row r="39" spans="1:23" x14ac:dyDescent="0.25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1:23" x14ac:dyDescent="0.25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</row>
    <row r="41" spans="1:23" x14ac:dyDescent="0.25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</row>
    <row r="42" spans="1:23" x14ac:dyDescent="0.25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</row>
    <row r="43" spans="1:23" x14ac:dyDescent="0.25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</row>
    <row r="44" spans="1:23" x14ac:dyDescent="0.25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</row>
    <row r="45" spans="1:23" x14ac:dyDescent="0.25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</row>
    <row r="46" spans="1:23" x14ac:dyDescent="0.25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</row>
    <row r="47" spans="1:23" x14ac:dyDescent="0.25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</row>
    <row r="48" spans="1:23" x14ac:dyDescent="0.25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</row>
    <row r="49" spans="1:23" x14ac:dyDescent="0.25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</row>
    <row r="50" spans="1:23" x14ac:dyDescent="0.25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</row>
    <row r="51" spans="1:23" x14ac:dyDescent="0.25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</row>
    <row r="52" spans="1:23" x14ac:dyDescent="0.25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</row>
    <row r="53" spans="1:23" x14ac:dyDescent="0.25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</row>
    <row r="54" spans="1:23" x14ac:dyDescent="0.25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</row>
    <row r="55" spans="1:23" x14ac:dyDescent="0.25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</row>
    <row r="56" spans="1:23" x14ac:dyDescent="0.25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</row>
    <row r="57" spans="1:23" x14ac:dyDescent="0.25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</row>
    <row r="58" spans="1:23" x14ac:dyDescent="0.25">
      <c r="A58" s="92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</row>
    <row r="59" spans="1:23" x14ac:dyDescent="0.25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</row>
    <row r="60" spans="1:23" x14ac:dyDescent="0.25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</row>
    <row r="61" spans="1:23" x14ac:dyDescent="0.25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</row>
    <row r="62" spans="1:23" x14ac:dyDescent="0.25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</row>
    <row r="63" spans="1:23" x14ac:dyDescent="0.25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</row>
    <row r="64" spans="1:23" x14ac:dyDescent="0.25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</row>
    <row r="65" spans="1:23" x14ac:dyDescent="0.25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</row>
    <row r="66" spans="1:23" x14ac:dyDescent="0.25">
      <c r="A66" s="92"/>
      <c r="B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</row>
    <row r="67" spans="1:23" x14ac:dyDescent="0.25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</row>
    <row r="68" spans="1:23" x14ac:dyDescent="0.25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</row>
    <row r="69" spans="1:23" ht="15.5" x14ac:dyDescent="0.35">
      <c r="A69" s="92"/>
      <c r="B69" s="92"/>
      <c r="C69" s="154" t="s">
        <v>85</v>
      </c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92"/>
      <c r="U69" s="92"/>
      <c r="V69" s="92"/>
      <c r="W69" s="92"/>
    </row>
    <row r="70" spans="1:23" x14ac:dyDescent="0.25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</row>
    <row r="71" spans="1:23" x14ac:dyDescent="0.25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</row>
    <row r="72" spans="1:23" x14ac:dyDescent="0.25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</row>
    <row r="73" spans="1:23" x14ac:dyDescent="0.25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</row>
    <row r="74" spans="1:23" x14ac:dyDescent="0.25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</row>
    <row r="75" spans="1:23" x14ac:dyDescent="0.25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</row>
    <row r="76" spans="1:23" x14ac:dyDescent="0.25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</row>
    <row r="77" spans="1:23" x14ac:dyDescent="0.25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</row>
    <row r="78" spans="1:23" x14ac:dyDescent="0.25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</row>
    <row r="79" spans="1:23" x14ac:dyDescent="0.25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</row>
    <row r="80" spans="1:23" x14ac:dyDescent="0.25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</row>
    <row r="81" spans="1:23" x14ac:dyDescent="0.25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</row>
    <row r="82" spans="1:23" x14ac:dyDescent="0.25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</row>
    <row r="83" spans="1:23" x14ac:dyDescent="0.25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</row>
    <row r="84" spans="1:23" x14ac:dyDescent="0.25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</row>
    <row r="85" spans="1:23" x14ac:dyDescent="0.25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</row>
    <row r="86" spans="1:23" x14ac:dyDescent="0.25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</row>
    <row r="87" spans="1:23" x14ac:dyDescent="0.25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</row>
    <row r="88" spans="1:23" x14ac:dyDescent="0.25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</row>
    <row r="89" spans="1:23" x14ac:dyDescent="0.25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</row>
    <row r="90" spans="1:23" x14ac:dyDescent="0.25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</row>
    <row r="91" spans="1:23" x14ac:dyDescent="0.25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</row>
    <row r="92" spans="1:23" x14ac:dyDescent="0.25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</row>
    <row r="93" spans="1:23" x14ac:dyDescent="0.25">
      <c r="A93" s="92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</row>
    <row r="94" spans="1:23" x14ac:dyDescent="0.25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</row>
    <row r="95" spans="1:23" x14ac:dyDescent="0.25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</row>
    <row r="96" spans="1:23" x14ac:dyDescent="0.25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</row>
    <row r="97" spans="1:23" x14ac:dyDescent="0.25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</row>
    <row r="98" spans="1:23" x14ac:dyDescent="0.25">
      <c r="A98" s="92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</row>
    <row r="99" spans="1:23" x14ac:dyDescent="0.25">
      <c r="A99" s="92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</row>
    <row r="100" spans="1:23" x14ac:dyDescent="0.25">
      <c r="A100" s="92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</row>
    <row r="101" spans="1:23" x14ac:dyDescent="0.25">
      <c r="A101" s="92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</row>
    <row r="102" spans="1:23" x14ac:dyDescent="0.25">
      <c r="A102" s="92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</row>
    <row r="103" spans="1:23" x14ac:dyDescent="0.25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</row>
  </sheetData>
  <sheetProtection algorithmName="SHA-512" hashValue="JgwUDhnAr955mx9eeMUaRULr6fW77FlbOV5mlmZdhpS/z9gQC9kIy6WlX8r/E5rkSdVDLTj9NbXkRDEfRN+Kug==" saltValue="ecotCqm4YNfjjaOId/OC/g==" spinCount="100000" sheet="1" objects="1" scenarios="1" selectLockedCells="1" selectUnlockedCells="1"/>
  <mergeCells count="4">
    <mergeCell ref="D4:F4"/>
    <mergeCell ref="C6:S6"/>
    <mergeCell ref="C38:R38"/>
    <mergeCell ref="C69:S69"/>
  </mergeCells>
  <hyperlinks>
    <hyperlink ref="D4" r:id="rId1" xr:uid="{3748A9C8-112A-4D63-9CC4-89C26C1D2C9D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2024-01-29T16:27:14+00:00</Remediation_x0020_Date>
  </documentManagement>
</p:properties>
</file>

<file path=customXml/itemProps1.xml><?xml version="1.0" encoding="utf-8"?>
<ds:datastoreItem xmlns:ds="http://schemas.openxmlformats.org/officeDocument/2006/customXml" ds:itemID="{B82912F2-AACD-4A3B-AD01-29634F9297FD}"/>
</file>

<file path=customXml/itemProps2.xml><?xml version="1.0" encoding="utf-8"?>
<ds:datastoreItem xmlns:ds="http://schemas.openxmlformats.org/officeDocument/2006/customXml" ds:itemID="{D92579C9-301F-4283-9FEA-FAF4F36C5ABE}"/>
</file>

<file path=customXml/itemProps3.xml><?xml version="1.0" encoding="utf-8"?>
<ds:datastoreItem xmlns:ds="http://schemas.openxmlformats.org/officeDocument/2006/customXml" ds:itemID="{D11C838B-929F-467F-B045-FA11AC984B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Barrel Cheese</vt:lpstr>
      <vt:lpstr>Access ProcessorLink Calculator</vt:lpstr>
    </vt:vector>
  </TitlesOfParts>
  <Company>Land O'Lakes,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20021</dc:creator>
  <cp:lastModifiedBy>CAMERON Beatrice * ODE</cp:lastModifiedBy>
  <cp:lastPrinted>2012-11-13T00:55:32Z</cp:lastPrinted>
  <dcterms:created xsi:type="dcterms:W3CDTF">2005-08-05T19:07:55Z</dcterms:created>
  <dcterms:modified xsi:type="dcterms:W3CDTF">2023-12-29T19:26:04Z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2023-12-29T19:25:41Z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5551b1cd-2f47-4e3c-ae3b-42681b627a43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