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CFDP\Purchasing USDA Food.BB.DD.SProc\Processing, SEPDS, Packet Docs\Processors -NPA.MPA.SPEDS\Packet and SEPDS 22.23 SY\Land O'Lakes\"/>
    </mc:Choice>
  </mc:AlternateContent>
  <bookViews>
    <workbookView xWindow="0" yWindow="0" windowWidth="27072" windowHeight="13056"/>
  </bookViews>
  <sheets>
    <sheet name="Barrel Chee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49" i="1" l="1"/>
  <c r="S22" i="1"/>
  <c r="S17" i="1"/>
  <c r="S25" i="1"/>
  <c r="S47" i="1"/>
  <c r="H51" i="1"/>
  <c r="I51" i="1"/>
  <c r="J51" i="1"/>
  <c r="K51" i="1"/>
  <c r="L51" i="1"/>
  <c r="M51" i="1"/>
  <c r="N51" i="1"/>
  <c r="O51" i="1"/>
  <c r="P51" i="1"/>
  <c r="Q51" i="1"/>
  <c r="R51" i="1"/>
  <c r="G51" i="1"/>
  <c r="S50" i="1"/>
  <c r="S48" i="1"/>
  <c r="S24" i="1"/>
  <c r="S46" i="1"/>
  <c r="S34" i="1"/>
  <c r="S16" i="1"/>
  <c r="S23" i="1"/>
  <c r="S40" i="1"/>
  <c r="S41" i="1"/>
  <c r="S12" i="1"/>
  <c r="S13" i="1"/>
  <c r="S14" i="1"/>
  <c r="S15" i="1"/>
  <c r="S26" i="1"/>
  <c r="S27" i="1"/>
  <c r="S28" i="1"/>
  <c r="S18" i="1"/>
  <c r="S19" i="1"/>
  <c r="S20" i="1"/>
  <c r="S21" i="1"/>
  <c r="S33" i="1"/>
  <c r="S35" i="1"/>
  <c r="S37" i="1"/>
  <c r="S38" i="1"/>
  <c r="S36" i="1"/>
  <c r="S39" i="1"/>
  <c r="S29" i="1"/>
  <c r="S30" i="1"/>
  <c r="S31" i="1"/>
  <c r="S32" i="1"/>
  <c r="N42" i="1"/>
  <c r="O42" i="1"/>
  <c r="Q42" i="1"/>
  <c r="G42" i="1"/>
  <c r="K42" i="1"/>
  <c r="H42" i="1"/>
  <c r="I42" i="1"/>
  <c r="J42" i="1"/>
  <c r="L42" i="1"/>
  <c r="M42" i="1"/>
  <c r="P42" i="1"/>
  <c r="R42" i="1"/>
  <c r="F8" i="1" l="1"/>
  <c r="S51" i="1"/>
  <c r="S42" i="1"/>
</calcChain>
</file>

<file path=xl/sharedStrings.xml><?xml version="1.0" encoding="utf-8"?>
<sst xmlns="http://schemas.openxmlformats.org/spreadsheetml/2006/main" count="137" uniqueCount="84">
  <si>
    <t xml:space="preserve"> </t>
  </si>
  <si>
    <t>Order to Ship Lead-Time</t>
  </si>
  <si>
    <t>Order Change Deadline</t>
  </si>
  <si>
    <t>Standard Terms</t>
  </si>
  <si>
    <t>Net 30 Days</t>
  </si>
  <si>
    <t>Note:  Form may be completed on an annual or as needed basis</t>
  </si>
  <si>
    <t>CODE</t>
  </si>
  <si>
    <t>PRODUCT DESCRIPTION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</si>
  <si>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</si>
  <si>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</si>
  <si>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</si>
  <si>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</si>
  <si>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</si>
  <si>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</si>
  <si>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</si>
  <si>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</si>
  <si>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</si>
  <si>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</si>
  <si>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</si>
  <si>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</si>
  <si>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r>
      <t xml:space="preserve">• </t>
    </r>
    <r>
      <rPr>
        <b/>
        <sz val="14"/>
        <rFont val="Arial"/>
        <family val="2"/>
      </rPr>
      <t xml:space="preserve">Land O'Lakes guarantees a minimum of 90-days usable shelf life from date of arrival to your location or warehouse </t>
    </r>
  </si>
  <si>
    <t>Refrigerated &amp; Dry</t>
  </si>
  <si>
    <t>Frozen</t>
  </si>
  <si>
    <t>CASE WT (lbs.)</t>
  </si>
  <si>
    <t>REFRIGERATED &amp; DRY ITEMS</t>
  </si>
  <si>
    <t>FROZEN ITEMS</t>
  </si>
  <si>
    <r>
      <t xml:space="preserve">• Please contact Customer Service with any questions or concerns at (800) 898-8113 or </t>
    </r>
    <r>
      <rPr>
        <b/>
        <u/>
        <sz val="14"/>
        <rFont val="Arial"/>
        <family val="2"/>
      </rPr>
      <t>schoolfdsv@landolakes.com</t>
    </r>
    <r>
      <rPr>
        <b/>
        <sz val="14"/>
        <rFont val="Arial"/>
        <family val="2"/>
      </rPr>
      <t xml:space="preserve"> •</t>
    </r>
  </si>
  <si>
    <t>Total Donated Food Weight:</t>
  </si>
  <si>
    <t>Total 
DF/Item</t>
  </si>
  <si>
    <t>DF per
CASE</t>
  </si>
  <si>
    <t>5 business days</t>
  </si>
  <si>
    <t>5 days prior to ship</t>
  </si>
  <si>
    <r>
      <t xml:space="preserve">• Orders can be submitted via </t>
    </r>
    <r>
      <rPr>
        <b/>
        <u/>
        <sz val="20"/>
        <color indexed="30"/>
        <rFont val="Arial"/>
        <family val="2"/>
      </rPr>
      <t>www.processorlink.com</t>
    </r>
    <r>
      <rPr>
        <b/>
        <sz val="20"/>
        <rFont val="Arial"/>
        <family val="2"/>
      </rPr>
      <t xml:space="preserve"> or by emailing this form directly to your broker representative</t>
    </r>
    <r>
      <rPr>
        <b/>
        <i/>
        <sz val="20"/>
        <rFont val="Arial"/>
        <family val="2"/>
      </rPr>
      <t xml:space="preserve"> </t>
    </r>
    <r>
      <rPr>
        <b/>
        <sz val="20"/>
        <rFont val="Arial"/>
        <family val="2"/>
      </rPr>
      <t>•</t>
    </r>
  </si>
  <si>
    <t>Serving Size</t>
  </si>
  <si>
    <t>Servings per case</t>
  </si>
  <si>
    <t>1 oz.</t>
  </si>
  <si>
    <t>3 oz.</t>
  </si>
  <si>
    <t>.5 oz.</t>
  </si>
  <si>
    <t>.44 oz.</t>
  </si>
  <si>
    <t>6 oz.</t>
  </si>
  <si>
    <t>140/ 3 oz Mucho Queso™ Jalapeno Cheese Dip Cup</t>
  </si>
  <si>
    <t>140/ 3 oz Ultimate Cheddar™ Cheese Dip Cup</t>
  </si>
  <si>
    <t>200/ 1 oz Reduced Fat Mild Cheddar Cheese Cubes</t>
  </si>
  <si>
    <t>168/ 1 oz Mild Cheddar Portions</t>
  </si>
  <si>
    <t>168/ 1 oz Reduced Fat Mild Cheddar Portions</t>
  </si>
  <si>
    <t>168/ 1 oz Mozzarella String Cheese Portions</t>
  </si>
  <si>
    <t>168/ 1 oz Light Mozzarella String Cheese Portions</t>
  </si>
  <si>
    <t xml:space="preserve">1 oz. </t>
  </si>
  <si>
    <t>District Name:</t>
  </si>
  <si>
    <t xml:space="preserve">Distributor:  </t>
  </si>
  <si>
    <t xml:space="preserve"> for all items above except for 41485, 41698, 44006, 59701, and 59703 which have a guarantee of 60-days usable shelf life. •</t>
  </si>
  <si>
    <r>
      <t xml:space="preserve">NET WEIGHT - FROZEN </t>
    </r>
    <r>
      <rPr>
        <b/>
        <i/>
        <sz val="11"/>
        <rFont val="Arial"/>
        <family val="2"/>
      </rPr>
      <t>(MUST BE ≥2,500 POUNDS/SHIPMENT)</t>
    </r>
  </si>
  <si>
    <r>
      <t>NET WEIGHT - REFRIGERATED &amp; DRY</t>
    </r>
    <r>
      <rPr>
        <b/>
        <i/>
        <sz val="11"/>
        <rFont val="Arial"/>
        <family val="2"/>
      </rPr>
      <t xml:space="preserve"> (MUST BE ≥2,500 POUNDS/SHIPMENT)</t>
    </r>
  </si>
  <si>
    <t>2,500 Lbs.</t>
  </si>
  <si>
    <t>Direct-Ship Order Minimum</t>
  </si>
  <si>
    <t>200/ 1 oz Reduced Fat Colby Jack Cubes</t>
  </si>
  <si>
    <t>168/ 1 oz Colby Jack Portions</t>
  </si>
  <si>
    <t xml:space="preserve">168/ 1 oz Reduced Fat Colby Jack Portions </t>
  </si>
  <si>
    <t xml:space="preserve">4/5 lb. Shredded Monterey Jack / Mild Cheddar Cheese Blend </t>
  </si>
  <si>
    <t xml:space="preserve">4/5 lb. Shredded Mozzarella Cheese LMPS </t>
  </si>
  <si>
    <t>4/5 lb. Shredded Sharp American-Y</t>
  </si>
  <si>
    <t>4/5 lb. Shredded Reduced Fat American-Y</t>
  </si>
  <si>
    <t>4/5 lb. Shredded Mild Cheddar Cheese-Y</t>
  </si>
  <si>
    <t>2/7.5 lb. Mild Cheddar Cheese Cracker Cuts</t>
  </si>
  <si>
    <t>4/5 lb. Reduced Fat Mild Cheddar Cheese Cubes</t>
  </si>
  <si>
    <t>8/1.5 lb.Reduced Fat Mild Cheddar Readi-Pac® Slices</t>
  </si>
  <si>
    <t>8/1.5 lb.Pepper Jack Cheese Readi-Pac® Slices</t>
  </si>
  <si>
    <t>8/1.5 lb. Reduced Fat Swiss Cheese Readi-Pac® Slices</t>
  </si>
  <si>
    <t xml:space="preserve">6/5 lb. 160 Process American Cheese Slice, W </t>
  </si>
  <si>
    <t>6/5 lb. 184 slice Process American Cheese, Y</t>
  </si>
  <si>
    <t>6/5 lb. 160 Red. Fat Process American Cheese Slice, Y</t>
  </si>
  <si>
    <t>6/5 lb. 160 Process American Cheese Slice, Y</t>
  </si>
  <si>
    <t>6/5 lb. 160 50% Red. Fat 25% Red. Sodium Process American Cheese Slice, Y</t>
  </si>
  <si>
    <t>6/5 lb. 160 50% Red. Fat 50% Red. Sodium Process American Cheese Slice, Y</t>
  </si>
  <si>
    <t xml:space="preserve">6/5 lb. Process American Cheese Loaf, Y </t>
  </si>
  <si>
    <t>6/5 lb. Reduced Sodium Reduced Fat Macaroni &amp; Cheese w/ Whole Grain</t>
  </si>
  <si>
    <t>6/5 lb. Reduced Fat Macaroni &amp; Cheese Entrée w/ Whole Grain</t>
  </si>
  <si>
    <t xml:space="preserve">6/5 lb. Reduced Fat Macaroni &amp; Cheese Entrée </t>
  </si>
  <si>
    <t>6/5 lb. Macaroni &amp; Cheese Entrée w/Whole Grain</t>
  </si>
  <si>
    <t xml:space="preserve">6/5 lb. Reduced Sodium Reduced Fat Macaroni &amp; Cheese  </t>
  </si>
  <si>
    <t>Land O'Lakes 2022-2023 School Commodity Worksheet -110242 - 500# Natural American Barrel (Cheddar Barrel)</t>
  </si>
  <si>
    <t>6/ 106 oz Ultimate Yellow™ Cheese Sauce Pouch</t>
  </si>
  <si>
    <t>6/ 106 oz Ultimate Jalapeno™ Cheese Sauce Pouch</t>
  </si>
  <si>
    <t>6/ 106 oz. Ultimate Creamy White™ Cheese Sauce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</si>
</sst>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2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sz val="22"/>
      <name val="Arial"/>
      <family val="2"/>
    </font>
    <font>
      <b/>
      <sz val="18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sz val="10"/>
      <color indexed="3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20"/>
      <name val="Arial"/>
      <family val="2"/>
    </font>
    <font>
      <b/>
      <i/>
      <sz val="20"/>
      <name val="Arial"/>
      <family val="2"/>
    </font>
    <font>
      <sz val="10"/>
      <name val="Arial"/>
      <family val="2"/>
    </font>
    <font>
      <b/>
      <u/>
      <sz val="20"/>
      <color indexed="30"/>
      <name val="Arial"/>
      <family val="2"/>
    </font>
    <font>
      <b/>
      <sz val="12"/>
      <name val="Arial"/>
      <family val="2"/>
    </font>
    <font>
      <b/>
      <sz val="16"/>
      <color rgb="FF0070C0"/>
      <name val="Arial"/>
      <family val="2"/>
    </font>
    <font>
      <b/>
      <sz val="12"/>
      <color rgb="FF0070C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18"/>
      </left>
      <right/>
      <top style="double">
        <color indexed="18"/>
      </top>
      <bottom/>
      <diagonal/>
    </border>
    <border>
      <left/>
      <right/>
      <top style="double">
        <color indexed="18"/>
      </top>
      <bottom/>
      <diagonal/>
    </border>
    <border>
      <left/>
      <right/>
      <top style="double">
        <color indexed="32"/>
      </top>
      <bottom/>
      <diagonal/>
    </border>
    <border>
      <left/>
      <right style="double">
        <color indexed="18"/>
      </right>
      <top style="double">
        <color indexed="18"/>
      </top>
      <bottom/>
      <diagonal/>
    </border>
    <border>
      <left style="double">
        <color indexed="18"/>
      </left>
      <right style="thin">
        <color indexed="18"/>
      </right>
      <top style="double">
        <color indexed="18"/>
      </top>
      <bottom style="double">
        <color indexed="18"/>
      </bottom>
      <diagonal/>
    </border>
    <border>
      <left style="thin">
        <color indexed="18"/>
      </left>
      <right style="thin">
        <color indexed="18"/>
      </right>
      <top style="double">
        <color indexed="18"/>
      </top>
      <bottom style="double">
        <color indexed="18"/>
      </bottom>
      <diagonal/>
    </border>
    <border>
      <left style="thin">
        <color indexed="18"/>
      </left>
      <right/>
      <top style="double">
        <color indexed="18"/>
      </top>
      <bottom style="double">
        <color indexed="18"/>
      </bottom>
      <diagonal/>
    </border>
    <border>
      <left style="medium">
        <color indexed="18"/>
      </left>
      <right style="thin">
        <color indexed="18"/>
      </right>
      <top style="double">
        <color indexed="18"/>
      </top>
      <bottom style="double">
        <color indexed="18"/>
      </bottom>
      <diagonal/>
    </border>
    <border>
      <left/>
      <right/>
      <top style="double">
        <color indexed="18"/>
      </top>
      <bottom style="double">
        <color indexed="18"/>
      </bottom>
      <diagonal/>
    </border>
    <border>
      <left style="double">
        <color indexed="18"/>
      </left>
      <right style="double">
        <color indexed="18"/>
      </right>
      <top style="double">
        <color indexed="18"/>
      </top>
      <bottom style="double">
        <color indexed="18"/>
      </bottom>
      <diagonal/>
    </border>
    <border>
      <left style="double">
        <color indexed="18"/>
      </left>
      <right style="thin">
        <color indexed="18"/>
      </right>
      <top style="double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double">
        <color indexed="18"/>
      </top>
      <bottom/>
      <diagonal/>
    </border>
    <border>
      <left style="thin">
        <color indexed="18"/>
      </left>
      <right/>
      <top style="double">
        <color indexed="18"/>
      </top>
      <bottom/>
      <diagonal/>
    </border>
    <border>
      <left style="thin">
        <color indexed="18"/>
      </left>
      <right/>
      <top style="double">
        <color indexed="18"/>
      </top>
      <bottom style="thin">
        <color indexed="18"/>
      </bottom>
      <diagonal/>
    </border>
    <border>
      <left style="double">
        <color indexed="18"/>
      </left>
      <right style="double">
        <color indexed="18"/>
      </right>
      <top style="double">
        <color indexed="18"/>
      </top>
      <bottom style="thin">
        <color indexed="18"/>
      </bottom>
      <diagonal/>
    </border>
    <border>
      <left style="double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double">
        <color indexed="18"/>
      </left>
      <right style="double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18"/>
      </left>
      <right style="thin">
        <color indexed="18"/>
      </right>
      <top style="thin">
        <color indexed="18"/>
      </top>
      <bottom style="double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double">
        <color indexed="18"/>
      </bottom>
      <diagonal/>
    </border>
    <border>
      <left style="thin">
        <color indexed="18"/>
      </left>
      <right/>
      <top style="thin">
        <color indexed="18"/>
      </top>
      <bottom style="double">
        <color indexed="18"/>
      </bottom>
      <diagonal/>
    </border>
    <border>
      <left style="medium">
        <color indexed="18"/>
      </left>
      <right style="thin">
        <color indexed="18"/>
      </right>
      <top style="thin">
        <color indexed="18"/>
      </top>
      <bottom style="double">
        <color indexed="18"/>
      </bottom>
      <diagonal/>
    </border>
    <border>
      <left style="thin">
        <color indexed="18"/>
      </left>
      <right style="double">
        <color indexed="18"/>
      </right>
      <top style="thin">
        <color indexed="18"/>
      </top>
      <bottom style="double">
        <color indexed="18"/>
      </bottom>
      <diagonal/>
    </border>
    <border>
      <left style="double">
        <color indexed="18"/>
      </left>
      <right style="double">
        <color indexed="18"/>
      </right>
      <top style="thin">
        <color indexed="18"/>
      </top>
      <bottom style="double">
        <color indexed="18"/>
      </bottom>
      <diagonal/>
    </border>
    <border>
      <left style="double">
        <color indexed="18"/>
      </left>
      <right/>
      <top style="double">
        <color indexed="18"/>
      </top>
      <bottom style="double">
        <color indexed="18"/>
      </bottom>
      <diagonal/>
    </border>
    <border>
      <left/>
      <right style="thin">
        <color indexed="18"/>
      </right>
      <top style="double">
        <color indexed="18"/>
      </top>
      <bottom/>
      <diagonal/>
    </border>
    <border>
      <left/>
      <right style="medium">
        <color indexed="18"/>
      </right>
      <top style="double">
        <color indexed="18"/>
      </top>
      <bottom/>
      <diagonal/>
    </border>
    <border>
      <left/>
      <right style="thin">
        <color indexed="18"/>
      </right>
      <top style="double">
        <color indexed="18"/>
      </top>
      <bottom style="double">
        <color indexed="18"/>
      </bottom>
      <diagonal/>
    </border>
    <border>
      <left style="thin">
        <color indexed="18"/>
      </left>
      <right style="double">
        <color indexed="18"/>
      </right>
      <top style="double">
        <color indexed="18"/>
      </top>
      <bottom style="double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18"/>
      </left>
      <right style="double">
        <color indexed="18"/>
      </right>
      <top style="double">
        <color indexed="18"/>
      </top>
      <bottom style="thin">
        <color indexed="64"/>
      </bottom>
      <diagonal/>
    </border>
    <border>
      <left style="double">
        <color indexed="18"/>
      </left>
      <right style="double">
        <color indexed="18"/>
      </right>
      <top style="thin">
        <color indexed="64"/>
      </top>
      <bottom style="thin">
        <color indexed="64"/>
      </bottom>
      <diagonal/>
    </border>
    <border>
      <left style="double">
        <color indexed="18"/>
      </left>
      <right style="double">
        <color indexed="18"/>
      </right>
      <top style="thin">
        <color indexed="64"/>
      </top>
      <bottom style="thin">
        <color indexed="18"/>
      </bottom>
      <diagonal/>
    </border>
    <border>
      <left style="double">
        <color indexed="18"/>
      </left>
      <right/>
      <top/>
      <bottom style="double">
        <color indexed="18"/>
      </bottom>
      <diagonal/>
    </border>
    <border>
      <left/>
      <right/>
      <top/>
      <bottom style="double">
        <color indexed="18"/>
      </bottom>
      <diagonal/>
    </border>
    <border>
      <left/>
      <right style="medium">
        <color indexed="18"/>
      </right>
      <top/>
      <bottom style="double">
        <color indexed="18"/>
      </bottom>
      <diagonal/>
    </border>
    <border>
      <left/>
      <right style="thin">
        <color indexed="18"/>
      </right>
      <top style="thin">
        <color indexed="18"/>
      </top>
      <bottom style="double">
        <color indexed="18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 style="medium">
        <color indexed="18"/>
      </left>
      <right style="thin">
        <color indexed="18"/>
      </right>
      <top style="double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double">
        <color indexed="18"/>
      </top>
      <bottom style="thin">
        <color indexed="18"/>
      </bottom>
      <diagonal/>
    </border>
    <border>
      <left style="thin">
        <color indexed="18"/>
      </left>
      <right style="double">
        <color indexed="18"/>
      </right>
      <top style="double">
        <color indexed="18"/>
      </top>
      <bottom style="thin">
        <color indexed="18"/>
      </bottom>
      <diagonal/>
    </border>
    <border>
      <left style="medium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double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32"/>
      </left>
      <right/>
      <top style="thin">
        <color indexed="32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theme="3"/>
      </left>
      <right style="thin">
        <color indexed="18"/>
      </right>
      <top style="thin">
        <color indexed="18"/>
      </top>
      <bottom/>
      <diagonal/>
    </border>
  </borders>
  <cellStyleXfs count="2">
    <xf numFmtId="0" fontId="0" fillId="0" borderId="0"/>
    <xf numFmtId="0" fontId="24" fillId="5" borderId="68" applyNumberFormat="0" applyFont="0" applyAlignment="0" applyProtection="0"/>
  </cellStyleXfs>
  <cellXfs count="170">
    <xf numFmtId="0" fontId="0" fillId="0" borderId="0" xfId="0"/>
    <xf numFmtId="0" fontId="4" fillId="0" borderId="0" xfId="0" applyFont="1"/>
    <xf numFmtId="0" fontId="0" fillId="0" borderId="0" xfId="0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center" vertical="center"/>
    </xf>
    <xf numFmtId="0" fontId="13" fillId="0" borderId="0" xfId="0" applyFont="1"/>
    <xf numFmtId="0" fontId="8" fillId="0" borderId="0" xfId="0" applyFont="1"/>
    <xf numFmtId="0" fontId="0" fillId="0" borderId="0" xfId="0" applyProtection="1">
      <protection locked="0"/>
    </xf>
    <xf numFmtId="0" fontId="0" fillId="0" borderId="0" xfId="0" applyProtection="1"/>
    <xf numFmtId="0" fontId="18" fillId="0" borderId="3" xfId="0" applyFont="1" applyBorder="1" applyProtection="1"/>
    <xf numFmtId="0" fontId="11" fillId="0" borderId="6" xfId="0" applyFont="1" applyBorder="1" applyProtection="1"/>
    <xf numFmtId="0" fontId="17" fillId="2" borderId="7" xfId="0" applyFont="1" applyFill="1" applyBorder="1" applyAlignment="1" applyProtection="1">
      <alignment horizontal="center" vertical="center" wrapText="1"/>
    </xf>
    <xf numFmtId="0" fontId="17" fillId="2" borderId="8" xfId="0" applyFont="1" applyFill="1" applyBorder="1" applyAlignment="1" applyProtection="1">
      <alignment horizontal="center" vertical="center" wrapText="1"/>
    </xf>
    <xf numFmtId="0" fontId="17" fillId="2" borderId="9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 wrapText="1"/>
    </xf>
    <xf numFmtId="0" fontId="12" fillId="2" borderId="11" xfId="0" applyFont="1" applyFill="1" applyBorder="1" applyAlignment="1" applyProtection="1">
      <alignment horizontal="center" vertical="center" wrapText="1"/>
    </xf>
    <xf numFmtId="0" fontId="12" fillId="2" borderId="9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wrapText="1"/>
    </xf>
    <xf numFmtId="0" fontId="20" fillId="0" borderId="13" xfId="0" applyFont="1" applyBorder="1" applyAlignment="1" applyProtection="1">
      <alignment horizontal="center"/>
    </xf>
    <xf numFmtId="2" fontId="20" fillId="0" borderId="14" xfId="0" applyNumberFormat="1" applyFont="1" applyBorder="1" applyAlignment="1" applyProtection="1">
      <alignment horizontal="center"/>
    </xf>
    <xf numFmtId="4" fontId="20" fillId="0" borderId="14" xfId="0" applyNumberFormat="1" applyFont="1" applyFill="1" applyBorder="1" applyAlignment="1" applyProtection="1">
      <alignment horizontal="center"/>
    </xf>
    <xf numFmtId="4" fontId="20" fillId="0" borderId="15" xfId="0" applyNumberFormat="1" applyFont="1" applyFill="1" applyBorder="1" applyAlignment="1" applyProtection="1">
      <alignment horizontal="center"/>
    </xf>
    <xf numFmtId="3" fontId="20" fillId="0" borderId="15" xfId="0" applyNumberFormat="1" applyFont="1" applyFill="1" applyBorder="1" applyAlignment="1" applyProtection="1">
      <alignment horizontal="center"/>
    </xf>
    <xf numFmtId="0" fontId="20" fillId="0" borderId="16" xfId="0" applyFont="1" applyBorder="1" applyAlignment="1" applyProtection="1">
      <alignment horizontal="left"/>
    </xf>
    <xf numFmtId="4" fontId="0" fillId="0" borderId="17" xfId="0" applyNumberFormat="1" applyBorder="1" applyProtection="1"/>
    <xf numFmtId="0" fontId="20" fillId="0" borderId="18" xfId="0" applyFont="1" applyBorder="1" applyAlignment="1" applyProtection="1">
      <alignment horizontal="center"/>
    </xf>
    <xf numFmtId="2" fontId="20" fillId="0" borderId="19" xfId="0" applyNumberFormat="1" applyFont="1" applyBorder="1" applyAlignment="1" applyProtection="1">
      <alignment horizontal="center"/>
    </xf>
    <xf numFmtId="4" fontId="20" fillId="0" borderId="19" xfId="0" applyNumberFormat="1" applyFont="1" applyFill="1" applyBorder="1" applyAlignment="1" applyProtection="1">
      <alignment horizontal="center"/>
    </xf>
    <xf numFmtId="3" fontId="20" fillId="0" borderId="19" xfId="0" applyNumberFormat="1" applyFont="1" applyFill="1" applyBorder="1" applyAlignment="1" applyProtection="1">
      <alignment horizontal="center"/>
    </xf>
    <xf numFmtId="0" fontId="20" fillId="0" borderId="20" xfId="0" applyFont="1" applyBorder="1" applyAlignment="1" applyProtection="1">
      <alignment horizontal="left"/>
    </xf>
    <xf numFmtId="4" fontId="0" fillId="0" borderId="21" xfId="0" applyNumberFormat="1" applyBorder="1" applyProtection="1"/>
    <xf numFmtId="4" fontId="20" fillId="0" borderId="19" xfId="0" applyNumberFormat="1" applyFont="1" applyBorder="1" applyAlignment="1" applyProtection="1">
      <alignment horizontal="center"/>
    </xf>
    <xf numFmtId="3" fontId="20" fillId="0" borderId="19" xfId="0" applyNumberFormat="1" applyFont="1" applyBorder="1" applyAlignment="1" applyProtection="1">
      <alignment horizontal="center"/>
    </xf>
    <xf numFmtId="0" fontId="20" fillId="0" borderId="20" xfId="0" applyFont="1" applyFill="1" applyBorder="1" applyAlignment="1" applyProtection="1"/>
    <xf numFmtId="0" fontId="20" fillId="6" borderId="18" xfId="0" applyFont="1" applyFill="1" applyBorder="1" applyAlignment="1" applyProtection="1">
      <alignment horizontal="center"/>
    </xf>
    <xf numFmtId="4" fontId="20" fillId="0" borderId="20" xfId="0" applyNumberFormat="1" applyFont="1" applyBorder="1" applyAlignment="1" applyProtection="1">
      <alignment horizontal="center"/>
    </xf>
    <xf numFmtId="3" fontId="20" fillId="0" borderId="20" xfId="0" applyNumberFormat="1" applyFont="1" applyBorder="1" applyAlignment="1" applyProtection="1">
      <alignment horizontal="center"/>
    </xf>
    <xf numFmtId="4" fontId="20" fillId="0" borderId="20" xfId="0" applyNumberFormat="1" applyFont="1" applyFill="1" applyBorder="1" applyAlignment="1" applyProtection="1">
      <alignment horizontal="center"/>
    </xf>
    <xf numFmtId="3" fontId="20" fillId="0" borderId="20" xfId="0" applyNumberFormat="1" applyFont="1" applyFill="1" applyBorder="1" applyAlignment="1" applyProtection="1">
      <alignment horizontal="center"/>
    </xf>
    <xf numFmtId="0" fontId="18" fillId="2" borderId="22" xfId="0" applyFont="1" applyFill="1" applyBorder="1" applyAlignment="1" applyProtection="1">
      <alignment horizontal="left" indent="2"/>
    </xf>
    <xf numFmtId="0" fontId="18" fillId="2" borderId="23" xfId="0" applyFont="1" applyFill="1" applyBorder="1" applyAlignment="1" applyProtection="1">
      <alignment horizontal="center"/>
    </xf>
    <xf numFmtId="4" fontId="18" fillId="2" borderId="23" xfId="0" applyNumberFormat="1" applyFont="1" applyFill="1" applyBorder="1" applyAlignment="1" applyProtection="1">
      <alignment horizontal="center"/>
    </xf>
    <xf numFmtId="4" fontId="18" fillId="2" borderId="24" xfId="0" applyNumberFormat="1" applyFont="1" applyFill="1" applyBorder="1" applyAlignment="1" applyProtection="1">
      <alignment horizontal="center"/>
    </xf>
    <xf numFmtId="0" fontId="18" fillId="2" borderId="24" xfId="0" applyFont="1" applyFill="1" applyBorder="1" applyAlignment="1" applyProtection="1">
      <alignment horizontal="left"/>
    </xf>
    <xf numFmtId="164" fontId="8" fillId="2" borderId="25" xfId="0" applyNumberFormat="1" applyFont="1" applyFill="1" applyBorder="1" applyAlignment="1" applyProtection="1">
      <alignment horizontal="center"/>
    </xf>
    <xf numFmtId="164" fontId="8" fillId="2" borderId="23" xfId="0" applyNumberFormat="1" applyFont="1" applyFill="1" applyBorder="1" applyAlignment="1" applyProtection="1">
      <alignment horizontal="center"/>
    </xf>
    <xf numFmtId="164" fontId="8" fillId="2" borderId="26" xfId="0" applyNumberFormat="1" applyFont="1" applyFill="1" applyBorder="1" applyAlignment="1" applyProtection="1">
      <alignment horizontal="center"/>
    </xf>
    <xf numFmtId="4" fontId="8" fillId="2" borderId="27" xfId="0" applyNumberFormat="1" applyFont="1" applyFill="1" applyBorder="1" applyProtection="1"/>
    <xf numFmtId="0" fontId="11" fillId="0" borderId="0" xfId="0" applyFont="1" applyBorder="1" applyAlignment="1" applyProtection="1">
      <alignment horizontal="left"/>
    </xf>
    <xf numFmtId="0" fontId="11" fillId="0" borderId="0" xfId="0" applyFont="1" applyBorder="1" applyAlignment="1" applyProtection="1">
      <alignment horizontal="center"/>
    </xf>
    <xf numFmtId="4" fontId="11" fillId="0" borderId="0" xfId="0" applyNumberFormat="1" applyFont="1" applyFill="1" applyBorder="1" applyAlignment="1" applyProtection="1">
      <alignment horizontal="center"/>
    </xf>
    <xf numFmtId="4" fontId="1" fillId="0" borderId="0" xfId="0" applyNumberFormat="1" applyFont="1" applyFill="1" applyBorder="1" applyAlignment="1" applyProtection="1">
      <alignment horizontal="center"/>
    </xf>
    <xf numFmtId="0" fontId="17" fillId="2" borderId="3" xfId="0" applyFont="1" applyFill="1" applyBorder="1" applyAlignment="1" applyProtection="1">
      <alignment horizontal="center" vertical="center" wrapText="1"/>
    </xf>
    <xf numFmtId="0" fontId="17" fillId="2" borderId="14" xfId="0" applyFont="1" applyFill="1" applyBorder="1" applyAlignment="1" applyProtection="1">
      <alignment horizontal="center" vertical="center" wrapText="1"/>
    </xf>
    <xf numFmtId="0" fontId="17" fillId="2" borderId="29" xfId="0" applyFont="1" applyFill="1" applyBorder="1" applyAlignment="1" applyProtection="1">
      <alignment horizontal="center" vertical="center" wrapText="1"/>
    </xf>
    <xf numFmtId="0" fontId="17" fillId="2" borderId="4" xfId="0" applyFont="1" applyFill="1" applyBorder="1" applyAlignment="1" applyProtection="1">
      <alignment horizontal="center" vertical="center" wrapText="1"/>
    </xf>
    <xf numFmtId="0" fontId="8" fillId="2" borderId="30" xfId="0" applyFont="1" applyFill="1" applyBorder="1" applyAlignment="1" applyProtection="1">
      <alignment horizontal="center" vertical="center"/>
    </xf>
    <xf numFmtId="0" fontId="12" fillId="2" borderId="31" xfId="0" applyFont="1" applyFill="1" applyBorder="1" applyAlignment="1" applyProtection="1">
      <alignment horizontal="center" vertical="center" wrapText="1"/>
    </xf>
    <xf numFmtId="0" fontId="12" fillId="2" borderId="8" xfId="0" applyFont="1" applyFill="1" applyBorder="1" applyAlignment="1" applyProtection="1">
      <alignment horizontal="center" vertical="center" wrapText="1"/>
    </xf>
    <xf numFmtId="0" fontId="8" fillId="2" borderId="32" xfId="0" applyFont="1" applyFill="1" applyBorder="1" applyAlignment="1" applyProtection="1">
      <alignment horizontal="center" vertical="center" wrapText="1"/>
    </xf>
    <xf numFmtId="0" fontId="11" fillId="0" borderId="33" xfId="0" applyFont="1" applyBorder="1" applyAlignment="1" applyProtection="1">
      <alignment horizontal="center"/>
    </xf>
    <xf numFmtId="2" fontId="11" fillId="0" borderId="33" xfId="0" applyNumberFormat="1" applyFont="1" applyBorder="1" applyAlignment="1" applyProtection="1">
      <alignment horizontal="center"/>
    </xf>
    <xf numFmtId="4" fontId="11" fillId="0" borderId="33" xfId="0" applyNumberFormat="1" applyFont="1" applyFill="1" applyBorder="1" applyAlignment="1" applyProtection="1">
      <alignment horizontal="center"/>
    </xf>
    <xf numFmtId="4" fontId="20" fillId="0" borderId="34" xfId="0" applyNumberFormat="1" applyFont="1" applyFill="1" applyBorder="1" applyAlignment="1" applyProtection="1">
      <alignment horizontal="center"/>
    </xf>
    <xf numFmtId="3" fontId="11" fillId="0" borderId="34" xfId="0" applyNumberFormat="1" applyFont="1" applyFill="1" applyBorder="1" applyAlignment="1" applyProtection="1">
      <alignment horizontal="center"/>
    </xf>
    <xf numFmtId="0" fontId="11" fillId="0" borderId="34" xfId="0" applyFont="1" applyBorder="1" applyAlignment="1" applyProtection="1">
      <alignment horizontal="left"/>
    </xf>
    <xf numFmtId="4" fontId="0" fillId="0" borderId="35" xfId="0" applyNumberFormat="1" applyBorder="1" applyProtection="1"/>
    <xf numFmtId="4" fontId="0" fillId="0" borderId="36" xfId="0" applyNumberFormat="1" applyBorder="1" applyProtection="1"/>
    <xf numFmtId="4" fontId="0" fillId="0" borderId="37" xfId="0" applyNumberFormat="1" applyBorder="1" applyProtection="1"/>
    <xf numFmtId="0" fontId="18" fillId="2" borderId="38" xfId="0" applyFont="1" applyFill="1" applyBorder="1" applyAlignment="1" applyProtection="1">
      <alignment horizontal="left" indent="2"/>
    </xf>
    <xf numFmtId="0" fontId="18" fillId="2" borderId="39" xfId="0" applyFont="1" applyFill="1" applyBorder="1" applyAlignment="1" applyProtection="1">
      <alignment horizontal="center"/>
    </xf>
    <xf numFmtId="4" fontId="18" fillId="2" borderId="39" xfId="0" applyNumberFormat="1" applyFont="1" applyFill="1" applyBorder="1" applyAlignment="1" applyProtection="1">
      <alignment horizontal="center"/>
    </xf>
    <xf numFmtId="0" fontId="18" fillId="2" borderId="40" xfId="0" applyFont="1" applyFill="1" applyBorder="1" applyAlignment="1" applyProtection="1">
      <alignment horizontal="left"/>
    </xf>
    <xf numFmtId="164" fontId="8" fillId="0" borderId="41" xfId="0" applyNumberFormat="1" applyFont="1" applyFill="1" applyBorder="1" applyAlignment="1" applyProtection="1">
      <alignment horizontal="center"/>
    </xf>
    <xf numFmtId="164" fontId="8" fillId="0" borderId="42" xfId="0" applyNumberFormat="1" applyFont="1" applyFill="1" applyBorder="1" applyAlignment="1" applyProtection="1">
      <alignment horizontal="center"/>
    </xf>
    <xf numFmtId="0" fontId="13" fillId="0" borderId="0" xfId="0" applyFont="1" applyProtection="1"/>
    <xf numFmtId="43" fontId="13" fillId="0" borderId="0" xfId="0" applyNumberFormat="1" applyFont="1" applyProtection="1"/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44" xfId="0" applyNumberFormat="1" applyFont="1" applyFill="1" applyBorder="1" applyAlignment="1" applyProtection="1">
      <alignment horizontal="center"/>
      <protection locked="0"/>
    </xf>
    <xf numFmtId="3" fontId="1" fillId="0" borderId="45" xfId="0" applyNumberFormat="1" applyFont="1" applyFill="1" applyBorder="1" applyAlignment="1" applyProtection="1">
      <alignment horizontal="center"/>
      <protection locked="0"/>
    </xf>
    <xf numFmtId="3" fontId="1" fillId="0" borderId="46" xfId="0" applyNumberFormat="1" applyFont="1" applyFill="1" applyBorder="1" applyAlignment="1" applyProtection="1">
      <alignment horizontal="center"/>
      <protection locked="0"/>
    </xf>
    <xf numFmtId="3" fontId="1" fillId="0" borderId="19" xfId="0" applyNumberFormat="1" applyFont="1" applyFill="1" applyBorder="1" applyAlignment="1" applyProtection="1">
      <alignment horizontal="center"/>
      <protection locked="0"/>
    </xf>
    <xf numFmtId="3" fontId="1" fillId="0" borderId="47" xfId="0" applyNumberFormat="1" applyFont="1" applyFill="1" applyBorder="1" applyAlignment="1" applyProtection="1">
      <alignment horizontal="center"/>
      <protection locked="0"/>
    </xf>
    <xf numFmtId="3" fontId="1" fillId="0" borderId="46" xfId="0" applyNumberFormat="1" applyFont="1" applyBorder="1" applyAlignment="1" applyProtection="1">
      <alignment horizontal="center"/>
      <protection locked="0"/>
    </xf>
    <xf numFmtId="3" fontId="1" fillId="0" borderId="19" xfId="0" applyNumberFormat="1" applyFont="1" applyBorder="1" applyAlignment="1" applyProtection="1">
      <alignment horizontal="center"/>
      <protection locked="0"/>
    </xf>
    <xf numFmtId="3" fontId="1" fillId="0" borderId="47" xfId="0" applyNumberFormat="1" applyFont="1" applyBorder="1" applyAlignment="1" applyProtection="1">
      <alignment horizontal="center"/>
      <protection locked="0"/>
    </xf>
    <xf numFmtId="3" fontId="0" fillId="0" borderId="19" xfId="0" applyNumberFormat="1" applyFont="1" applyFill="1" applyBorder="1" applyAlignment="1" applyProtection="1">
      <alignment horizontal="center"/>
      <protection locked="0"/>
    </xf>
    <xf numFmtId="3" fontId="1" fillId="0" borderId="69" xfId="0" applyNumberFormat="1" applyFont="1" applyBorder="1" applyAlignment="1" applyProtection="1">
      <alignment horizontal="center"/>
      <protection locked="0"/>
    </xf>
    <xf numFmtId="3" fontId="1" fillId="0" borderId="48" xfId="0" applyNumberFormat="1" applyFont="1" applyBorder="1" applyAlignment="1" applyProtection="1">
      <alignment horizontal="center"/>
      <protection locked="0"/>
    </xf>
    <xf numFmtId="0" fontId="11" fillId="0" borderId="20" xfId="0" applyFont="1" applyBorder="1" applyAlignment="1" applyProtection="1">
      <alignment horizontal="left" wrapText="1"/>
    </xf>
    <xf numFmtId="4" fontId="11" fillId="0" borderId="19" xfId="0" applyNumberFormat="1" applyFont="1" applyFill="1" applyBorder="1" applyAlignment="1" applyProtection="1">
      <alignment horizontal="center"/>
    </xf>
    <xf numFmtId="0" fontId="11" fillId="0" borderId="20" xfId="0" applyFont="1" applyBorder="1" applyAlignment="1" applyProtection="1">
      <alignment horizontal="left"/>
    </xf>
    <xf numFmtId="0" fontId="9" fillId="0" borderId="0" xfId="0" applyFont="1" applyBorder="1" applyAlignment="1" applyProtection="1">
      <alignment horizontal="center"/>
    </xf>
    <xf numFmtId="0" fontId="27" fillId="5" borderId="68" xfId="1" applyFont="1" applyAlignment="1" applyProtection="1">
      <alignment horizontal="left" wrapText="1"/>
      <protection locked="0"/>
    </xf>
    <xf numFmtId="0" fontId="28" fillId="5" borderId="68" xfId="1" applyFont="1" applyAlignment="1" applyProtection="1">
      <alignment horizontal="left" wrapText="1"/>
      <protection locked="0"/>
    </xf>
    <xf numFmtId="164" fontId="8" fillId="3" borderId="49" xfId="0" applyNumberFormat="1" applyFont="1" applyFill="1" applyBorder="1" applyAlignment="1" applyProtection="1">
      <alignment horizontal="center"/>
    </xf>
    <xf numFmtId="4" fontId="11" fillId="0" borderId="19" xfId="0" applyNumberFormat="1" applyFont="1" applyBorder="1" applyAlignment="1" applyProtection="1">
      <alignment horizontal="center"/>
    </xf>
    <xf numFmtId="4" fontId="11" fillId="0" borderId="34" xfId="0" applyNumberFormat="1" applyFont="1" applyFill="1" applyBorder="1" applyAlignment="1" applyProtection="1">
      <alignment horizontal="center"/>
    </xf>
    <xf numFmtId="0" fontId="11" fillId="0" borderId="20" xfId="0" applyFont="1" applyFill="1" applyBorder="1" applyAlignment="1" applyProtection="1"/>
    <xf numFmtId="0" fontId="3" fillId="6" borderId="0" xfId="0" applyFont="1" applyFill="1" applyAlignment="1" applyProtection="1"/>
    <xf numFmtId="0" fontId="5" fillId="6" borderId="0" xfId="0" applyFont="1" applyFill="1" applyAlignment="1" applyProtection="1"/>
    <xf numFmtId="0" fontId="4" fillId="6" borderId="0" xfId="0" applyFont="1" applyFill="1"/>
    <xf numFmtId="0" fontId="7" fillId="6" borderId="0" xfId="0" applyFont="1" applyFill="1" applyBorder="1" applyAlignment="1" applyProtection="1">
      <alignment horizontal="right" wrapText="1"/>
    </xf>
    <xf numFmtId="0" fontId="8" fillId="6" borderId="0" xfId="0" applyFont="1" applyFill="1" applyBorder="1" applyProtection="1"/>
    <xf numFmtId="0" fontId="8" fillId="6" borderId="0" xfId="0" applyFont="1" applyFill="1" applyBorder="1" applyAlignment="1" applyProtection="1">
      <alignment wrapText="1"/>
    </xf>
    <xf numFmtId="0" fontId="7" fillId="6" borderId="0" xfId="0" applyFont="1" applyFill="1" applyBorder="1" applyAlignment="1" applyProtection="1">
      <alignment horizontal="right" wrapText="1" indent="1"/>
    </xf>
    <xf numFmtId="0" fontId="0" fillId="6" borderId="0" xfId="0" applyFill="1" applyProtection="1"/>
    <xf numFmtId="0" fontId="3" fillId="6" borderId="0" xfId="0" applyFont="1" applyFill="1" applyAlignment="1" applyProtection="1">
      <alignment horizontal="center" wrapText="1"/>
    </xf>
    <xf numFmtId="0" fontId="3" fillId="6" borderId="0" xfId="0" applyFont="1" applyFill="1" applyAlignment="1" applyProtection="1">
      <alignment wrapText="1"/>
    </xf>
    <xf numFmtId="0" fontId="10" fillId="6" borderId="0" xfId="0" applyFont="1" applyFill="1" applyProtection="1"/>
    <xf numFmtId="0" fontId="8" fillId="6" borderId="0" xfId="0" applyFont="1" applyFill="1" applyBorder="1" applyAlignment="1" applyProtection="1">
      <alignment horizontal="center" vertical="center"/>
    </xf>
    <xf numFmtId="0" fontId="8" fillId="6" borderId="0" xfId="0" applyFont="1" applyFill="1" applyBorder="1" applyAlignment="1" applyProtection="1">
      <alignment horizontal="center" vertical="center" wrapText="1"/>
    </xf>
    <xf numFmtId="0" fontId="0" fillId="6" borderId="0" xfId="0" applyFill="1" applyBorder="1" applyProtection="1"/>
    <xf numFmtId="0" fontId="9" fillId="6" borderId="0" xfId="0" applyFont="1" applyFill="1" applyProtection="1"/>
    <xf numFmtId="0" fontId="0" fillId="6" borderId="1" xfId="0" applyFill="1" applyBorder="1" applyProtection="1"/>
    <xf numFmtId="0" fontId="7" fillId="6" borderId="0" xfId="0" applyFont="1" applyFill="1" applyProtection="1"/>
    <xf numFmtId="0" fontId="6" fillId="6" borderId="0" xfId="0" applyFont="1" applyFill="1" applyBorder="1" applyAlignment="1" applyProtection="1">
      <alignment wrapText="1"/>
    </xf>
    <xf numFmtId="0" fontId="0" fillId="6" borderId="2" xfId="0" applyFill="1" applyBorder="1" applyProtection="1"/>
    <xf numFmtId="0" fontId="20" fillId="6" borderId="4" xfId="0" applyFont="1" applyFill="1" applyBorder="1" applyProtection="1"/>
    <xf numFmtId="0" fontId="21" fillId="6" borderId="4" xfId="0" applyFont="1" applyFill="1" applyBorder="1" applyAlignment="1" applyProtection="1">
      <alignment horizontal="right"/>
    </xf>
    <xf numFmtId="0" fontId="11" fillId="6" borderId="4" xfId="0" applyFont="1" applyFill="1" applyBorder="1" applyProtection="1"/>
    <xf numFmtId="0" fontId="11" fillId="6" borderId="5" xfId="0" applyFont="1" applyFill="1" applyBorder="1" applyProtection="1"/>
    <xf numFmtId="0" fontId="8" fillId="6" borderId="5" xfId="0" applyFont="1" applyFill="1" applyBorder="1" applyAlignment="1" applyProtection="1">
      <alignment horizontal="left" vertical="center"/>
    </xf>
    <xf numFmtId="0" fontId="11" fillId="6" borderId="6" xfId="0" applyFont="1" applyFill="1" applyBorder="1" applyProtection="1"/>
    <xf numFmtId="0" fontId="11" fillId="6" borderId="0" xfId="0" applyFont="1" applyFill="1" applyBorder="1" applyAlignment="1" applyProtection="1">
      <alignment horizontal="left"/>
    </xf>
    <xf numFmtId="0" fontId="11" fillId="6" borderId="0" xfId="0" applyFont="1" applyFill="1" applyBorder="1" applyAlignment="1" applyProtection="1">
      <alignment horizontal="center"/>
    </xf>
    <xf numFmtId="4" fontId="11" fillId="6" borderId="0" xfId="0" applyNumberFormat="1" applyFont="1" applyFill="1" applyBorder="1" applyAlignment="1" applyProtection="1">
      <alignment horizontal="center"/>
    </xf>
    <xf numFmtId="4" fontId="1" fillId="6" borderId="0" xfId="0" applyNumberFormat="1" applyFont="1" applyFill="1" applyBorder="1" applyAlignment="1" applyProtection="1">
      <alignment horizontal="center"/>
    </xf>
    <xf numFmtId="0" fontId="18" fillId="6" borderId="28" xfId="0" applyFont="1" applyFill="1" applyBorder="1" applyProtection="1"/>
    <xf numFmtId="0" fontId="11" fillId="6" borderId="11" xfId="0" applyFont="1" applyFill="1" applyBorder="1" applyProtection="1"/>
    <xf numFmtId="0" fontId="21" fillId="6" borderId="11" xfId="0" applyFont="1" applyFill="1" applyBorder="1" applyAlignment="1" applyProtection="1">
      <alignment horizontal="right"/>
    </xf>
    <xf numFmtId="0" fontId="8" fillId="6" borderId="11" xfId="0" applyFont="1" applyFill="1" applyBorder="1" applyAlignment="1" applyProtection="1">
      <alignment horizontal="left" vertical="center"/>
    </xf>
    <xf numFmtId="0" fontId="26" fillId="6" borderId="0" xfId="0" applyFont="1" applyFill="1" applyBorder="1" applyAlignment="1" applyProtection="1">
      <alignment horizontal="right" vertical="center" wrapText="1" indent="1" readingOrder="1"/>
    </xf>
    <xf numFmtId="0" fontId="15" fillId="0" borderId="62" xfId="0" applyFont="1" applyBorder="1" applyAlignment="1" applyProtection="1">
      <alignment horizontal="center"/>
    </xf>
    <xf numFmtId="0" fontId="14" fillId="0" borderId="63" xfId="0" applyFont="1" applyBorder="1" applyAlignment="1" applyProtection="1">
      <alignment horizontal="center"/>
    </xf>
    <xf numFmtId="0" fontId="14" fillId="0" borderId="64" xfId="0" applyFont="1" applyBorder="1" applyAlignment="1" applyProtection="1">
      <alignment horizontal="center"/>
    </xf>
    <xf numFmtId="0" fontId="14" fillId="0" borderId="65" xfId="0" applyFont="1" applyBorder="1" applyAlignment="1" applyProtection="1">
      <alignment horizontal="center"/>
    </xf>
    <xf numFmtId="0" fontId="14" fillId="0" borderId="66" xfId="0" applyFont="1" applyBorder="1" applyAlignment="1" applyProtection="1">
      <alignment horizontal="center"/>
    </xf>
    <xf numFmtId="0" fontId="14" fillId="0" borderId="67" xfId="0" applyFont="1" applyBorder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8" fillId="2" borderId="56" xfId="0" applyFont="1" applyFill="1" applyBorder="1" applyAlignment="1" applyProtection="1">
      <alignment horizontal="center" vertical="center" wrapText="1"/>
    </xf>
    <xf numFmtId="0" fontId="8" fillId="2" borderId="57" xfId="0" applyFont="1" applyFill="1" applyBorder="1" applyAlignment="1" applyProtection="1">
      <alignment horizontal="center" vertical="center" wrapText="1"/>
    </xf>
    <xf numFmtId="0" fontId="8" fillId="2" borderId="58" xfId="0" applyFont="1" applyFill="1" applyBorder="1" applyAlignment="1" applyProtection="1">
      <alignment horizontal="center" vertical="center" wrapText="1"/>
    </xf>
    <xf numFmtId="0" fontId="8" fillId="0" borderId="51" xfId="0" applyFont="1" applyBorder="1" applyAlignment="1" applyProtection="1">
      <alignment horizontal="center" vertical="center" wrapText="1"/>
    </xf>
    <xf numFmtId="0" fontId="8" fillId="0" borderId="52" xfId="0" applyFont="1" applyBorder="1" applyAlignment="1" applyProtection="1">
      <alignment horizontal="center" vertical="center" wrapText="1"/>
    </xf>
    <xf numFmtId="0" fontId="8" fillId="0" borderId="53" xfId="0" applyFont="1" applyBorder="1" applyAlignment="1" applyProtection="1">
      <alignment horizontal="center" vertical="center" wrapText="1"/>
    </xf>
    <xf numFmtId="0" fontId="8" fillId="0" borderId="59" xfId="0" applyFont="1" applyBorder="1" applyAlignment="1" applyProtection="1">
      <alignment horizontal="center"/>
    </xf>
    <xf numFmtId="0" fontId="8" fillId="0" borderId="60" xfId="0" applyFont="1" applyBorder="1" applyAlignment="1" applyProtection="1">
      <alignment horizontal="center"/>
    </xf>
    <xf numFmtId="0" fontId="8" fillId="0" borderId="61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/>
    </xf>
    <xf numFmtId="0" fontId="17" fillId="2" borderId="50" xfId="0" applyFont="1" applyFill="1" applyBorder="1" applyAlignment="1" applyProtection="1">
      <alignment horizontal="center" vertical="center"/>
    </xf>
    <xf numFmtId="0" fontId="8" fillId="0" borderId="51" xfId="0" applyFont="1" applyBorder="1" applyAlignment="1" applyProtection="1">
      <alignment horizontal="center" vertical="center"/>
    </xf>
    <xf numFmtId="0" fontId="8" fillId="0" borderId="52" xfId="0" applyFont="1" applyBorder="1" applyAlignment="1" applyProtection="1">
      <alignment horizontal="center" vertical="center"/>
    </xf>
    <xf numFmtId="0" fontId="8" fillId="0" borderId="53" xfId="0" applyFont="1" applyBorder="1" applyAlignment="1" applyProtection="1">
      <alignment horizontal="center" vertical="center"/>
    </xf>
    <xf numFmtId="0" fontId="26" fillId="3" borderId="54" xfId="0" applyFont="1" applyFill="1" applyBorder="1" applyAlignment="1" applyProtection="1">
      <alignment horizontal="right" indent="1"/>
    </xf>
    <xf numFmtId="0" fontId="26" fillId="3" borderId="55" xfId="0" applyFont="1" applyFill="1" applyBorder="1" applyAlignment="1" applyProtection="1">
      <alignment horizontal="right" indent="1"/>
    </xf>
    <xf numFmtId="0" fontId="26" fillId="6" borderId="0" xfId="0" applyFont="1" applyFill="1" applyBorder="1" applyAlignment="1" applyProtection="1">
      <alignment horizontal="right" wrapText="1" indent="1"/>
    </xf>
    <xf numFmtId="0" fontId="3" fillId="6" borderId="0" xfId="0" applyFont="1" applyFill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wrapText="1"/>
    </xf>
    <xf numFmtId="0" fontId="8" fillId="0" borderId="0" xfId="0" applyFont="1" applyBorder="1" applyAlignment="1" applyProtection="1">
      <alignment horizontal="center" wrapText="1"/>
    </xf>
    <xf numFmtId="0" fontId="8" fillId="0" borderId="1" xfId="0" applyFont="1" applyBorder="1" applyAlignment="1" applyProtection="1">
      <alignment horizontal="center" wrapText="1"/>
    </xf>
    <xf numFmtId="0" fontId="6" fillId="0" borderId="54" xfId="0" applyFont="1" applyBorder="1" applyAlignment="1" applyProtection="1">
      <alignment horizontal="center" wrapText="1"/>
    </xf>
    <xf numFmtId="0" fontId="6" fillId="0" borderId="55" xfId="0" applyFont="1" applyBorder="1" applyAlignment="1" applyProtection="1">
      <alignment horizontal="center" wrapText="1"/>
    </xf>
    <xf numFmtId="0" fontId="6" fillId="0" borderId="49" xfId="0" applyFont="1" applyBorder="1" applyAlignment="1" applyProtection="1">
      <alignment horizontal="center" wrapText="1"/>
    </xf>
  </cellXfs>
  <cellStyles count="2">
    <cellStyle name="Normal" xfId="0" builtinId="0"/>
    <cellStyle name="Note" xfId="1" builtinId="10"/>
  </cellStyles>
  <dxfs count="8">
    <dxf>
      <fill>
        <patternFill>
          <bgColor indexed="43"/>
        </patternFill>
      </fill>
    </dxf>
    <dxf>
      <font>
        <condense val="0"/>
        <extend val="0"/>
        <color indexed="43"/>
      </font>
      <fill>
        <patternFill>
          <bgColor indexed="43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 patternType="solid"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38100</xdr:rowOff>
    </xdr:from>
    <xdr:to>
      <xdr:col>2</xdr:col>
      <xdr:colOff>585325</xdr:colOff>
      <xdr:row>4</xdr:row>
      <xdr:rowOff>76200</xdr:rowOff>
    </xdr:to>
    <xdr:pic>
      <xdr:nvPicPr>
        <xdr:cNvPr id="3" name="Picture 2" descr="Land O'Lakes company logo.">
          <a:extLst>
            <a:ext uri="{FF2B5EF4-FFF2-40B4-BE49-F238E27FC236}">
              <a16:creationId xmlns:a16="http://schemas.microsoft.com/office/drawing/2014/main" id="{0CC1E61C-A74A-40BD-84BD-B76BA0622C0F}"/>
            </a:ext>
            <a:ext uri="{C183D7F6-B498-43B3-948B-1728B52AA6E4}">
              <adec:decorative xmlns:adec="http://schemas.microsoft.com/office/drawing/2017/decorative" xmlns="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38100"/>
          <a:ext cx="1868025" cy="1054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tabSelected="1" zoomScale="75" zoomScaleNormal="75" workbookViewId="0">
      <selection activeCell="F6" sqref="F6"/>
    </sheetView>
  </sheetViews>
  <sheetFormatPr defaultRowHeight="13.2" x14ac:dyDescent="0.25"/>
  <cols>
    <col min="1" max="1" width="11" customWidth="1"/>
    <col min="2" max="2" width="9.44140625" customWidth="1"/>
    <col min="3" max="4" width="9.21875" customWidth="1"/>
    <col min="5" max="5" width="10.44140625" customWidth="1"/>
    <col min="6" max="6" width="75.44140625" customWidth="1"/>
    <col min="7" max="18" width="11.77734375" customWidth="1"/>
    <col min="19" max="19" width="11.21875" style="9" customWidth="1"/>
  </cols>
  <sheetData>
    <row r="1" spans="1:20" s="1" customFormat="1" ht="21" customHeight="1" x14ac:dyDescent="0.5">
      <c r="A1" s="102"/>
      <c r="B1" s="102"/>
      <c r="C1" s="102"/>
      <c r="D1" s="102"/>
      <c r="E1" s="102"/>
      <c r="F1" s="163" t="s">
        <v>80</v>
      </c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</row>
    <row r="2" spans="1:20" s="1" customFormat="1" ht="22.95" customHeight="1" x14ac:dyDescent="0.45">
      <c r="A2" s="103"/>
      <c r="B2" s="103"/>
      <c r="C2" s="103"/>
      <c r="D2" s="103"/>
      <c r="E2" s="10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</row>
    <row r="3" spans="1:20" s="1" customFormat="1" ht="12.6" customHeight="1" thickBot="1" x14ac:dyDescent="0.55000000000000004">
      <c r="A3" s="103"/>
      <c r="B3" s="103"/>
      <c r="C3" s="103"/>
      <c r="D3" s="104"/>
      <c r="E3" s="105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1"/>
    </row>
    <row r="4" spans="1:20" ht="24" customHeight="1" thickTop="1" thickBot="1" x14ac:dyDescent="0.45">
      <c r="A4" s="106" t="s">
        <v>0</v>
      </c>
      <c r="B4" s="106"/>
      <c r="C4" s="106"/>
      <c r="D4" s="135" t="s">
        <v>48</v>
      </c>
      <c r="E4" s="135"/>
      <c r="F4" s="96"/>
      <c r="G4" s="115"/>
      <c r="H4" s="118"/>
      <c r="I4" s="119"/>
      <c r="J4" s="109"/>
      <c r="K4" s="167" t="s">
        <v>21</v>
      </c>
      <c r="L4" s="168"/>
      <c r="M4" s="168"/>
      <c r="N4" s="169"/>
      <c r="O4" s="167" t="s">
        <v>22</v>
      </c>
      <c r="P4" s="168"/>
      <c r="Q4" s="168"/>
      <c r="R4" s="169"/>
      <c r="S4" s="109"/>
    </row>
    <row r="5" spans="1:20" s="3" customFormat="1" ht="18" customHeight="1" thickTop="1" x14ac:dyDescent="0.3">
      <c r="A5" s="107"/>
      <c r="B5" s="107"/>
      <c r="C5" s="107"/>
      <c r="D5" s="108"/>
      <c r="E5" s="108"/>
      <c r="F5" s="95"/>
      <c r="G5" s="116"/>
      <c r="H5" s="149" t="s">
        <v>54</v>
      </c>
      <c r="I5" s="150"/>
      <c r="J5" s="151"/>
      <c r="K5" s="149" t="s">
        <v>53</v>
      </c>
      <c r="L5" s="150"/>
      <c r="M5" s="150"/>
      <c r="N5" s="151"/>
      <c r="O5" s="149" t="s">
        <v>53</v>
      </c>
      <c r="P5" s="150"/>
      <c r="Q5" s="150"/>
      <c r="R5" s="151"/>
      <c r="S5" s="116"/>
    </row>
    <row r="6" spans="1:20" s="3" customFormat="1" ht="18" customHeight="1" thickBot="1" x14ac:dyDescent="0.35">
      <c r="A6" s="107"/>
      <c r="B6" s="107"/>
      <c r="C6" s="107"/>
      <c r="D6" s="162" t="s">
        <v>49</v>
      </c>
      <c r="E6" s="162"/>
      <c r="F6" s="97"/>
      <c r="G6" s="116"/>
      <c r="H6" s="164" t="s">
        <v>1</v>
      </c>
      <c r="I6" s="165"/>
      <c r="J6" s="166"/>
      <c r="K6" s="152" t="s">
        <v>30</v>
      </c>
      <c r="L6" s="153"/>
      <c r="M6" s="153"/>
      <c r="N6" s="154"/>
      <c r="O6" s="152" t="s">
        <v>30</v>
      </c>
      <c r="P6" s="153"/>
      <c r="Q6" s="153"/>
      <c r="R6" s="154"/>
      <c r="S6" s="116"/>
    </row>
    <row r="7" spans="1:20" ht="18" customHeight="1" thickBot="1" x14ac:dyDescent="0.3">
      <c r="A7" s="109"/>
      <c r="B7" s="109"/>
      <c r="C7" s="109"/>
      <c r="D7" s="109"/>
      <c r="E7" s="109"/>
      <c r="F7" s="10" t="s">
        <v>0</v>
      </c>
      <c r="G7" s="117"/>
      <c r="H7" s="156" t="s">
        <v>2</v>
      </c>
      <c r="I7" s="156"/>
      <c r="J7" s="156"/>
      <c r="K7" s="143" t="s">
        <v>31</v>
      </c>
      <c r="L7" s="144"/>
      <c r="M7" s="144"/>
      <c r="N7" s="145"/>
      <c r="O7" s="143" t="s">
        <v>31</v>
      </c>
      <c r="P7" s="144"/>
      <c r="Q7" s="144"/>
      <c r="R7" s="145"/>
      <c r="S7" s="120"/>
      <c r="T7" s="2"/>
    </row>
    <row r="8" spans="1:20" s="4" customFormat="1" ht="18.600000000000001" customHeight="1" thickTop="1" thickBot="1" x14ac:dyDescent="0.35">
      <c r="A8" s="160" t="s">
        <v>27</v>
      </c>
      <c r="B8" s="161"/>
      <c r="C8" s="161"/>
      <c r="D8" s="161"/>
      <c r="E8" s="161"/>
      <c r="F8" s="98">
        <f>SUM(S12:S41,S46:S50)</f>
        <v>0</v>
      </c>
      <c r="G8" s="112"/>
      <c r="H8" s="157" t="s">
        <v>3</v>
      </c>
      <c r="I8" s="158"/>
      <c r="J8" s="159"/>
      <c r="K8" s="146" t="s">
        <v>4</v>
      </c>
      <c r="L8" s="147"/>
      <c r="M8" s="147"/>
      <c r="N8" s="148"/>
      <c r="O8" s="146" t="s">
        <v>4</v>
      </c>
      <c r="P8" s="147"/>
      <c r="Q8" s="147"/>
      <c r="R8" s="148"/>
      <c r="S8" s="112"/>
    </row>
    <row r="9" spans="1:20" s="4" customFormat="1" ht="15" customHeight="1" thickTop="1" thickBot="1" x14ac:dyDescent="0.3">
      <c r="A9" s="112"/>
      <c r="B9" s="112"/>
      <c r="C9" s="112"/>
      <c r="D9" s="112"/>
      <c r="E9" s="112"/>
      <c r="F9" s="112"/>
      <c r="G9" s="112"/>
      <c r="H9" s="113"/>
      <c r="I9" s="112"/>
      <c r="J9" s="113"/>
      <c r="K9" s="114"/>
      <c r="L9" s="114"/>
      <c r="M9" s="114"/>
      <c r="N9" s="114"/>
      <c r="O9" s="114"/>
      <c r="P9" s="114"/>
      <c r="Q9" s="114"/>
      <c r="R9" s="114"/>
      <c r="S9" s="112"/>
    </row>
    <row r="10" spans="1:20" s="5" customFormat="1" ht="18.75" customHeight="1" thickTop="1" thickBot="1" x14ac:dyDescent="0.35">
      <c r="A10" s="11" t="s">
        <v>24</v>
      </c>
      <c r="B10" s="121"/>
      <c r="C10" s="121"/>
      <c r="D10" s="121"/>
      <c r="E10" s="121"/>
      <c r="F10" s="122"/>
      <c r="G10" s="123"/>
      <c r="H10" s="124"/>
      <c r="I10" s="124"/>
      <c r="J10" s="125" t="s">
        <v>5</v>
      </c>
      <c r="K10" s="124"/>
      <c r="L10" s="124"/>
      <c r="M10" s="124"/>
      <c r="N10" s="124"/>
      <c r="O10" s="124"/>
      <c r="P10" s="124"/>
      <c r="Q10" s="124"/>
      <c r="R10" s="126"/>
      <c r="S10" s="12"/>
    </row>
    <row r="11" spans="1:20" s="6" customFormat="1" ht="42.75" customHeight="1" thickTop="1" thickBot="1" x14ac:dyDescent="0.3">
      <c r="A11" s="13" t="s">
        <v>6</v>
      </c>
      <c r="B11" s="14" t="s">
        <v>23</v>
      </c>
      <c r="C11" s="14" t="s">
        <v>29</v>
      </c>
      <c r="D11" s="15" t="s">
        <v>33</v>
      </c>
      <c r="E11" s="15" t="s">
        <v>34</v>
      </c>
      <c r="F11" s="16" t="s">
        <v>7</v>
      </c>
      <c r="G11" s="17" t="s">
        <v>8</v>
      </c>
      <c r="H11" s="18" t="s">
        <v>9</v>
      </c>
      <c r="I11" s="19" t="s">
        <v>10</v>
      </c>
      <c r="J11" s="19" t="s">
        <v>11</v>
      </c>
      <c r="K11" s="19" t="s">
        <v>12</v>
      </c>
      <c r="L11" s="19" t="s">
        <v>13</v>
      </c>
      <c r="M11" s="19" t="s">
        <v>14</v>
      </c>
      <c r="N11" s="19" t="s">
        <v>15</v>
      </c>
      <c r="O11" s="19" t="s">
        <v>16</v>
      </c>
      <c r="P11" s="19" t="s">
        <v>17</v>
      </c>
      <c r="Q11" s="19" t="s">
        <v>18</v>
      </c>
      <c r="R11" s="19" t="s">
        <v>19</v>
      </c>
      <c r="S11" s="20" t="s">
        <v>28</v>
      </c>
    </row>
    <row r="12" spans="1:20" ht="20.100000000000001" customHeight="1" thickTop="1" x14ac:dyDescent="0.25">
      <c r="A12" s="21">
        <v>39911</v>
      </c>
      <c r="B12" s="22">
        <v>26.25</v>
      </c>
      <c r="C12" s="23">
        <v>8.92</v>
      </c>
      <c r="D12" s="24" t="s">
        <v>36</v>
      </c>
      <c r="E12" s="25">
        <v>140</v>
      </c>
      <c r="F12" s="26" t="s">
        <v>41</v>
      </c>
      <c r="G12" s="80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2"/>
      <c r="S12" s="27">
        <f t="shared" ref="S12:S41" si="0">SUM(G12:R12)*C12</f>
        <v>0</v>
      </c>
    </row>
    <row r="13" spans="1:20" ht="20.100000000000001" customHeight="1" x14ac:dyDescent="0.25">
      <c r="A13" s="28">
        <v>39912</v>
      </c>
      <c r="B13" s="29">
        <v>26.25</v>
      </c>
      <c r="C13" s="30">
        <v>8.92</v>
      </c>
      <c r="D13" s="30" t="s">
        <v>36</v>
      </c>
      <c r="E13" s="31">
        <v>140</v>
      </c>
      <c r="F13" s="32" t="s">
        <v>40</v>
      </c>
      <c r="G13" s="83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5"/>
      <c r="S13" s="33">
        <f t="shared" si="0"/>
        <v>0</v>
      </c>
    </row>
    <row r="14" spans="1:20" ht="20.100000000000001" customHeight="1" x14ac:dyDescent="0.25">
      <c r="A14" s="28">
        <v>39945</v>
      </c>
      <c r="B14" s="29">
        <v>39.75</v>
      </c>
      <c r="C14" s="34">
        <v>13.5</v>
      </c>
      <c r="D14" s="34" t="s">
        <v>36</v>
      </c>
      <c r="E14" s="35">
        <v>212</v>
      </c>
      <c r="F14" s="94" t="s">
        <v>81</v>
      </c>
      <c r="G14" s="86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8"/>
      <c r="S14" s="33">
        <f t="shared" si="0"/>
        <v>0</v>
      </c>
    </row>
    <row r="15" spans="1:20" ht="20.100000000000001" customHeight="1" x14ac:dyDescent="0.25">
      <c r="A15" s="28">
        <v>39946</v>
      </c>
      <c r="B15" s="29">
        <v>39.75</v>
      </c>
      <c r="C15" s="34">
        <v>13.5</v>
      </c>
      <c r="D15" s="34" t="s">
        <v>36</v>
      </c>
      <c r="E15" s="35">
        <v>212</v>
      </c>
      <c r="F15" s="94" t="s">
        <v>82</v>
      </c>
      <c r="G15" s="86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8"/>
      <c r="S15" s="33">
        <f t="shared" si="0"/>
        <v>0</v>
      </c>
    </row>
    <row r="16" spans="1:20" ht="20.100000000000001" customHeight="1" x14ac:dyDescent="0.25">
      <c r="A16" s="28">
        <v>39947</v>
      </c>
      <c r="B16" s="29">
        <v>39.75</v>
      </c>
      <c r="C16" s="30">
        <v>14.58</v>
      </c>
      <c r="D16" s="30" t="s">
        <v>36</v>
      </c>
      <c r="E16" s="31">
        <v>212</v>
      </c>
      <c r="F16" s="94" t="s">
        <v>83</v>
      </c>
      <c r="G16" s="83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5"/>
      <c r="S16" s="33">
        <f t="shared" si="0"/>
        <v>0</v>
      </c>
    </row>
    <row r="17" spans="1:19" ht="20.100000000000001" customHeight="1" x14ac:dyDescent="0.25">
      <c r="A17" s="28">
        <v>41485</v>
      </c>
      <c r="B17" s="29">
        <v>20</v>
      </c>
      <c r="C17" s="30">
        <v>20</v>
      </c>
      <c r="D17" s="93" t="s">
        <v>47</v>
      </c>
      <c r="E17" s="31">
        <v>320</v>
      </c>
      <c r="F17" s="92" t="s">
        <v>58</v>
      </c>
      <c r="G17" s="83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5"/>
      <c r="S17" s="33">
        <f t="shared" si="0"/>
        <v>0</v>
      </c>
    </row>
    <row r="18" spans="1:19" ht="20.100000000000001" customHeight="1" x14ac:dyDescent="0.25">
      <c r="A18" s="28">
        <v>41698</v>
      </c>
      <c r="B18" s="29">
        <v>20</v>
      </c>
      <c r="C18" s="30">
        <v>20</v>
      </c>
      <c r="D18" s="30" t="s">
        <v>35</v>
      </c>
      <c r="E18" s="31">
        <v>320</v>
      </c>
      <c r="F18" s="94" t="s">
        <v>59</v>
      </c>
      <c r="G18" s="83"/>
      <c r="H18" s="84"/>
      <c r="I18" s="89" t="s">
        <v>0</v>
      </c>
      <c r="J18" s="84"/>
      <c r="K18" s="84"/>
      <c r="L18" s="84"/>
      <c r="M18" s="84"/>
      <c r="N18" s="84"/>
      <c r="O18" s="84"/>
      <c r="P18" s="84"/>
      <c r="Q18" s="84"/>
      <c r="R18" s="85"/>
      <c r="S18" s="33">
        <f t="shared" si="0"/>
        <v>0</v>
      </c>
    </row>
    <row r="19" spans="1:19" ht="20.100000000000001" customHeight="1" x14ac:dyDescent="0.25">
      <c r="A19" s="28">
        <v>41725</v>
      </c>
      <c r="B19" s="29">
        <v>20</v>
      </c>
      <c r="C19" s="34">
        <v>16</v>
      </c>
      <c r="D19" s="34" t="s">
        <v>35</v>
      </c>
      <c r="E19" s="35">
        <v>320</v>
      </c>
      <c r="F19" s="94" t="s">
        <v>60</v>
      </c>
      <c r="G19" s="86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8"/>
      <c r="S19" s="33">
        <f t="shared" si="0"/>
        <v>0</v>
      </c>
    </row>
    <row r="20" spans="1:19" ht="20.100000000000001" customHeight="1" x14ac:dyDescent="0.25">
      <c r="A20" s="28">
        <v>41728</v>
      </c>
      <c r="B20" s="29">
        <v>20</v>
      </c>
      <c r="C20" s="34">
        <v>15.34</v>
      </c>
      <c r="D20" s="34" t="s">
        <v>35</v>
      </c>
      <c r="E20" s="35">
        <v>320</v>
      </c>
      <c r="F20" s="94" t="s">
        <v>61</v>
      </c>
      <c r="G20" s="86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8"/>
      <c r="S20" s="33">
        <f t="shared" si="0"/>
        <v>0</v>
      </c>
    </row>
    <row r="21" spans="1:19" ht="20.100000000000001" customHeight="1" x14ac:dyDescent="0.25">
      <c r="A21" s="28">
        <v>41749</v>
      </c>
      <c r="B21" s="29">
        <v>20</v>
      </c>
      <c r="C21" s="34">
        <v>20</v>
      </c>
      <c r="D21" s="34" t="s">
        <v>35</v>
      </c>
      <c r="E21" s="35">
        <v>320</v>
      </c>
      <c r="F21" s="94" t="s">
        <v>62</v>
      </c>
      <c r="G21" s="86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8"/>
      <c r="S21" s="33">
        <f t="shared" si="0"/>
        <v>0</v>
      </c>
    </row>
    <row r="22" spans="1:19" ht="20.100000000000001" customHeight="1" x14ac:dyDescent="0.25">
      <c r="A22" s="28">
        <v>44006</v>
      </c>
      <c r="B22" s="29">
        <v>15</v>
      </c>
      <c r="C22" s="34">
        <v>15</v>
      </c>
      <c r="D22" s="99" t="s">
        <v>35</v>
      </c>
      <c r="E22" s="35">
        <v>240</v>
      </c>
      <c r="F22" s="94" t="s">
        <v>63</v>
      </c>
      <c r="G22" s="86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8"/>
      <c r="S22" s="33">
        <f t="shared" si="0"/>
        <v>0</v>
      </c>
    </row>
    <row r="23" spans="1:19" ht="20.100000000000001" customHeight="1" x14ac:dyDescent="0.25">
      <c r="A23" s="28">
        <v>44113</v>
      </c>
      <c r="B23" s="29">
        <v>12.5</v>
      </c>
      <c r="C23" s="30">
        <v>12.5</v>
      </c>
      <c r="D23" s="30" t="s">
        <v>35</v>
      </c>
      <c r="E23" s="31">
        <v>200</v>
      </c>
      <c r="F23" s="36" t="s">
        <v>42</v>
      </c>
      <c r="G23" s="86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8"/>
      <c r="S23" s="33">
        <f t="shared" si="0"/>
        <v>0</v>
      </c>
    </row>
    <row r="24" spans="1:19" ht="20.100000000000001" customHeight="1" x14ac:dyDescent="0.25">
      <c r="A24" s="28">
        <v>44115</v>
      </c>
      <c r="B24" s="29">
        <v>12.5</v>
      </c>
      <c r="C24" s="30">
        <v>12.5</v>
      </c>
      <c r="D24" s="30" t="s">
        <v>35</v>
      </c>
      <c r="E24" s="31">
        <v>200</v>
      </c>
      <c r="F24" s="101" t="s">
        <v>55</v>
      </c>
      <c r="G24" s="86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8"/>
      <c r="S24" s="33">
        <f t="shared" si="0"/>
        <v>0</v>
      </c>
    </row>
    <row r="25" spans="1:19" ht="20.100000000000001" customHeight="1" x14ac:dyDescent="0.25">
      <c r="A25" s="28">
        <v>44751</v>
      </c>
      <c r="B25" s="29">
        <v>20</v>
      </c>
      <c r="C25" s="30">
        <v>20</v>
      </c>
      <c r="D25" s="30" t="s">
        <v>35</v>
      </c>
      <c r="E25" s="31">
        <v>320</v>
      </c>
      <c r="F25" s="101" t="s">
        <v>64</v>
      </c>
      <c r="G25" s="86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8"/>
      <c r="S25" s="33">
        <f t="shared" si="0"/>
        <v>0</v>
      </c>
    </row>
    <row r="26" spans="1:19" ht="20.100000000000001" customHeight="1" x14ac:dyDescent="0.25">
      <c r="A26" s="37">
        <v>44224</v>
      </c>
      <c r="B26" s="29">
        <v>12</v>
      </c>
      <c r="C26" s="34">
        <v>12</v>
      </c>
      <c r="D26" s="38" t="s">
        <v>37</v>
      </c>
      <c r="E26" s="39">
        <v>384</v>
      </c>
      <c r="F26" s="101" t="s">
        <v>65</v>
      </c>
      <c r="G26" s="86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8"/>
      <c r="S26" s="33">
        <f t="shared" si="0"/>
        <v>0</v>
      </c>
    </row>
    <row r="27" spans="1:19" ht="20.100000000000001" customHeight="1" x14ac:dyDescent="0.25">
      <c r="A27" s="37">
        <v>44238</v>
      </c>
      <c r="B27" s="29">
        <v>12</v>
      </c>
      <c r="C27" s="34">
        <v>12</v>
      </c>
      <c r="D27" s="38" t="s">
        <v>37</v>
      </c>
      <c r="E27" s="39">
        <v>384</v>
      </c>
      <c r="F27" s="101" t="s">
        <v>66</v>
      </c>
      <c r="G27" s="86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8"/>
      <c r="S27" s="33">
        <f t="shared" si="0"/>
        <v>0</v>
      </c>
    </row>
    <row r="28" spans="1:19" ht="20.100000000000001" customHeight="1" x14ac:dyDescent="0.25">
      <c r="A28" s="37">
        <v>44261</v>
      </c>
      <c r="B28" s="29">
        <v>12</v>
      </c>
      <c r="C28" s="34">
        <v>12</v>
      </c>
      <c r="D28" s="38" t="s">
        <v>37</v>
      </c>
      <c r="E28" s="39">
        <v>384</v>
      </c>
      <c r="F28" s="101" t="s">
        <v>67</v>
      </c>
      <c r="G28" s="86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8"/>
      <c r="S28" s="33">
        <f t="shared" si="0"/>
        <v>0</v>
      </c>
    </row>
    <row r="29" spans="1:19" ht="20.100000000000001" customHeight="1" x14ac:dyDescent="0.25">
      <c r="A29" s="28">
        <v>44877</v>
      </c>
      <c r="B29" s="29">
        <v>10.5</v>
      </c>
      <c r="C29" s="30">
        <v>10.5</v>
      </c>
      <c r="D29" s="40" t="s">
        <v>35</v>
      </c>
      <c r="E29" s="41">
        <v>168</v>
      </c>
      <c r="F29" s="94" t="s">
        <v>56</v>
      </c>
      <c r="G29" s="83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5"/>
      <c r="S29" s="33">
        <f t="shared" si="0"/>
        <v>0</v>
      </c>
    </row>
    <row r="30" spans="1:19" ht="20.100000000000001" customHeight="1" x14ac:dyDescent="0.25">
      <c r="A30" s="28">
        <v>44878</v>
      </c>
      <c r="B30" s="29">
        <v>10.5</v>
      </c>
      <c r="C30" s="30">
        <v>10.5</v>
      </c>
      <c r="D30" s="40" t="s">
        <v>35</v>
      </c>
      <c r="E30" s="41">
        <v>168</v>
      </c>
      <c r="F30" s="94" t="s">
        <v>57</v>
      </c>
      <c r="G30" s="83"/>
      <c r="H30" s="84"/>
      <c r="I30" s="84"/>
      <c r="J30" s="87"/>
      <c r="K30" s="84"/>
      <c r="L30" s="84"/>
      <c r="M30" s="84"/>
      <c r="N30" s="84"/>
      <c r="O30" s="84"/>
      <c r="P30" s="84"/>
      <c r="Q30" s="84"/>
      <c r="R30" s="85"/>
      <c r="S30" s="33">
        <f t="shared" si="0"/>
        <v>0</v>
      </c>
    </row>
    <row r="31" spans="1:19" ht="20.100000000000001" customHeight="1" x14ac:dyDescent="0.25">
      <c r="A31" s="28">
        <v>44879</v>
      </c>
      <c r="B31" s="29">
        <v>10.5</v>
      </c>
      <c r="C31" s="30">
        <v>10.5</v>
      </c>
      <c r="D31" s="40" t="s">
        <v>35</v>
      </c>
      <c r="E31" s="41">
        <v>168</v>
      </c>
      <c r="F31" s="32" t="s">
        <v>43</v>
      </c>
      <c r="G31" s="86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8"/>
      <c r="S31" s="33">
        <f t="shared" si="0"/>
        <v>0</v>
      </c>
    </row>
    <row r="32" spans="1:19" ht="20.100000000000001" customHeight="1" x14ac:dyDescent="0.25">
      <c r="A32" s="28">
        <v>44881</v>
      </c>
      <c r="B32" s="29">
        <v>10.5</v>
      </c>
      <c r="C32" s="30">
        <v>10.5</v>
      </c>
      <c r="D32" s="40" t="s">
        <v>35</v>
      </c>
      <c r="E32" s="41">
        <v>168</v>
      </c>
      <c r="F32" s="32" t="s">
        <v>44</v>
      </c>
      <c r="G32" s="86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8"/>
      <c r="S32" s="33">
        <f t="shared" si="0"/>
        <v>0</v>
      </c>
    </row>
    <row r="33" spans="1:19" ht="20.100000000000001" customHeight="1" x14ac:dyDescent="0.25">
      <c r="A33" s="28">
        <v>46219</v>
      </c>
      <c r="B33" s="29">
        <v>30</v>
      </c>
      <c r="C33" s="34">
        <v>19.43</v>
      </c>
      <c r="D33" s="38" t="s">
        <v>37</v>
      </c>
      <c r="E33" s="39">
        <v>960</v>
      </c>
      <c r="F33" s="94" t="s">
        <v>68</v>
      </c>
      <c r="G33" s="86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8"/>
      <c r="S33" s="33">
        <f t="shared" si="0"/>
        <v>0</v>
      </c>
    </row>
    <row r="34" spans="1:19" ht="20.100000000000001" customHeight="1" x14ac:dyDescent="0.25">
      <c r="A34" s="28">
        <v>46236</v>
      </c>
      <c r="B34" s="29">
        <v>30</v>
      </c>
      <c r="C34" s="34">
        <v>21.77</v>
      </c>
      <c r="D34" s="38" t="s">
        <v>38</v>
      </c>
      <c r="E34" s="39">
        <v>1104</v>
      </c>
      <c r="F34" s="94" t="s">
        <v>69</v>
      </c>
      <c r="G34" s="86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8"/>
      <c r="S34" s="33">
        <f t="shared" si="0"/>
        <v>0</v>
      </c>
    </row>
    <row r="35" spans="1:19" ht="20.100000000000001" customHeight="1" x14ac:dyDescent="0.25">
      <c r="A35" s="28">
        <v>46253</v>
      </c>
      <c r="B35" s="29">
        <v>30</v>
      </c>
      <c r="C35" s="34">
        <v>22.48</v>
      </c>
      <c r="D35" s="38" t="s">
        <v>37</v>
      </c>
      <c r="E35" s="39">
        <v>960</v>
      </c>
      <c r="F35" s="94" t="s">
        <v>70</v>
      </c>
      <c r="G35" s="86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8"/>
      <c r="S35" s="33">
        <f t="shared" si="0"/>
        <v>0</v>
      </c>
    </row>
    <row r="36" spans="1:19" ht="20.100000000000001" customHeight="1" x14ac:dyDescent="0.25">
      <c r="A36" s="28">
        <v>46255</v>
      </c>
      <c r="B36" s="29">
        <v>30</v>
      </c>
      <c r="C36" s="34">
        <v>21.77</v>
      </c>
      <c r="D36" s="38" t="s">
        <v>37</v>
      </c>
      <c r="E36" s="39">
        <v>960</v>
      </c>
      <c r="F36" s="94" t="s">
        <v>71</v>
      </c>
      <c r="G36" s="86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8"/>
      <c r="S36" s="33">
        <f t="shared" si="0"/>
        <v>0</v>
      </c>
    </row>
    <row r="37" spans="1:19" ht="20.100000000000001" customHeight="1" x14ac:dyDescent="0.25">
      <c r="A37" s="28">
        <v>46268</v>
      </c>
      <c r="B37" s="29">
        <v>30</v>
      </c>
      <c r="C37" s="34">
        <v>23.04</v>
      </c>
      <c r="D37" s="38" t="s">
        <v>37</v>
      </c>
      <c r="E37" s="39">
        <v>960</v>
      </c>
      <c r="F37" s="94" t="s">
        <v>72</v>
      </c>
      <c r="G37" s="86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8"/>
      <c r="S37" s="33">
        <f t="shared" si="0"/>
        <v>0</v>
      </c>
    </row>
    <row r="38" spans="1:19" ht="20.100000000000001" customHeight="1" x14ac:dyDescent="0.25">
      <c r="A38" s="28">
        <v>46288</v>
      </c>
      <c r="B38" s="29">
        <v>30</v>
      </c>
      <c r="C38" s="34">
        <v>22.91</v>
      </c>
      <c r="D38" s="38" t="s">
        <v>37</v>
      </c>
      <c r="E38" s="39">
        <v>960</v>
      </c>
      <c r="F38" s="94" t="s">
        <v>73</v>
      </c>
      <c r="G38" s="86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8"/>
      <c r="S38" s="33">
        <f t="shared" si="0"/>
        <v>0</v>
      </c>
    </row>
    <row r="39" spans="1:19" ht="20.100000000000001" customHeight="1" x14ac:dyDescent="0.25">
      <c r="A39" s="28">
        <v>48174</v>
      </c>
      <c r="B39" s="29">
        <v>30</v>
      </c>
      <c r="C39" s="34">
        <v>22.78</v>
      </c>
      <c r="D39" s="38" t="s">
        <v>37</v>
      </c>
      <c r="E39" s="39">
        <v>960</v>
      </c>
      <c r="F39" s="94" t="s">
        <v>74</v>
      </c>
      <c r="G39" s="86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8"/>
      <c r="S39" s="33">
        <f t="shared" si="0"/>
        <v>0</v>
      </c>
    </row>
    <row r="40" spans="1:19" ht="20.100000000000001" customHeight="1" x14ac:dyDescent="0.25">
      <c r="A40" s="28">
        <v>59701</v>
      </c>
      <c r="B40" s="29">
        <v>10.5</v>
      </c>
      <c r="C40" s="30">
        <v>10.5</v>
      </c>
      <c r="D40" s="40" t="s">
        <v>35</v>
      </c>
      <c r="E40" s="41">
        <v>168</v>
      </c>
      <c r="F40" s="32" t="s">
        <v>45</v>
      </c>
      <c r="G40" s="83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5"/>
      <c r="S40" s="33">
        <f t="shared" si="0"/>
        <v>0</v>
      </c>
    </row>
    <row r="41" spans="1:19" ht="20.100000000000001" customHeight="1" x14ac:dyDescent="0.25">
      <c r="A41" s="28">
        <v>59703</v>
      </c>
      <c r="B41" s="29">
        <v>10.5</v>
      </c>
      <c r="C41" s="30">
        <v>10.5</v>
      </c>
      <c r="D41" s="40" t="s">
        <v>35</v>
      </c>
      <c r="E41" s="41">
        <v>168</v>
      </c>
      <c r="F41" s="32" t="s">
        <v>46</v>
      </c>
      <c r="G41" s="83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5"/>
      <c r="S41" s="33">
        <f t="shared" si="0"/>
        <v>0</v>
      </c>
    </row>
    <row r="42" spans="1:19" s="8" customFormat="1" ht="20.100000000000001" customHeight="1" thickBot="1" x14ac:dyDescent="0.3">
      <c r="A42" s="42" t="s">
        <v>52</v>
      </c>
      <c r="B42" s="43"/>
      <c r="C42" s="44"/>
      <c r="D42" s="45"/>
      <c r="E42" s="45"/>
      <c r="F42" s="46"/>
      <c r="G42" s="47">
        <f t="shared" ref="G42:R42" si="1">SUMPRODUCT(G12:G41,$B$12:$B$41)</f>
        <v>0</v>
      </c>
      <c r="H42" s="48">
        <f t="shared" si="1"/>
        <v>0</v>
      </c>
      <c r="I42" s="48">
        <f t="shared" si="1"/>
        <v>0</v>
      </c>
      <c r="J42" s="48">
        <f t="shared" si="1"/>
        <v>0</v>
      </c>
      <c r="K42" s="48">
        <f t="shared" si="1"/>
        <v>0</v>
      </c>
      <c r="L42" s="48">
        <f t="shared" si="1"/>
        <v>0</v>
      </c>
      <c r="M42" s="48">
        <f t="shared" si="1"/>
        <v>0</v>
      </c>
      <c r="N42" s="48">
        <f t="shared" si="1"/>
        <v>0</v>
      </c>
      <c r="O42" s="48">
        <f t="shared" si="1"/>
        <v>0</v>
      </c>
      <c r="P42" s="48">
        <f t="shared" si="1"/>
        <v>0</v>
      </c>
      <c r="Q42" s="48">
        <f t="shared" si="1"/>
        <v>0</v>
      </c>
      <c r="R42" s="49">
        <f t="shared" si="1"/>
        <v>0</v>
      </c>
      <c r="S42" s="50">
        <f>SUM(S12:S41)</f>
        <v>0</v>
      </c>
    </row>
    <row r="43" spans="1:19" ht="17.25" customHeight="1" thickTop="1" thickBot="1" x14ac:dyDescent="0.3">
      <c r="A43" s="127"/>
      <c r="B43" s="128"/>
      <c r="C43" s="129"/>
      <c r="D43" s="129"/>
      <c r="E43" s="129"/>
      <c r="F43" s="127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09"/>
    </row>
    <row r="44" spans="1:19" s="5" customFormat="1" ht="20.25" customHeight="1" thickTop="1" thickBot="1" x14ac:dyDescent="0.35">
      <c r="A44" s="131" t="s">
        <v>25</v>
      </c>
      <c r="B44" s="132"/>
      <c r="C44" s="132"/>
      <c r="D44" s="132"/>
      <c r="E44" s="132"/>
      <c r="F44" s="133"/>
      <c r="G44" s="132"/>
      <c r="H44" s="132"/>
      <c r="I44" s="132"/>
      <c r="J44" s="134" t="s">
        <v>5</v>
      </c>
      <c r="K44" s="132"/>
      <c r="L44" s="132"/>
      <c r="M44" s="132"/>
      <c r="N44" s="132"/>
      <c r="O44" s="132"/>
      <c r="P44" s="132"/>
      <c r="Q44" s="132"/>
      <c r="R44" s="126"/>
      <c r="S44" s="12"/>
    </row>
    <row r="45" spans="1:19" s="6" customFormat="1" ht="42.75" customHeight="1" thickTop="1" thickBot="1" x14ac:dyDescent="0.3">
      <c r="A45" s="55" t="s">
        <v>6</v>
      </c>
      <c r="B45" s="56" t="s">
        <v>23</v>
      </c>
      <c r="C45" s="57" t="s">
        <v>29</v>
      </c>
      <c r="D45" s="58"/>
      <c r="E45" s="58"/>
      <c r="F45" s="59" t="s">
        <v>7</v>
      </c>
      <c r="G45" s="60" t="s">
        <v>8</v>
      </c>
      <c r="H45" s="18" t="s">
        <v>9</v>
      </c>
      <c r="I45" s="61" t="s">
        <v>10</v>
      </c>
      <c r="J45" s="60" t="s">
        <v>11</v>
      </c>
      <c r="K45" s="60" t="s">
        <v>12</v>
      </c>
      <c r="L45" s="60" t="s">
        <v>13</v>
      </c>
      <c r="M45" s="60" t="s">
        <v>14</v>
      </c>
      <c r="N45" s="18" t="s">
        <v>15</v>
      </c>
      <c r="O45" s="61" t="s">
        <v>16</v>
      </c>
      <c r="P45" s="61" t="s">
        <v>17</v>
      </c>
      <c r="Q45" s="61" t="s">
        <v>18</v>
      </c>
      <c r="R45" s="62" t="s">
        <v>19</v>
      </c>
      <c r="S45" s="20" t="s">
        <v>28</v>
      </c>
    </row>
    <row r="46" spans="1:19" ht="20.100000000000001" customHeight="1" thickTop="1" x14ac:dyDescent="0.25">
      <c r="A46" s="63">
        <v>43274</v>
      </c>
      <c r="B46" s="64">
        <v>30</v>
      </c>
      <c r="C46" s="65">
        <v>6.66</v>
      </c>
      <c r="D46" s="66" t="s">
        <v>39</v>
      </c>
      <c r="E46" s="67">
        <v>80</v>
      </c>
      <c r="F46" s="68" t="s">
        <v>75</v>
      </c>
      <c r="G46" s="90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69">
        <f>SUM(G46:R46)*C46</f>
        <v>0</v>
      </c>
    </row>
    <row r="47" spans="1:19" ht="20.100000000000001" customHeight="1" x14ac:dyDescent="0.25">
      <c r="A47" s="63">
        <v>43277</v>
      </c>
      <c r="B47" s="64">
        <v>30</v>
      </c>
      <c r="C47" s="65">
        <v>6.25</v>
      </c>
      <c r="D47" s="66" t="s">
        <v>39</v>
      </c>
      <c r="E47" s="67">
        <v>80</v>
      </c>
      <c r="F47" s="68" t="s">
        <v>76</v>
      </c>
      <c r="G47" s="90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70">
        <f>SUM(G47:R47)*C47</f>
        <v>0</v>
      </c>
    </row>
    <row r="48" spans="1:19" ht="20.100000000000001" customHeight="1" x14ac:dyDescent="0.25">
      <c r="A48" s="63">
        <v>43284</v>
      </c>
      <c r="B48" s="64">
        <v>30</v>
      </c>
      <c r="C48" s="65">
        <v>6.25</v>
      </c>
      <c r="D48" s="66" t="s">
        <v>39</v>
      </c>
      <c r="E48" s="67">
        <v>80</v>
      </c>
      <c r="F48" s="68" t="s">
        <v>77</v>
      </c>
      <c r="G48" s="90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70">
        <f>SUM(G48:R48)*C48</f>
        <v>0</v>
      </c>
    </row>
    <row r="49" spans="1:19" ht="20.100000000000001" customHeight="1" x14ac:dyDescent="0.25">
      <c r="A49" s="63">
        <v>43292</v>
      </c>
      <c r="B49" s="64">
        <v>30</v>
      </c>
      <c r="C49" s="65">
        <v>8.73</v>
      </c>
      <c r="D49" s="100" t="s">
        <v>39</v>
      </c>
      <c r="E49" s="67">
        <v>80</v>
      </c>
      <c r="F49" s="68" t="s">
        <v>78</v>
      </c>
      <c r="G49" s="90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70">
        <f>SUM(G49:R49)*C49</f>
        <v>0</v>
      </c>
    </row>
    <row r="50" spans="1:19" ht="20.100000000000001" customHeight="1" x14ac:dyDescent="0.25">
      <c r="A50" s="63">
        <v>43294</v>
      </c>
      <c r="B50" s="64">
        <v>30</v>
      </c>
      <c r="C50" s="65">
        <v>6.65</v>
      </c>
      <c r="D50" s="66" t="s">
        <v>39</v>
      </c>
      <c r="E50" s="67">
        <v>80</v>
      </c>
      <c r="F50" s="68" t="s">
        <v>79</v>
      </c>
      <c r="G50" s="90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71">
        <f>SUM(G50:R50)*C50</f>
        <v>0</v>
      </c>
    </row>
    <row r="51" spans="1:19" s="8" customFormat="1" ht="20.100000000000001" customHeight="1" thickBot="1" x14ac:dyDescent="0.3">
      <c r="A51" s="72" t="s">
        <v>51</v>
      </c>
      <c r="B51" s="73"/>
      <c r="C51" s="74"/>
      <c r="D51" s="74"/>
      <c r="E51" s="74"/>
      <c r="F51" s="75"/>
      <c r="G51" s="76">
        <f>SUMPRODUCT(G46:G50,$B$46:$B$50)</f>
        <v>0</v>
      </c>
      <c r="H51" s="76">
        <f t="shared" ref="H51:R51" si="2">SUMPRODUCT(H46:H50,$B$46:$B$50)</f>
        <v>0</v>
      </c>
      <c r="I51" s="76">
        <f t="shared" si="2"/>
        <v>0</v>
      </c>
      <c r="J51" s="76">
        <f t="shared" si="2"/>
        <v>0</v>
      </c>
      <c r="K51" s="76">
        <f t="shared" si="2"/>
        <v>0</v>
      </c>
      <c r="L51" s="76">
        <f t="shared" si="2"/>
        <v>0</v>
      </c>
      <c r="M51" s="76">
        <f t="shared" si="2"/>
        <v>0</v>
      </c>
      <c r="N51" s="76">
        <f t="shared" si="2"/>
        <v>0</v>
      </c>
      <c r="O51" s="76">
        <f t="shared" si="2"/>
        <v>0</v>
      </c>
      <c r="P51" s="76">
        <f t="shared" si="2"/>
        <v>0</v>
      </c>
      <c r="Q51" s="76">
        <f t="shared" si="2"/>
        <v>0</v>
      </c>
      <c r="R51" s="77">
        <f t="shared" si="2"/>
        <v>0</v>
      </c>
      <c r="S51" s="50">
        <f>SUMPRODUCT(S46:S50)</f>
        <v>0</v>
      </c>
    </row>
    <row r="52" spans="1:19" ht="17.25" customHeight="1" thickTop="1" x14ac:dyDescent="0.25">
      <c r="A52" s="51"/>
      <c r="B52" s="52"/>
      <c r="C52" s="53"/>
      <c r="D52" s="53"/>
      <c r="E52" s="53"/>
      <c r="F52" s="51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10"/>
    </row>
    <row r="53" spans="1:19" s="7" customFormat="1" ht="12.75" customHeight="1" x14ac:dyDescent="0.25">
      <c r="A53" s="78"/>
      <c r="B53" s="78"/>
      <c r="C53" s="78"/>
      <c r="D53" s="78"/>
      <c r="E53" s="78"/>
      <c r="F53" s="78"/>
      <c r="G53" s="78"/>
      <c r="H53" s="78"/>
      <c r="I53" s="79"/>
      <c r="J53" s="79"/>
      <c r="K53" s="78"/>
      <c r="L53" s="78"/>
      <c r="M53" s="78"/>
      <c r="N53" s="78"/>
      <c r="O53" s="78"/>
      <c r="P53" s="78"/>
      <c r="Q53" s="78"/>
      <c r="R53" s="78"/>
      <c r="S53" s="78"/>
    </row>
    <row r="54" spans="1:19" s="7" customFormat="1" ht="13.5" customHeight="1" thickBot="1" x14ac:dyDescent="0.3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</row>
    <row r="55" spans="1:19" s="7" customFormat="1" ht="17.399999999999999" x14ac:dyDescent="0.3">
      <c r="A55" s="136" t="s">
        <v>20</v>
      </c>
      <c r="B55" s="137"/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8"/>
      <c r="S55" s="78"/>
    </row>
    <row r="56" spans="1:19" s="7" customFormat="1" ht="18" thickBot="1" x14ac:dyDescent="0.35">
      <c r="A56" s="139" t="s">
        <v>50</v>
      </c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1"/>
      <c r="S56" s="78"/>
    </row>
    <row r="57" spans="1:19" s="7" customFormat="1" ht="24.6" x14ac:dyDescent="0.4">
      <c r="A57" s="155" t="s">
        <v>32</v>
      </c>
      <c r="B57" s="155"/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78"/>
    </row>
    <row r="58" spans="1:19" s="7" customFormat="1" ht="17.399999999999999" x14ac:dyDescent="0.3">
      <c r="A58" s="142" t="s">
        <v>26</v>
      </c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78"/>
    </row>
  </sheetData>
  <sheetProtection selectLockedCells="1"/>
  <mergeCells count="22">
    <mergeCell ref="F1:S2"/>
    <mergeCell ref="H6:J6"/>
    <mergeCell ref="K5:N5"/>
    <mergeCell ref="O4:R4"/>
    <mergeCell ref="H5:J5"/>
    <mergeCell ref="K6:N6"/>
    <mergeCell ref="K4:N4"/>
    <mergeCell ref="D4:E4"/>
    <mergeCell ref="A55:R55"/>
    <mergeCell ref="A56:R56"/>
    <mergeCell ref="A58:R58"/>
    <mergeCell ref="K7:N7"/>
    <mergeCell ref="K8:N8"/>
    <mergeCell ref="O5:R5"/>
    <mergeCell ref="O6:R6"/>
    <mergeCell ref="O7:R7"/>
    <mergeCell ref="O8:R8"/>
    <mergeCell ref="A57:R57"/>
    <mergeCell ref="H7:J7"/>
    <mergeCell ref="H8:J8"/>
    <mergeCell ref="A8:E8"/>
    <mergeCell ref="D6:E6"/>
  </mergeCells>
  <phoneticPr fontId="2" type="noConversion"/>
  <conditionalFormatting sqref="G51:R51">
    <cfRule type="cellIs" dxfId="7" priority="1" stopIfTrue="1" operator="equal">
      <formula>0</formula>
    </cfRule>
    <cfRule type="cellIs" dxfId="6" priority="2" stopIfTrue="1" operator="between">
      <formula>0</formula>
      <formula>4999.99</formula>
    </cfRule>
    <cfRule type="cellIs" dxfId="5" priority="3" stopIfTrue="1" operator="greaterThanOrEqual">
      <formula>5000</formula>
    </cfRule>
  </conditionalFormatting>
  <conditionalFormatting sqref="G42:R42">
    <cfRule type="cellIs" dxfId="4" priority="4" stopIfTrue="1" operator="equal">
      <formula>0</formula>
    </cfRule>
    <cfRule type="cellIs" dxfId="3" priority="5" stopIfTrue="1" operator="between">
      <formula>0</formula>
      <formula>4999.99</formula>
    </cfRule>
    <cfRule type="cellIs" dxfId="2" priority="6" stopIfTrue="1" operator="greaterThanOrEqual">
      <formula>5000</formula>
    </cfRule>
  </conditionalFormatting>
  <conditionalFormatting sqref="F8">
    <cfRule type="cellIs" dxfId="1" priority="7" stopIfTrue="1" operator="equal">
      <formula>0</formula>
    </cfRule>
    <cfRule type="cellIs" dxfId="0" priority="8" stopIfTrue="1" operator="greaterThan">
      <formula>0</formula>
    </cfRule>
  </conditionalFormatting>
  <printOptions horizontalCentered="1"/>
  <pageMargins left="0.17" right="0.17" top="0.25" bottom="0.25" header="0.25" footer="0.25"/>
  <pageSetup scale="5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2022-01-19T22:18:29+00:00</Remediation_x0020_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386A9F-BF35-41E5-A910-7A8D77409836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5fad8d2c-6482-4857-ae43-f97343bb6337"/>
    <ds:schemaRef ds:uri="http://schemas.microsoft.com/office/2006/documentManagement/types"/>
    <ds:schemaRef ds:uri="bdff587a-cd73-43a7-898d-65176b4d1be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4B683B6-3E1F-4DEC-BCE3-84E0EFB1EC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FB3B8E-9D3C-4E39-868A-94C7EB4009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Barrel Cheese</vt:lpstr>
    </vt:vector>
  </TitlesOfParts>
  <Company>Land O'Lakes,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20021</dc:creator>
  <cp:lastModifiedBy>"englishs"</cp:lastModifiedBy>
  <cp:lastPrinted>2012-11-13T00:55:32Z</cp:lastPrinted>
  <dcterms:created xsi:type="dcterms:W3CDTF">2005-08-05T19:07:55Z</dcterms:created>
  <dcterms:modified xsi:type="dcterms:W3CDTF">2022-01-18T16:03:49Z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