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_Processing Catalogue &amp; Info\22-23\USDA Foods Calculators\"/>
    </mc:Choice>
  </mc:AlternateContent>
  <bookViews>
    <workbookView xWindow="0" yWindow="0" windowWidth="23040" windowHeight="7968"/>
  </bookViews>
  <sheets>
    <sheet name="Zone 3" sheetId="24" r:id="rId1"/>
  </sheets>
  <definedNames>
    <definedName name="_xlnm.Print_Area" localSheetId="0">'Zone 3'!$A$1:$X$64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6" i="24" l="1"/>
  <c r="W16" i="24" s="1"/>
  <c r="X16" i="24" s="1"/>
  <c r="V11" i="24"/>
  <c r="W11" i="24" s="1"/>
  <c r="X11" i="24" s="1"/>
  <c r="V31" i="24"/>
  <c r="W31" i="24" s="1"/>
  <c r="X31" i="24" s="1"/>
  <c r="V29" i="24" l="1"/>
  <c r="W29" i="24" s="1"/>
  <c r="X29" i="24" s="1"/>
  <c r="V14" i="24" l="1"/>
  <c r="W14" i="24" s="1"/>
  <c r="X14" i="24" s="1"/>
  <c r="V10" i="24"/>
  <c r="W10" i="24" s="1"/>
  <c r="X10" i="24" s="1"/>
  <c r="V55" i="24" l="1"/>
  <c r="W55" i="24" s="1"/>
  <c r="X55" i="24" s="1"/>
  <c r="V52" i="24"/>
  <c r="W52" i="24" s="1"/>
  <c r="X52" i="24" s="1"/>
  <c r="V50" i="24"/>
  <c r="W50" i="24" s="1"/>
  <c r="X50" i="24" s="1"/>
  <c r="V49" i="24"/>
  <c r="W49" i="24" s="1"/>
  <c r="X49" i="24" s="1"/>
  <c r="V48" i="24"/>
  <c r="W48" i="24" s="1"/>
  <c r="X48" i="24" s="1"/>
  <c r="V47" i="24"/>
  <c r="W47" i="24" s="1"/>
  <c r="X47" i="24" s="1"/>
  <c r="V46" i="24"/>
  <c r="W46" i="24" s="1"/>
  <c r="X46" i="24" s="1"/>
  <c r="V45" i="24"/>
  <c r="W45" i="24" s="1"/>
  <c r="X45" i="24" s="1"/>
  <c r="V44" i="24"/>
  <c r="W44" i="24" s="1"/>
  <c r="X44" i="24" s="1"/>
  <c r="V43" i="24"/>
  <c r="W43" i="24" s="1"/>
  <c r="X43" i="24" s="1"/>
  <c r="V40" i="24"/>
  <c r="W40" i="24" s="1"/>
  <c r="X40" i="24" s="1"/>
  <c r="V39" i="24"/>
  <c r="W39" i="24" s="1"/>
  <c r="X39" i="24" s="1"/>
  <c r="V37" i="24"/>
  <c r="W37" i="24" s="1"/>
  <c r="X37" i="24" s="1"/>
  <c r="V36" i="24"/>
  <c r="W36" i="24" s="1"/>
  <c r="X36" i="24" s="1"/>
  <c r="V35" i="24"/>
  <c r="W35" i="24" s="1"/>
  <c r="X35" i="24" s="1"/>
  <c r="V33" i="24"/>
  <c r="W33" i="24" s="1"/>
  <c r="X33" i="24" s="1"/>
  <c r="V32" i="24"/>
  <c r="W32" i="24" s="1"/>
  <c r="X32" i="24" s="1"/>
  <c r="V27" i="24"/>
  <c r="W27" i="24" s="1"/>
  <c r="X27" i="24" s="1"/>
  <c r="V25" i="24"/>
  <c r="W25" i="24" s="1"/>
  <c r="X25" i="24" s="1"/>
  <c r="V23" i="24"/>
  <c r="W23" i="24" s="1"/>
  <c r="X23" i="24" s="1"/>
  <c r="V22" i="24"/>
  <c r="W22" i="24" s="1"/>
  <c r="X22" i="24" s="1"/>
  <c r="V20" i="24"/>
  <c r="W20" i="24" s="1"/>
  <c r="X20" i="24" s="1"/>
  <c r="V19" i="24"/>
  <c r="W19" i="24" s="1"/>
  <c r="X19" i="24" s="1"/>
  <c r="V15" i="24"/>
  <c r="W15" i="24" s="1"/>
  <c r="X15" i="24" s="1"/>
  <c r="V13" i="24"/>
  <c r="W13" i="24" s="1"/>
  <c r="X13" i="24" s="1"/>
  <c r="V9" i="24"/>
  <c r="V57" i="24" l="1"/>
  <c r="W9" i="24"/>
  <c r="W57" i="24" l="1"/>
  <c r="X9" i="24"/>
  <c r="X57" i="24" s="1"/>
</calcChain>
</file>

<file path=xl/comments1.xml><?xml version="1.0" encoding="utf-8"?>
<comments xmlns="http://schemas.openxmlformats.org/spreadsheetml/2006/main">
  <authors>
    <author>Dan Southard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Dan Southard:</t>
        </r>
        <r>
          <rPr>
            <sz val="9"/>
            <color indexed="81"/>
            <rFont val="Tahoma"/>
            <family val="2"/>
          </rPr>
          <t xml:space="preserve">
The portion cost represents the use of donated cheese 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Dan Southard:</t>
        </r>
        <r>
          <rPr>
            <sz val="9"/>
            <color indexed="81"/>
            <rFont val="Tahoma"/>
            <family val="2"/>
          </rPr>
          <t xml:space="preserve">
All Natural Chicken, No Antibiotics Added Ever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Dan Southard:</t>
        </r>
        <r>
          <rPr>
            <sz val="9"/>
            <color indexed="81"/>
            <rFont val="Tahoma"/>
            <family val="2"/>
          </rPr>
          <t xml:space="preserve">
Products meets 2/2 OR 1.50 M/MA 2G and 1/8 cup Legume OR 1.50 M/MA 2 G  1/8 cup other</t>
        </r>
      </text>
    </comment>
    <comment ref="B39" authorId="0" shapeId="0">
      <text>
        <r>
          <rPr>
            <b/>
            <sz val="9"/>
            <color indexed="81"/>
            <rFont val="Tahoma"/>
            <family val="2"/>
          </rPr>
          <t>Dan Southard:</t>
        </r>
        <r>
          <rPr>
            <sz val="9"/>
            <color indexed="81"/>
            <rFont val="Tahoma"/>
            <family val="2"/>
          </rPr>
          <t xml:space="preserve">
All Natural Chicken, No antibiotics Added</t>
        </r>
      </text>
    </comment>
  </commentList>
</comments>
</file>

<file path=xl/sharedStrings.xml><?xml version="1.0" encoding="utf-8"?>
<sst xmlns="http://schemas.openxmlformats.org/spreadsheetml/2006/main" count="128" uniqueCount="98">
  <si>
    <t xml:space="preserve">LOS CABOS BRAND - ENCHILADAS - CN BULK PACKED  </t>
  </si>
  <si>
    <t xml:space="preserve">LOS CABOS BRAND - BREAKFAST QUESADILLA CN IW PREPRINTED OVENABLE FILM </t>
  </si>
  <si>
    <t xml:space="preserve">LOS CABOS BRAND - BURRITOS - CN BULK PACKED </t>
  </si>
  <si>
    <t xml:space="preserve">LOS CABOS BRAND - BURRITOS CN IW PREPRINTED OVENABLE FILM </t>
  </si>
  <si>
    <t>CABO PRIMO BRAND - QUESADILLA - CN IW PREPRINTED OVENABLE FILM</t>
  </si>
  <si>
    <t>CABO PRIMO BRAND - BURRITOS - CN IW PREPRINTED OVENABLE FILM</t>
  </si>
  <si>
    <t>SCRATCH COOKED LOOK NO SOY IN FILLING WHOLE BEANS</t>
  </si>
  <si>
    <t xml:space="preserve">LOS CABOS BRAND - WRAPS CN IW PREPRINTED OVENABLE FILM </t>
  </si>
  <si>
    <t xml:space="preserve">LOS CABOS BRAND - BURRITOS CN IW CONTINOUS PRINT OVENABLE FILM </t>
  </si>
  <si>
    <t>EN FUEGO BEAN &amp; CHEESE BURRITO</t>
  </si>
  <si>
    <t>BREAKFAST</t>
  </si>
  <si>
    <t xml:space="preserve">CABO PRIMO BRAND - BURRITOS - CN IW FOIL OVENABLE </t>
  </si>
  <si>
    <t xml:space="preserve">CABO REAL BRAND - BURRITOS - CN BULK PACKED </t>
  </si>
  <si>
    <t xml:space="preserve">CABO REAL BRAND - ENCHILADAS - CN BULK PACKED  </t>
  </si>
  <si>
    <t>Los Cabos Mexican Foods</t>
  </si>
  <si>
    <t>Number of lbs. of DF Chd Chs to Produce 1 finished case</t>
  </si>
  <si>
    <t>Product Description</t>
  </si>
  <si>
    <t>2/2</t>
  </si>
  <si>
    <t>1/1.75</t>
  </si>
  <si>
    <t>1/1</t>
  </si>
  <si>
    <t>.75/1</t>
  </si>
  <si>
    <t>2/2.25</t>
  </si>
  <si>
    <t>1/1.5</t>
  </si>
  <si>
    <t>Broker</t>
  </si>
  <si>
    <t>Phone</t>
  </si>
  <si>
    <t>Contact</t>
  </si>
  <si>
    <t>Email</t>
  </si>
  <si>
    <t>Total Entitlement Dollars</t>
  </si>
  <si>
    <t>School District</t>
  </si>
  <si>
    <t>Address</t>
  </si>
  <si>
    <t xml:space="preserve">BEAN, CHEESE de CHILE RELLENO </t>
  </si>
  <si>
    <t xml:space="preserve">BEAN, CHEDDAR CHEESE </t>
  </si>
  <si>
    <t xml:space="preserve">REDUCED FAT MONTEREY JACK 6" </t>
  </si>
  <si>
    <t xml:space="preserve">PEPPER JACK 6" </t>
  </si>
  <si>
    <t xml:space="preserve">NAE CHICKEN, CHEESE 6" </t>
  </si>
  <si>
    <t>SOUTHWESTERN STYLE BLACK BEAN, CHEESE</t>
  </si>
  <si>
    <t xml:space="preserve">SHREDDED BEEF, CHEESE, CHILE COLORADO </t>
  </si>
  <si>
    <t xml:space="preserve">CHEDDAR, MONTEREY JACK, GREEN CHILI </t>
  </si>
  <si>
    <t>TWO CHEESE, NAE CHICKEN, GRN CH  RF CHD, RF MJ</t>
  </si>
  <si>
    <t xml:space="preserve">CHEESE, EGG SALSA </t>
  </si>
  <si>
    <t xml:space="preserve">EGG, AMERICAN CHEESE, TURKEY SAUSAGE </t>
  </si>
  <si>
    <t xml:space="preserve">Cheese, Turkey Sausage, Green Chili Salsa  </t>
  </si>
  <si>
    <t xml:space="preserve">EGG, CHEESE, TURKEY SAUSAGE WRAP </t>
  </si>
  <si>
    <t xml:space="preserve">EGG, CHEESE, TURKEY SAUSAGE, POTATO WRAP </t>
  </si>
  <si>
    <t xml:space="preserve">CHEDDAR, MONTEREY JACK, GREEN CHILI  </t>
  </si>
  <si>
    <t>City, State, Zip</t>
  </si>
  <si>
    <t>Los Cabos</t>
  </si>
  <si>
    <t>SUPPER MEALS</t>
  </si>
  <si>
    <t>LOS CABOS SUPPER MEAL ENTRÉE CN OVENABLE TRAY</t>
  </si>
  <si>
    <t>2 MA</t>
  </si>
  <si>
    <t>POLLO VERDE CHICKEN VERDE CHEESE</t>
  </si>
  <si>
    <t xml:space="preserve">LOS CABOS BRAND-TAMALES- PFS W HUSK-BULK PACKED </t>
  </si>
  <si>
    <t xml:space="preserve">EGG, CHEESE  WRAP </t>
  </si>
  <si>
    <t>August- Back to School Menu</t>
  </si>
  <si>
    <t>January- New Items for Second Half of School Year</t>
  </si>
  <si>
    <t>May-5th Cinco de Mayo</t>
  </si>
  <si>
    <t>Total Cases</t>
  </si>
  <si>
    <t>Stock Code</t>
  </si>
  <si>
    <t>Serving Size Ounces</t>
  </si>
  <si>
    <t>Case Pack</t>
  </si>
  <si>
    <t>Net Case Weight</t>
  </si>
  <si>
    <t>Value Per Lb. DF CHS 110254</t>
  </si>
  <si>
    <t>Total Pounds</t>
  </si>
  <si>
    <t>Distributor Name:</t>
  </si>
  <si>
    <t>BEEF CHEESE TACO SNACK w/o TVP</t>
  </si>
  <si>
    <t>BEAN, CHEDDAR CHS w/o TVP</t>
  </si>
  <si>
    <t xml:space="preserve">MOTZARELLA CHS , GREEN CHILE </t>
  </si>
  <si>
    <t xml:space="preserve">The BCR BEANS, CHEESE, RICE BURRITO </t>
  </si>
  <si>
    <t xml:space="preserve">BEAN &amp; TWO CHEESE DIP </t>
  </si>
  <si>
    <t>February 27th No Brainer Day</t>
  </si>
  <si>
    <t>Minimum Ship 500 pounds to Distributor</t>
  </si>
  <si>
    <t>Type Name and Title above this line</t>
  </si>
  <si>
    <t>LOS CABOS BRAND-TAMALES- PFS W HUSK-IW PREPRINTED OVENABLE FILM</t>
  </si>
  <si>
    <t xml:space="preserve">BEAN, CHEDDAR CHEESE YFT                              </t>
  </si>
  <si>
    <t>BEEF, CKN, CHEDDAR CHEESE TACO SNACK YFT</t>
  </si>
  <si>
    <t>Meal Component M/MA &amp; OZ EQV Grains</t>
  </si>
  <si>
    <t>Fill in Yellow Cells- Put Monthly Usage in Cases</t>
  </si>
  <si>
    <t>Total  Donated Food Dollars</t>
  </si>
  <si>
    <t>November 26th, 2021</t>
  </si>
  <si>
    <t>BEAN, CHEDDAR CHEESE  2/2</t>
  </si>
  <si>
    <t>BEAN, CHEDDAR CHS, GREEN CHILE 2/2</t>
  </si>
  <si>
    <t xml:space="preserve">December  Tamales for Christmas </t>
  </si>
  <si>
    <t xml:space="preserve">June- Summer School </t>
  </si>
  <si>
    <t xml:space="preserve">July- Summer School-  </t>
  </si>
  <si>
    <t>Mar      6h -10th  SBP Week</t>
  </si>
  <si>
    <t>October                                                    10th-14th SNLP Week</t>
  </si>
  <si>
    <t xml:space="preserve">September-25th National Quesadilla Day                     </t>
  </si>
  <si>
    <t>April 7th National Burrito Day</t>
  </si>
  <si>
    <t xml:space="preserve">November 11th Veterans Day </t>
  </si>
  <si>
    <t>NOI Approx. Price Ea. without Distributor Mark Up</t>
  </si>
  <si>
    <t>Steve Turner 952-250-6525</t>
  </si>
  <si>
    <t>Sturner@mcifoods.com</t>
  </si>
  <si>
    <t>BEAN, BEEF, CHEDDAR CHEESE 2/2</t>
  </si>
  <si>
    <t xml:space="preserve">     2022-2023 SY Donated Foods Order Form for Oregon</t>
  </si>
  <si>
    <t>JG Neil &amp; Co.</t>
  </si>
  <si>
    <t>Suzann Kayser</t>
  </si>
  <si>
    <t>(503) 621-6432</t>
  </si>
  <si>
    <t xml:space="preserve">skayser@jgneil.com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</si>
</sst>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.0000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20"/>
      <color indexed="10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70C0"/>
      <name val="Arial"/>
      <family val="2"/>
    </font>
    <font>
      <b/>
      <i/>
      <u/>
      <sz val="12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u/>
      <sz val="12"/>
      <color rgb="FF002060"/>
      <name val="Arial"/>
      <family val="2"/>
    </font>
    <font>
      <u/>
      <sz val="10"/>
      <color theme="10"/>
      <name val="Arial"/>
      <family val="2"/>
    </font>
    <font>
      <b/>
      <i/>
      <u/>
      <sz val="11"/>
      <name val="Arial"/>
      <family val="2"/>
    </font>
    <font>
      <sz val="14"/>
      <name val="Arial"/>
      <family val="2"/>
    </font>
    <font>
      <b/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7" fillId="0" borderId="0" applyNumberForma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0" fillId="0" borderId="0" xfId="0" applyAlignment="1">
      <alignment horizontal="left" indent="1"/>
    </xf>
    <xf numFmtId="0" fontId="0" fillId="0" borderId="0" xfId="0" applyFill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quotePrefix="1" applyFont="1" applyBorder="1" applyAlignment="1"/>
    <xf numFmtId="0" fontId="0" fillId="0" borderId="0" xfId="0" applyFill="1" applyAlignment="1"/>
    <xf numFmtId="0" fontId="7" fillId="0" borderId="0" xfId="0" applyFont="1" applyFill="1" applyAlignment="1"/>
    <xf numFmtId="0" fontId="2" fillId="0" borderId="0" xfId="1"/>
    <xf numFmtId="0" fontId="5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9" fillId="0" borderId="6" xfId="0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0" fontId="9" fillId="0" borderId="0" xfId="0" quotePrefix="1" applyFont="1" applyBorder="1" applyAlignment="1"/>
    <xf numFmtId="0" fontId="13" fillId="3" borderId="6" xfId="0" applyFont="1" applyFill="1" applyBorder="1" applyAlignment="1">
      <alignment horizontal="left"/>
    </xf>
    <xf numFmtId="164" fontId="14" fillId="3" borderId="6" xfId="0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6" xfId="0" applyFont="1" applyFill="1" applyBorder="1"/>
    <xf numFmtId="1" fontId="9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/>
    <xf numFmtId="2" fontId="9" fillId="0" borderId="6" xfId="0" applyNumberFormat="1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  <xf numFmtId="0" fontId="9" fillId="0" borderId="0" xfId="0" quotePrefix="1" applyFont="1" applyFill="1" applyBorder="1" applyAlignment="1"/>
    <xf numFmtId="1" fontId="12" fillId="0" borderId="6" xfId="0" applyNumberFormat="1" applyFont="1" applyBorder="1" applyAlignment="1">
      <alignment horizontal="center"/>
    </xf>
    <xf numFmtId="1" fontId="15" fillId="3" borderId="6" xfId="0" applyNumberFormat="1" applyFont="1" applyFill="1" applyBorder="1" applyAlignment="1">
      <alignment horizontal="center"/>
    </xf>
    <xf numFmtId="1" fontId="14" fillId="3" borderId="6" xfId="0" applyNumberFormat="1" applyFont="1" applyFill="1" applyBorder="1" applyAlignment="1">
      <alignment horizontal="center"/>
    </xf>
    <xf numFmtId="1" fontId="13" fillId="3" borderId="6" xfId="0" applyNumberFormat="1" applyFont="1" applyFill="1" applyBorder="1" applyAlignment="1">
      <alignment horizontal="left"/>
    </xf>
    <xf numFmtId="0" fontId="9" fillId="0" borderId="6" xfId="0" applyFont="1" applyBorder="1" applyAlignment="1"/>
    <xf numFmtId="0" fontId="1" fillId="2" borderId="1" xfId="1" applyFont="1" applyFill="1" applyBorder="1" applyAlignment="1" applyProtection="1">
      <alignment horizontal="center" vertical="center"/>
    </xf>
    <xf numFmtId="0" fontId="9" fillId="0" borderId="6" xfId="0" quotePrefix="1" applyFont="1" applyBorder="1" applyAlignment="1"/>
    <xf numFmtId="1" fontId="12" fillId="0" borderId="6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0" fontId="8" fillId="0" borderId="7" xfId="0" applyFont="1" applyFill="1" applyBorder="1" applyAlignment="1"/>
    <xf numFmtId="0" fontId="8" fillId="0" borderId="9" xfId="0" applyFont="1" applyFill="1" applyBorder="1" applyAlignment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17" fontId="9" fillId="0" borderId="0" xfId="1" applyNumberFormat="1" applyFont="1"/>
    <xf numFmtId="1" fontId="9" fillId="0" borderId="8" xfId="0" applyNumberFormat="1" applyFont="1" applyFill="1" applyBorder="1" applyAlignment="1">
      <alignment horizontal="center"/>
    </xf>
    <xf numFmtId="2" fontId="9" fillId="0" borderId="8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5" fontId="9" fillId="0" borderId="8" xfId="0" applyNumberFormat="1" applyFont="1" applyBorder="1" applyAlignment="1">
      <alignment horizontal="center"/>
    </xf>
    <xf numFmtId="0" fontId="1" fillId="2" borderId="1" xfId="1" applyFont="1" applyFill="1" applyBorder="1" applyAlignment="1" applyProtection="1">
      <alignment horizontal="center" vertical="center" wrapText="1"/>
    </xf>
    <xf numFmtId="2" fontId="9" fillId="3" borderId="6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1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9" fillId="0" borderId="7" xfId="0" applyNumberFormat="1" applyFont="1" applyFill="1" applyBorder="1" applyAlignment="1">
      <alignment horizontal="center"/>
    </xf>
    <xf numFmtId="0" fontId="8" fillId="0" borderId="7" xfId="0" applyFont="1" applyBorder="1" applyAlignment="1"/>
    <xf numFmtId="0" fontId="8" fillId="0" borderId="10" xfId="0" applyFont="1" applyBorder="1" applyAlignment="1"/>
    <xf numFmtId="0" fontId="0" fillId="0" borderId="0" xfId="0" applyBorder="1"/>
    <xf numFmtId="0" fontId="1" fillId="2" borderId="6" xfId="1" applyFont="1" applyFill="1" applyBorder="1" applyAlignment="1" applyProtection="1">
      <alignment horizontal="center" vertical="center" wrapText="1"/>
    </xf>
    <xf numFmtId="0" fontId="1" fillId="2" borderId="6" xfId="1" applyFont="1" applyFill="1" applyBorder="1" applyAlignment="1" applyProtection="1">
      <alignment horizontal="center" vertical="center"/>
    </xf>
    <xf numFmtId="164" fontId="9" fillId="0" borderId="6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64" fontId="15" fillId="3" borderId="6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9" fillId="3" borderId="6" xfId="0" applyNumberFormat="1" applyFont="1" applyFill="1" applyBorder="1" applyAlignment="1">
      <alignment horizontal="center"/>
    </xf>
    <xf numFmtId="3" fontId="12" fillId="0" borderId="6" xfId="0" quotePrefix="1" applyNumberFormat="1" applyFont="1" applyBorder="1" applyAlignment="1">
      <alignment horizontal="center" vertical="center"/>
    </xf>
    <xf numFmtId="164" fontId="12" fillId="0" borderId="6" xfId="0" quotePrefix="1" applyNumberFormat="1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/>
    </xf>
    <xf numFmtId="2" fontId="9" fillId="0" borderId="0" xfId="0" quotePrefix="1" applyNumberFormat="1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7" fillId="0" borderId="6" xfId="2" applyFill="1" applyBorder="1"/>
    <xf numFmtId="0" fontId="18" fillId="0" borderId="0" xfId="0" applyFont="1" applyAlignment="1">
      <alignment vertical="top"/>
    </xf>
    <xf numFmtId="0" fontId="9" fillId="0" borderId="0" xfId="0" applyFont="1" applyAlignment="1">
      <alignment horizontal="left"/>
    </xf>
    <xf numFmtId="2" fontId="9" fillId="4" borderId="6" xfId="0" applyNumberFormat="1" applyFont="1" applyFill="1" applyBorder="1" applyAlignment="1">
      <alignment horizontal="center"/>
    </xf>
    <xf numFmtId="0" fontId="8" fillId="6" borderId="6" xfId="0" applyFont="1" applyFill="1" applyBorder="1" applyAlignment="1"/>
    <xf numFmtId="0" fontId="19" fillId="0" borderId="6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7" borderId="6" xfId="0" applyFont="1" applyFill="1" applyBorder="1"/>
    <xf numFmtId="0" fontId="9" fillId="0" borderId="12" xfId="0" quotePrefix="1" applyFont="1" applyFill="1" applyBorder="1" applyAlignment="1"/>
    <xf numFmtId="0" fontId="5" fillId="0" borderId="0" xfId="0" applyFont="1" applyFill="1" applyBorder="1" applyAlignment="1"/>
    <xf numFmtId="0" fontId="5" fillId="8" borderId="6" xfId="0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 applyProtection="1">
      <alignment horizontal="center" vertical="center" wrapText="1"/>
    </xf>
    <xf numFmtId="0" fontId="9" fillId="0" borderId="6" xfId="0" applyFont="1" applyBorder="1"/>
    <xf numFmtId="164" fontId="9" fillId="0" borderId="6" xfId="0" applyNumberFormat="1" applyFont="1" applyBorder="1" applyAlignment="1">
      <alignment horizontal="center"/>
    </xf>
    <xf numFmtId="0" fontId="9" fillId="0" borderId="7" xfId="0" quotePrefix="1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0" fontId="9" fillId="4" borderId="0" xfId="0" quotePrefix="1" applyFont="1" applyFill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0" fontId="9" fillId="0" borderId="10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5" fillId="0" borderId="13" xfId="0" quotePrefix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11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9" fillId="4" borderId="7" xfId="0" quotePrefix="1" applyFont="1" applyFill="1" applyBorder="1" applyAlignment="1">
      <alignment horizontal="center"/>
    </xf>
    <xf numFmtId="0" fontId="9" fillId="4" borderId="9" xfId="0" quotePrefix="1" applyFont="1" applyFill="1" applyBorder="1" applyAlignment="1">
      <alignment horizontal="center"/>
    </xf>
    <xf numFmtId="0" fontId="9" fillId="4" borderId="10" xfId="0" quotePrefix="1" applyFont="1" applyFill="1" applyBorder="1" applyAlignment="1">
      <alignment horizontal="center"/>
    </xf>
    <xf numFmtId="0" fontId="8" fillId="0" borderId="8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16" fillId="4" borderId="0" xfId="0" quotePrefix="1" applyFont="1" applyFill="1" applyBorder="1" applyAlignment="1">
      <alignment horizontal="center"/>
    </xf>
    <xf numFmtId="2" fontId="9" fillId="0" borderId="0" xfId="0" quotePrefix="1" applyNumberFormat="1" applyFont="1" applyBorder="1" applyAlignment="1">
      <alignment horizontal="center"/>
    </xf>
    <xf numFmtId="2" fontId="9" fillId="4" borderId="15" xfId="0" quotePrefix="1" applyNumberFormat="1" applyFont="1" applyFill="1" applyBorder="1" applyAlignment="1">
      <alignment horizontal="center"/>
    </xf>
    <xf numFmtId="2" fontId="9" fillId="4" borderId="16" xfId="0" quotePrefix="1" applyNumberFormat="1" applyFont="1" applyFill="1" applyBorder="1" applyAlignment="1">
      <alignment horizontal="center"/>
    </xf>
    <xf numFmtId="2" fontId="9" fillId="4" borderId="17" xfId="0" quotePrefix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1" applyFont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0</xdr:row>
      <xdr:rowOff>76200</xdr:rowOff>
    </xdr:from>
    <xdr:to>
      <xdr:col>11</xdr:col>
      <xdr:colOff>278130</xdr:colOff>
      <xdr:row>3</xdr:row>
      <xdr:rowOff>54932</xdr:rowOff>
    </xdr:to>
    <xdr:pic>
      <xdr:nvPicPr>
        <xdr:cNvPr id="3" name="Picture 2" descr="Los Cabos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4700" y="76200"/>
          <a:ext cx="1560830" cy="1045532"/>
        </a:xfrm>
        <a:prstGeom prst="rect">
          <a:avLst/>
        </a:prstGeom>
      </xdr:spPr>
    </xdr:pic>
    <xdr:clientData/>
  </xdr:twoCellAnchor>
  <xdr:twoCellAnchor editAs="oneCell">
    <xdr:from>
      <xdr:col>1</xdr:col>
      <xdr:colOff>992642</xdr:colOff>
      <xdr:row>0</xdr:row>
      <xdr:rowOff>88900</xdr:rowOff>
    </xdr:from>
    <xdr:to>
      <xdr:col>1</xdr:col>
      <xdr:colOff>2032000</xdr:colOff>
      <xdr:row>3</xdr:row>
      <xdr:rowOff>76200</xdr:rowOff>
    </xdr:to>
    <xdr:pic>
      <xdr:nvPicPr>
        <xdr:cNvPr id="4" name="Picture 3" descr="Cabo Primo Log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42" y="88900"/>
          <a:ext cx="1039358" cy="1054100"/>
        </a:xfrm>
        <a:prstGeom prst="rect">
          <a:avLst/>
        </a:prstGeom>
      </xdr:spPr>
    </xdr:pic>
    <xdr:clientData/>
  </xdr:twoCellAnchor>
  <xdr:twoCellAnchor editAs="oneCell">
    <xdr:from>
      <xdr:col>20</xdr:col>
      <xdr:colOff>266700</xdr:colOff>
      <xdr:row>0</xdr:row>
      <xdr:rowOff>63500</xdr:rowOff>
    </xdr:from>
    <xdr:to>
      <xdr:col>22</xdr:col>
      <xdr:colOff>538249</xdr:colOff>
      <xdr:row>3</xdr:row>
      <xdr:rowOff>63500</xdr:rowOff>
    </xdr:to>
    <xdr:pic>
      <xdr:nvPicPr>
        <xdr:cNvPr id="5" name="Picture 4" descr="Cabo Real log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27900" y="63500"/>
          <a:ext cx="1871749" cy="1066800"/>
        </a:xfrm>
        <a:prstGeom prst="rect">
          <a:avLst/>
        </a:prstGeom>
      </xdr:spPr>
    </xdr:pic>
    <xdr:clientData/>
  </xdr:twoCellAnchor>
  <xdr:twoCellAnchor>
    <xdr:from>
      <xdr:col>1</xdr:col>
      <xdr:colOff>3073400</xdr:colOff>
      <xdr:row>47</xdr:row>
      <xdr:rowOff>0</xdr:rowOff>
    </xdr:from>
    <xdr:to>
      <xdr:col>1</xdr:col>
      <xdr:colOff>3463652</xdr:colOff>
      <xdr:row>47</xdr:row>
      <xdr:rowOff>12700</xdr:rowOff>
    </xdr:to>
    <xdr:pic>
      <xdr:nvPicPr>
        <xdr:cNvPr id="6" name="Picture 2087" descr="j010518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21125" y="19497675"/>
          <a:ext cx="390252" cy="12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3835400</xdr:colOff>
      <xdr:row>9</xdr:row>
      <xdr:rowOff>0</xdr:rowOff>
    </xdr:from>
    <xdr:to>
      <xdr:col>1</xdr:col>
      <xdr:colOff>4255109</xdr:colOff>
      <xdr:row>10</xdr:row>
      <xdr:rowOff>0</xdr:rowOff>
    </xdr:to>
    <xdr:pic>
      <xdr:nvPicPr>
        <xdr:cNvPr id="7" name="Picture 2087" descr="j0105188">
          <a:extLst>
            <a:ext uri="{FF2B5EF4-FFF2-40B4-BE49-F238E27FC236}">
              <a16:creationId xmlns:a16="http://schemas.microsoft.com/office/drawing/2014/main" id="{20C2D5D1-88F0-495A-B1F5-66D6679B3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86300" y="4470400"/>
          <a:ext cx="419709" cy="241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3886200</xdr:colOff>
      <xdr:row>13</xdr:row>
      <xdr:rowOff>0</xdr:rowOff>
    </xdr:from>
    <xdr:to>
      <xdr:col>1</xdr:col>
      <xdr:colOff>4305909</xdr:colOff>
      <xdr:row>14</xdr:row>
      <xdr:rowOff>38628</xdr:rowOff>
    </xdr:to>
    <xdr:pic>
      <xdr:nvPicPr>
        <xdr:cNvPr id="10" name="Picture 2087" descr="j0105188">
          <a:extLst>
            <a:ext uri="{FF2B5EF4-FFF2-40B4-BE49-F238E27FC236}">
              <a16:creationId xmlns:a16="http://schemas.microsoft.com/office/drawing/2014/main" id="{A75572A2-A8E9-4E8D-B4B7-E0C68242C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37100" y="6096000"/>
          <a:ext cx="419709" cy="241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3848100</xdr:colOff>
      <xdr:row>23</xdr:row>
      <xdr:rowOff>0</xdr:rowOff>
    </xdr:from>
    <xdr:to>
      <xdr:col>1</xdr:col>
      <xdr:colOff>4267809</xdr:colOff>
      <xdr:row>23</xdr:row>
      <xdr:rowOff>38628</xdr:rowOff>
    </xdr:to>
    <xdr:pic>
      <xdr:nvPicPr>
        <xdr:cNvPr id="12" name="Picture 2087" descr="j0105188">
          <a:extLst>
            <a:ext uri="{FF2B5EF4-FFF2-40B4-BE49-F238E27FC236}">
              <a16:creationId xmlns:a16="http://schemas.microsoft.com/office/drawing/2014/main" id="{92D39638-AE0A-4DEB-B3BD-0DD30C0E6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99000" y="12192000"/>
          <a:ext cx="419709" cy="241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3886200</xdr:colOff>
      <xdr:row>27</xdr:row>
      <xdr:rowOff>190500</xdr:rowOff>
    </xdr:from>
    <xdr:to>
      <xdr:col>1</xdr:col>
      <xdr:colOff>4305909</xdr:colOff>
      <xdr:row>29</xdr:row>
      <xdr:rowOff>25928</xdr:rowOff>
    </xdr:to>
    <xdr:pic>
      <xdr:nvPicPr>
        <xdr:cNvPr id="13" name="Picture 2087" descr="j0105188">
          <a:extLst>
            <a:ext uri="{FF2B5EF4-FFF2-40B4-BE49-F238E27FC236}">
              <a16:creationId xmlns:a16="http://schemas.microsoft.com/office/drawing/2014/main" id="{F0AAA046-B382-478F-B9B7-A504B7084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37100" y="13601700"/>
          <a:ext cx="419709" cy="241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3911600</xdr:colOff>
      <xdr:row>32</xdr:row>
      <xdr:rowOff>12700</xdr:rowOff>
    </xdr:from>
    <xdr:to>
      <xdr:col>1</xdr:col>
      <xdr:colOff>4331309</xdr:colOff>
      <xdr:row>33</xdr:row>
      <xdr:rowOff>51328</xdr:rowOff>
    </xdr:to>
    <xdr:pic>
      <xdr:nvPicPr>
        <xdr:cNvPr id="14" name="Picture 2087" descr="j0105188">
          <a:extLst>
            <a:ext uri="{FF2B5EF4-FFF2-40B4-BE49-F238E27FC236}">
              <a16:creationId xmlns:a16="http://schemas.microsoft.com/office/drawing/2014/main" id="{E78C6E5D-C7E0-4BB7-AAE4-1B36D545D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62500" y="16065500"/>
          <a:ext cx="419709" cy="241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3746500</xdr:colOff>
      <xdr:row>50</xdr:row>
      <xdr:rowOff>0</xdr:rowOff>
    </xdr:from>
    <xdr:to>
      <xdr:col>1</xdr:col>
      <xdr:colOff>4166209</xdr:colOff>
      <xdr:row>50</xdr:row>
      <xdr:rowOff>13228</xdr:rowOff>
    </xdr:to>
    <xdr:pic>
      <xdr:nvPicPr>
        <xdr:cNvPr id="15" name="Picture 2087" descr="j0105188">
          <a:extLst>
            <a:ext uri="{FF2B5EF4-FFF2-40B4-BE49-F238E27FC236}">
              <a16:creationId xmlns:a16="http://schemas.microsoft.com/office/drawing/2014/main" id="{7EFDFE0E-4DE6-48EB-BBF4-9E10F3FF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97400" y="22733000"/>
          <a:ext cx="419709" cy="2418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285750</xdr:colOff>
      <xdr:row>6</xdr:row>
      <xdr:rowOff>368301</xdr:rowOff>
    </xdr:from>
    <xdr:to>
      <xdr:col>13</xdr:col>
      <xdr:colOff>782543</xdr:colOff>
      <xdr:row>6</xdr:row>
      <xdr:rowOff>835025</xdr:rowOff>
    </xdr:to>
    <xdr:pic>
      <xdr:nvPicPr>
        <xdr:cNvPr id="17" name="Picture 16" descr="Christmas Hat PNG by xhipstaswift on DeviantArt">
          <a:extLst>
            <a:ext uri="{FF2B5EF4-FFF2-40B4-BE49-F238E27FC236}">
              <a16:creationId xmlns:a16="http://schemas.microsoft.com/office/drawing/2014/main" id="{4A556488-2FE6-4AC9-AA1D-82EBF791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1485901"/>
          <a:ext cx="496793" cy="466724"/>
        </a:xfrm>
        <a:prstGeom prst="rect">
          <a:avLst/>
        </a:prstGeom>
        <a:noFill/>
        <a:effectLst>
          <a:outerShdw blurRad="50800" dist="38100" dir="10800000" algn="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3898900</xdr:colOff>
      <xdr:row>9</xdr:row>
      <xdr:rowOff>190500</xdr:rowOff>
    </xdr:from>
    <xdr:to>
      <xdr:col>1</xdr:col>
      <xdr:colOff>4318609</xdr:colOff>
      <xdr:row>11</xdr:row>
      <xdr:rowOff>25928</xdr:rowOff>
    </xdr:to>
    <xdr:pic>
      <xdr:nvPicPr>
        <xdr:cNvPr id="16" name="Picture 2087" descr="j0105188">
          <a:extLst>
            <a:ext uri="{FF2B5EF4-FFF2-40B4-BE49-F238E27FC236}">
              <a16:creationId xmlns:a16="http://schemas.microsoft.com/office/drawing/2014/main" id="{4E44BC0D-587A-4868-8427-67983593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46625" y="5314950"/>
          <a:ext cx="419709" cy="235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kayser@jgneil.com" TargetMode="External"/><Relationship Id="rId1" Type="http://schemas.openxmlformats.org/officeDocument/2006/relationships/hyperlink" Target="mailto:Sturner@mcifood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X106"/>
  <sheetViews>
    <sheetView tabSelected="1" topLeftCell="A34" zoomScale="75" zoomScaleNormal="75" zoomScaleSheetLayoutView="50" workbookViewId="0">
      <selection activeCell="S3" sqref="S3"/>
    </sheetView>
  </sheetViews>
  <sheetFormatPr defaultRowHeight="13.2" x14ac:dyDescent="0.25"/>
  <cols>
    <col min="1" max="1" width="12.6640625" customWidth="1"/>
    <col min="2" max="2" width="67.44140625" customWidth="1"/>
    <col min="3" max="3" width="10.5546875" style="5" customWidth="1"/>
    <col min="4" max="4" width="9.6640625" style="5" customWidth="1"/>
    <col min="5" max="5" width="8.6640625" customWidth="1"/>
    <col min="6" max="6" width="13.33203125" customWidth="1"/>
    <col min="7" max="7" width="12.5546875" customWidth="1"/>
    <col min="8" max="8" width="9.88671875" customWidth="1"/>
    <col min="9" max="10" width="12" style="59" customWidth="1"/>
    <col min="11" max="11" width="14" style="59" customWidth="1"/>
    <col min="12" max="12" width="12" style="59" customWidth="1"/>
    <col min="13" max="13" width="13.88671875" style="59" customWidth="1"/>
    <col min="14" max="14" width="15.109375" style="59" customWidth="1"/>
    <col min="15" max="20" width="12" style="59" customWidth="1"/>
    <col min="21" max="22" width="12" customWidth="1"/>
    <col min="23" max="23" width="12.44140625" customWidth="1"/>
    <col min="24" max="24" width="14.88671875" customWidth="1"/>
  </cols>
  <sheetData>
    <row r="1" spans="1:24" s="3" customFormat="1" x14ac:dyDescent="0.25">
      <c r="A1" s="8"/>
      <c r="B1" s="8"/>
      <c r="C1" s="8"/>
      <c r="D1" s="8"/>
      <c r="E1" s="121"/>
      <c r="F1" s="121"/>
      <c r="G1" s="76"/>
      <c r="H1" s="76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8"/>
      <c r="V1" s="8"/>
      <c r="W1" s="8"/>
      <c r="X1" s="8"/>
    </row>
    <row r="2" spans="1:24" s="3" customFormat="1" ht="12.75" customHeight="1" x14ac:dyDescent="0.4">
      <c r="A2" s="8"/>
      <c r="B2" s="8"/>
      <c r="C2" s="8"/>
      <c r="D2" s="8"/>
      <c r="E2" s="9"/>
      <c r="F2" s="9"/>
      <c r="G2" s="9"/>
      <c r="H2" s="9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8"/>
      <c r="V2" s="8"/>
      <c r="W2" s="8"/>
      <c r="X2" s="8"/>
    </row>
    <row r="3" spans="1:24" s="3" customFormat="1" ht="57.75" customHeight="1" x14ac:dyDescent="0.25">
      <c r="A3" s="48" t="s">
        <v>78</v>
      </c>
      <c r="B3" s="10"/>
      <c r="C3" s="10"/>
      <c r="D3" s="10"/>
      <c r="E3" s="10"/>
      <c r="F3" s="10"/>
      <c r="G3" s="10"/>
      <c r="H3" s="10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10"/>
      <c r="V3" s="10"/>
      <c r="W3" s="10"/>
      <c r="X3" s="10"/>
    </row>
    <row r="4" spans="1:24" s="3" customFormat="1" x14ac:dyDescent="0.25">
      <c r="A4" s="122" t="s">
        <v>93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</row>
    <row r="5" spans="1:24" s="3" customForma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</row>
    <row r="6" spans="1:24" s="3" customFormat="1" ht="15.6" x14ac:dyDescent="0.3">
      <c r="A6" s="10"/>
      <c r="B6" s="11" t="s">
        <v>14</v>
      </c>
      <c r="C6" s="10"/>
      <c r="D6" s="12"/>
      <c r="E6" s="12"/>
      <c r="F6" s="12"/>
      <c r="G6" s="13"/>
      <c r="H6" s="10"/>
      <c r="I6" s="58"/>
      <c r="J6" s="63"/>
      <c r="K6" s="63"/>
      <c r="L6" s="123" t="s">
        <v>76</v>
      </c>
      <c r="M6" s="124"/>
      <c r="N6" s="124"/>
      <c r="O6" s="124"/>
      <c r="P6" s="124"/>
      <c r="Q6" s="124"/>
      <c r="R6" s="124"/>
      <c r="S6" s="124"/>
      <c r="T6" s="124"/>
      <c r="U6" s="125"/>
      <c r="V6" s="87"/>
      <c r="W6" s="10"/>
      <c r="X6" s="10"/>
    </row>
    <row r="7" spans="1:24" s="3" customFormat="1" ht="231.75" customHeight="1" x14ac:dyDescent="0.25">
      <c r="A7" s="34" t="s">
        <v>57</v>
      </c>
      <c r="B7" s="65" t="s">
        <v>16</v>
      </c>
      <c r="C7" s="54" t="s">
        <v>58</v>
      </c>
      <c r="D7" s="54" t="s">
        <v>59</v>
      </c>
      <c r="E7" s="54" t="s">
        <v>60</v>
      </c>
      <c r="F7" s="64" t="s">
        <v>75</v>
      </c>
      <c r="G7" s="54" t="s">
        <v>15</v>
      </c>
      <c r="H7" s="54" t="s">
        <v>61</v>
      </c>
      <c r="I7" s="89" t="s">
        <v>89</v>
      </c>
      <c r="J7" s="82" t="s">
        <v>53</v>
      </c>
      <c r="K7" s="82" t="s">
        <v>86</v>
      </c>
      <c r="L7" s="82" t="s">
        <v>85</v>
      </c>
      <c r="M7" s="82" t="s">
        <v>88</v>
      </c>
      <c r="N7" s="83" t="s">
        <v>81</v>
      </c>
      <c r="O7" s="82" t="s">
        <v>54</v>
      </c>
      <c r="P7" s="82" t="s">
        <v>69</v>
      </c>
      <c r="Q7" s="82" t="s">
        <v>84</v>
      </c>
      <c r="R7" s="82" t="s">
        <v>87</v>
      </c>
      <c r="S7" s="82" t="s">
        <v>55</v>
      </c>
      <c r="T7" s="82" t="s">
        <v>82</v>
      </c>
      <c r="U7" s="82" t="s">
        <v>83</v>
      </c>
      <c r="V7" s="88" t="s">
        <v>56</v>
      </c>
      <c r="W7" s="88" t="s">
        <v>62</v>
      </c>
      <c r="X7" s="88" t="s">
        <v>77</v>
      </c>
    </row>
    <row r="8" spans="1:24" s="6" customFormat="1" ht="15.6" x14ac:dyDescent="0.3">
      <c r="A8" s="61" t="s">
        <v>3</v>
      </c>
      <c r="B8" s="62"/>
      <c r="C8" s="17"/>
      <c r="D8" s="17"/>
      <c r="E8" s="17"/>
      <c r="F8" s="17"/>
      <c r="G8" s="17"/>
      <c r="H8" s="17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18"/>
      <c r="V8" s="19"/>
      <c r="W8" s="19"/>
      <c r="X8" s="19"/>
    </row>
    <row r="9" spans="1:24" s="4" customFormat="1" ht="15.6" x14ac:dyDescent="0.3">
      <c r="A9" s="22">
        <v>97576</v>
      </c>
      <c r="B9" s="33" t="s">
        <v>31</v>
      </c>
      <c r="C9" s="20">
        <v>5.2</v>
      </c>
      <c r="D9" s="20">
        <v>96</v>
      </c>
      <c r="E9" s="20">
        <v>31.200000000000003</v>
      </c>
      <c r="F9" s="21" t="s">
        <v>17</v>
      </c>
      <c r="G9" s="20">
        <v>3.06</v>
      </c>
      <c r="H9" s="53">
        <v>1.7375</v>
      </c>
      <c r="I9" s="66">
        <v>0.65500000000000003</v>
      </c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29">
        <f>J9+K9+L9+M9+N9+O9+P9+Q9+R9+S9+T9+U9</f>
        <v>0</v>
      </c>
      <c r="W9" s="29">
        <f>G9*V9</f>
        <v>0</v>
      </c>
      <c r="X9" s="68">
        <f>W9*H9</f>
        <v>0</v>
      </c>
    </row>
    <row r="10" spans="1:24" s="4" customFormat="1" ht="15.6" x14ac:dyDescent="0.3">
      <c r="A10" s="22">
        <v>97578</v>
      </c>
      <c r="B10" s="25" t="s">
        <v>73</v>
      </c>
      <c r="C10" s="20">
        <v>4.76</v>
      </c>
      <c r="D10" s="20">
        <v>96</v>
      </c>
      <c r="E10" s="20">
        <v>28.56</v>
      </c>
      <c r="F10" s="21" t="s">
        <v>17</v>
      </c>
      <c r="G10" s="20">
        <v>2.4700000000000002</v>
      </c>
      <c r="H10" s="53">
        <v>1.7375</v>
      </c>
      <c r="I10" s="66">
        <v>0.57385416666666667</v>
      </c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29">
        <f>J10+K10+L10+M10+N10+O10+P10+Q10+R10+S10+T10+U10</f>
        <v>0</v>
      </c>
      <c r="W10" s="29">
        <f>G10*V10</f>
        <v>0</v>
      </c>
      <c r="X10" s="68">
        <f>W10*H10</f>
        <v>0</v>
      </c>
    </row>
    <row r="11" spans="1:24" s="6" customFormat="1" ht="15.6" x14ac:dyDescent="0.3">
      <c r="A11" s="22">
        <v>94781</v>
      </c>
      <c r="B11" s="90" t="s">
        <v>74</v>
      </c>
      <c r="C11" s="20">
        <v>4.4400000000000004</v>
      </c>
      <c r="D11" s="20">
        <v>96</v>
      </c>
      <c r="E11" s="20">
        <v>26.64</v>
      </c>
      <c r="F11" s="21" t="s">
        <v>17</v>
      </c>
      <c r="G11" s="20">
        <v>2.77</v>
      </c>
      <c r="H11" s="53">
        <v>1.7375</v>
      </c>
      <c r="I11" s="91">
        <v>0.66989583333333336</v>
      </c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29">
        <f t="shared" ref="V11" si="0">J11+K11+L11+M11+N11+O11+P11+Q11+R11+S11+T11+U11</f>
        <v>0</v>
      </c>
      <c r="W11" s="29">
        <f t="shared" ref="W11" si="1">G11*V11</f>
        <v>0</v>
      </c>
      <c r="X11" s="68">
        <f t="shared" ref="X11" si="2">W11*H11</f>
        <v>0</v>
      </c>
    </row>
    <row r="12" spans="1:24" s="6" customFormat="1" ht="15.6" x14ac:dyDescent="0.3">
      <c r="A12" s="108" t="s">
        <v>2</v>
      </c>
      <c r="B12" s="108"/>
      <c r="C12" s="17"/>
      <c r="D12" s="17"/>
      <c r="E12" s="17"/>
      <c r="F12" s="17"/>
      <c r="G12" s="17"/>
      <c r="H12" s="18"/>
      <c r="I12" s="71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31"/>
      <c r="V12" s="30"/>
      <c r="W12" s="30"/>
      <c r="X12" s="69"/>
    </row>
    <row r="13" spans="1:24" s="6" customFormat="1" ht="15.6" x14ac:dyDescent="0.3">
      <c r="A13" s="22">
        <v>67576</v>
      </c>
      <c r="B13" s="25" t="s">
        <v>79</v>
      </c>
      <c r="C13" s="14">
        <v>5.2</v>
      </c>
      <c r="D13" s="14">
        <v>48</v>
      </c>
      <c r="E13" s="14">
        <v>15.600000000000001</v>
      </c>
      <c r="F13" s="21" t="s">
        <v>17</v>
      </c>
      <c r="G13" s="20">
        <v>1.53</v>
      </c>
      <c r="H13" s="53">
        <v>1.7375</v>
      </c>
      <c r="I13" s="66">
        <v>0.64</v>
      </c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29">
        <f t="shared" ref="V13:V16" si="3">J13+K13+L13+M13+N13+O13+P13+Q13+R13+S13+T13+U13</f>
        <v>0</v>
      </c>
      <c r="W13" s="29">
        <f t="shared" ref="W13:W16" si="4">G13*V13</f>
        <v>0</v>
      </c>
      <c r="X13" s="68">
        <f t="shared" ref="X13:X16" si="5">W13*H13</f>
        <v>0</v>
      </c>
    </row>
    <row r="14" spans="1:24" s="6" customFormat="1" ht="15.6" x14ac:dyDescent="0.3">
      <c r="A14" s="22">
        <v>67578</v>
      </c>
      <c r="B14" s="25" t="s">
        <v>79</v>
      </c>
      <c r="C14" s="14">
        <v>4.76</v>
      </c>
      <c r="D14" s="14">
        <v>72</v>
      </c>
      <c r="E14" s="14">
        <v>21.42</v>
      </c>
      <c r="F14" s="21" t="s">
        <v>17</v>
      </c>
      <c r="G14" s="20">
        <v>1.85</v>
      </c>
      <c r="H14" s="53">
        <v>1.7375</v>
      </c>
      <c r="I14" s="66">
        <v>0.55736111111111108</v>
      </c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29">
        <f t="shared" si="3"/>
        <v>0</v>
      </c>
      <c r="W14" s="29">
        <f t="shared" si="4"/>
        <v>0</v>
      </c>
      <c r="X14" s="68">
        <f t="shared" si="5"/>
        <v>0</v>
      </c>
    </row>
    <row r="15" spans="1:24" s="6" customFormat="1" ht="15.6" x14ac:dyDescent="0.3">
      <c r="A15" s="22">
        <v>67582</v>
      </c>
      <c r="B15" s="25" t="s">
        <v>80</v>
      </c>
      <c r="C15" s="14">
        <v>5</v>
      </c>
      <c r="D15" s="14">
        <v>48</v>
      </c>
      <c r="E15" s="14">
        <v>15.600000000000001</v>
      </c>
      <c r="F15" s="21" t="s">
        <v>17</v>
      </c>
      <c r="G15" s="20">
        <v>1.43</v>
      </c>
      <c r="H15" s="53">
        <v>1.7375</v>
      </c>
      <c r="I15" s="66">
        <v>0.66229166666666672</v>
      </c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29">
        <f t="shared" si="3"/>
        <v>0</v>
      </c>
      <c r="W15" s="29">
        <f t="shared" si="4"/>
        <v>0</v>
      </c>
      <c r="X15" s="68">
        <f t="shared" si="5"/>
        <v>0</v>
      </c>
    </row>
    <row r="16" spans="1:24" s="6" customFormat="1" ht="15.6" x14ac:dyDescent="0.3">
      <c r="A16" s="22">
        <v>68660</v>
      </c>
      <c r="B16" s="79" t="s">
        <v>92</v>
      </c>
      <c r="C16" s="20">
        <v>5.2</v>
      </c>
      <c r="D16" s="20">
        <v>48</v>
      </c>
      <c r="E16" s="20">
        <v>15.6</v>
      </c>
      <c r="F16" s="21" t="s">
        <v>17</v>
      </c>
      <c r="G16" s="20">
        <v>0.69</v>
      </c>
      <c r="H16" s="53">
        <v>1.7375</v>
      </c>
      <c r="I16" s="91">
        <v>0.79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29">
        <f t="shared" si="3"/>
        <v>0</v>
      </c>
      <c r="W16" s="29">
        <f t="shared" si="4"/>
        <v>0</v>
      </c>
      <c r="X16" s="68">
        <f t="shared" si="5"/>
        <v>0</v>
      </c>
    </row>
    <row r="17" spans="1:24" s="6" customFormat="1" ht="15.6" x14ac:dyDescent="0.3">
      <c r="A17" s="108" t="s">
        <v>12</v>
      </c>
      <c r="B17" s="108"/>
      <c r="C17" s="17"/>
      <c r="D17" s="17"/>
      <c r="E17" s="17"/>
      <c r="F17" s="17"/>
      <c r="G17" s="17"/>
      <c r="H17" s="18"/>
      <c r="I17" s="71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31"/>
      <c r="V17" s="30"/>
      <c r="W17" s="30"/>
      <c r="X17" s="69"/>
    </row>
    <row r="18" spans="1:24" s="6" customFormat="1" ht="15.6" x14ac:dyDescent="0.3">
      <c r="A18" s="108" t="s">
        <v>6</v>
      </c>
      <c r="B18" s="108"/>
      <c r="C18" s="17"/>
      <c r="D18" s="17"/>
      <c r="E18" s="17"/>
      <c r="F18" s="17"/>
      <c r="G18" s="17"/>
      <c r="H18" s="18"/>
      <c r="I18" s="71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31"/>
      <c r="V18" s="30"/>
      <c r="W18" s="30"/>
      <c r="X18" s="69"/>
    </row>
    <row r="19" spans="1:24" s="6" customFormat="1" ht="15.6" x14ac:dyDescent="0.3">
      <c r="A19" s="22">
        <v>63457</v>
      </c>
      <c r="B19" s="25" t="s">
        <v>65</v>
      </c>
      <c r="C19" s="14">
        <v>5.45</v>
      </c>
      <c r="D19" s="14">
        <v>48</v>
      </c>
      <c r="E19" s="14">
        <v>16.350000000000001</v>
      </c>
      <c r="F19" s="21" t="s">
        <v>17</v>
      </c>
      <c r="G19" s="20">
        <v>1.75</v>
      </c>
      <c r="H19" s="53">
        <v>1.7375</v>
      </c>
      <c r="I19" s="66">
        <v>0.67791666666666683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36">
        <f t="shared" ref="V19:V20" si="6">J19+K19+L19+M19+N19+O19+P19+Q19+R19+S19+T19+U19</f>
        <v>0</v>
      </c>
      <c r="W19" s="36">
        <f t="shared" ref="W19:W20" si="7">G19*V19</f>
        <v>0</v>
      </c>
      <c r="X19" s="67">
        <f t="shared" ref="X19:X20" si="8">W19*H19</f>
        <v>0</v>
      </c>
    </row>
    <row r="20" spans="1:24" s="6" customFormat="1" ht="15.6" x14ac:dyDescent="0.3">
      <c r="A20" s="22">
        <v>63460</v>
      </c>
      <c r="B20" s="25" t="s">
        <v>64</v>
      </c>
      <c r="C20" s="14">
        <v>4.75</v>
      </c>
      <c r="D20" s="14">
        <v>48</v>
      </c>
      <c r="E20" s="14">
        <v>14.25</v>
      </c>
      <c r="F20" s="21" t="s">
        <v>17</v>
      </c>
      <c r="G20" s="15">
        <v>2.25</v>
      </c>
      <c r="H20" s="53">
        <v>1.7375</v>
      </c>
      <c r="I20" s="66">
        <v>0.84916666666666651</v>
      </c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29">
        <f t="shared" si="6"/>
        <v>0</v>
      </c>
      <c r="W20" s="29">
        <f t="shared" si="7"/>
        <v>0</v>
      </c>
      <c r="X20" s="68">
        <f t="shared" si="8"/>
        <v>0</v>
      </c>
    </row>
    <row r="21" spans="1:24" s="6" customFormat="1" ht="15.6" x14ac:dyDescent="0.3">
      <c r="A21" s="108" t="s">
        <v>13</v>
      </c>
      <c r="B21" s="108"/>
      <c r="C21" s="17"/>
      <c r="D21" s="17"/>
      <c r="E21" s="17"/>
      <c r="F21" s="17"/>
      <c r="G21" s="17"/>
      <c r="H21" s="18"/>
      <c r="I21" s="71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31"/>
      <c r="V21" s="30"/>
      <c r="W21" s="30"/>
      <c r="X21" s="69"/>
    </row>
    <row r="22" spans="1:24" s="6" customFormat="1" ht="15.6" x14ac:dyDescent="0.3">
      <c r="A22" s="22">
        <v>64142</v>
      </c>
      <c r="B22" s="25" t="s">
        <v>32</v>
      </c>
      <c r="C22" s="14">
        <v>2</v>
      </c>
      <c r="D22" s="24">
        <v>144</v>
      </c>
      <c r="E22" s="15">
        <v>18</v>
      </c>
      <c r="F22" s="21" t="s">
        <v>19</v>
      </c>
      <c r="G22" s="27">
        <v>9</v>
      </c>
      <c r="H22" s="53">
        <v>1.7375</v>
      </c>
      <c r="I22" s="66">
        <v>0.32694444444444443</v>
      </c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29">
        <f t="shared" ref="V22:V52" si="9">J22+K22+L22+M22+N22+O22+P22+Q22+R22+S22+T22+U22</f>
        <v>0</v>
      </c>
      <c r="W22" s="29">
        <f t="shared" ref="W22:W52" si="10">G22*V22</f>
        <v>0</v>
      </c>
      <c r="X22" s="68">
        <f t="shared" ref="X22:X52" si="11">W22*H22</f>
        <v>0</v>
      </c>
    </row>
    <row r="23" spans="1:24" s="6" customFormat="1" ht="15.6" x14ac:dyDescent="0.3">
      <c r="A23" s="22">
        <v>64150</v>
      </c>
      <c r="B23" s="25" t="s">
        <v>33</v>
      </c>
      <c r="C23" s="14">
        <v>2</v>
      </c>
      <c r="D23" s="24">
        <v>144</v>
      </c>
      <c r="E23" s="15">
        <v>18</v>
      </c>
      <c r="F23" s="21" t="s">
        <v>19</v>
      </c>
      <c r="G23" s="27">
        <v>9</v>
      </c>
      <c r="H23" s="53">
        <v>1.7375</v>
      </c>
      <c r="I23" s="66">
        <v>0.32694444444444443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29">
        <f t="shared" si="9"/>
        <v>0</v>
      </c>
      <c r="W23" s="29">
        <f t="shared" si="10"/>
        <v>0</v>
      </c>
      <c r="X23" s="68">
        <f t="shared" si="11"/>
        <v>0</v>
      </c>
    </row>
    <row r="24" spans="1:24" s="6" customFormat="1" ht="15.6" x14ac:dyDescent="0.3">
      <c r="A24" s="108" t="s">
        <v>0</v>
      </c>
      <c r="B24" s="108"/>
      <c r="C24" s="17"/>
      <c r="D24" s="17"/>
      <c r="E24" s="17"/>
      <c r="F24" s="17"/>
      <c r="G24" s="17"/>
      <c r="H24" s="18"/>
      <c r="I24" s="71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31"/>
      <c r="V24" s="30"/>
      <c r="W24" s="30"/>
      <c r="X24" s="69"/>
    </row>
    <row r="25" spans="1:24" s="6" customFormat="1" ht="15.6" x14ac:dyDescent="0.3">
      <c r="A25" s="22">
        <v>61954</v>
      </c>
      <c r="B25" s="25" t="s">
        <v>34</v>
      </c>
      <c r="C25" s="14">
        <v>2.2000000000000002</v>
      </c>
      <c r="D25" s="24">
        <v>144</v>
      </c>
      <c r="E25" s="15">
        <v>19.8</v>
      </c>
      <c r="F25" s="21" t="s">
        <v>20</v>
      </c>
      <c r="G25" s="20">
        <v>1.71</v>
      </c>
      <c r="H25" s="53">
        <v>1.7375</v>
      </c>
      <c r="I25" s="66">
        <v>0.44118055555555558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29">
        <f t="shared" si="9"/>
        <v>0</v>
      </c>
      <c r="W25" s="29">
        <f t="shared" si="10"/>
        <v>0</v>
      </c>
      <c r="X25" s="68">
        <f t="shared" si="11"/>
        <v>0</v>
      </c>
    </row>
    <row r="26" spans="1:24" s="6" customFormat="1" ht="15.6" x14ac:dyDescent="0.3">
      <c r="A26" s="112" t="s">
        <v>51</v>
      </c>
      <c r="B26" s="113"/>
      <c r="C26" s="17"/>
      <c r="D26" s="17"/>
      <c r="E26" s="17"/>
      <c r="F26" s="17"/>
      <c r="G26" s="17"/>
      <c r="H26" s="17"/>
      <c r="I26" s="71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31"/>
      <c r="V26" s="30"/>
      <c r="W26" s="30"/>
      <c r="X26" s="69"/>
    </row>
    <row r="27" spans="1:24" s="6" customFormat="1" ht="15.6" x14ac:dyDescent="0.3">
      <c r="A27" s="46">
        <v>99660</v>
      </c>
      <c r="B27" s="47" t="s">
        <v>66</v>
      </c>
      <c r="C27" s="60">
        <v>5.3</v>
      </c>
      <c r="D27" s="14">
        <v>60</v>
      </c>
      <c r="E27" s="40">
        <v>19.55</v>
      </c>
      <c r="F27" s="41" t="s">
        <v>21</v>
      </c>
      <c r="G27" s="42">
        <v>7.79</v>
      </c>
      <c r="H27" s="53">
        <v>1.7375</v>
      </c>
      <c r="I27" s="66">
        <v>0.89333333333333331</v>
      </c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29">
        <f t="shared" si="9"/>
        <v>0</v>
      </c>
      <c r="W27" s="29">
        <f t="shared" si="10"/>
        <v>0</v>
      </c>
      <c r="X27" s="68">
        <f t="shared" si="11"/>
        <v>0</v>
      </c>
    </row>
    <row r="28" spans="1:24" s="6" customFormat="1" ht="15.6" x14ac:dyDescent="0.3">
      <c r="A28" s="84" t="s">
        <v>72</v>
      </c>
      <c r="B28" s="78"/>
      <c r="C28" s="60"/>
      <c r="D28" s="17"/>
      <c r="E28" s="17"/>
      <c r="F28" s="17"/>
      <c r="G28" s="17"/>
      <c r="H28" s="17"/>
      <c r="I28" s="71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31"/>
      <c r="V28" s="30"/>
      <c r="W28" s="30"/>
      <c r="X28" s="69"/>
    </row>
    <row r="29" spans="1:24" s="6" customFormat="1" ht="15.6" x14ac:dyDescent="0.3">
      <c r="A29" s="46">
        <v>99665</v>
      </c>
      <c r="B29" s="47" t="s">
        <v>66</v>
      </c>
      <c r="C29" s="60">
        <v>5.3</v>
      </c>
      <c r="D29" s="14">
        <v>60</v>
      </c>
      <c r="E29" s="40">
        <v>19.55</v>
      </c>
      <c r="F29" s="41" t="s">
        <v>21</v>
      </c>
      <c r="G29" s="42">
        <v>7.79</v>
      </c>
      <c r="H29" s="53">
        <v>1.7375</v>
      </c>
      <c r="I29" s="66">
        <v>1.0266666666666666</v>
      </c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29">
        <f t="shared" ref="V29" si="12">J29+K29+L29+M29+N29+O29+P29+Q29+R29+S29+T29+U29</f>
        <v>0</v>
      </c>
      <c r="W29" s="29">
        <f t="shared" ref="W29" si="13">G29*V29</f>
        <v>0</v>
      </c>
      <c r="X29" s="68">
        <f t="shared" ref="X29" si="14">W29*H29</f>
        <v>0</v>
      </c>
    </row>
    <row r="30" spans="1:24" s="6" customFormat="1" ht="15.6" x14ac:dyDescent="0.3">
      <c r="A30" s="44" t="s">
        <v>5</v>
      </c>
      <c r="B30" s="45"/>
      <c r="C30" s="17"/>
      <c r="D30" s="17"/>
      <c r="E30" s="17"/>
      <c r="F30" s="17"/>
      <c r="G30" s="17"/>
      <c r="H30" s="17"/>
      <c r="I30" s="71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31"/>
      <c r="V30" s="31"/>
      <c r="W30" s="30"/>
      <c r="X30" s="69"/>
    </row>
    <row r="31" spans="1:24" s="6" customFormat="1" ht="15.6" x14ac:dyDescent="0.3">
      <c r="A31" s="22">
        <v>71471</v>
      </c>
      <c r="B31" s="90" t="s">
        <v>9</v>
      </c>
      <c r="C31" s="20">
        <v>6.05</v>
      </c>
      <c r="D31" s="20">
        <v>80</v>
      </c>
      <c r="E31" s="20">
        <v>30.25</v>
      </c>
      <c r="F31" s="21" t="s">
        <v>17</v>
      </c>
      <c r="G31" s="26">
        <v>3.23</v>
      </c>
      <c r="H31" s="53">
        <v>1.7375</v>
      </c>
      <c r="I31" s="91">
        <v>0.76262500000000011</v>
      </c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29">
        <f t="shared" ref="V31" si="15">J31+K31+L31+M31+N31+O31+P31+Q31+R31+S31+T31+U31</f>
        <v>0</v>
      </c>
      <c r="W31" s="29">
        <f t="shared" ref="W31" si="16">G31*V31</f>
        <v>0</v>
      </c>
      <c r="X31" s="68">
        <f t="shared" ref="X31" si="17">W31*H31</f>
        <v>0</v>
      </c>
    </row>
    <row r="32" spans="1:24" s="6" customFormat="1" ht="15.6" x14ac:dyDescent="0.3">
      <c r="A32" s="22">
        <v>71674</v>
      </c>
      <c r="B32" s="25" t="s">
        <v>35</v>
      </c>
      <c r="C32" s="15">
        <v>6.05</v>
      </c>
      <c r="D32" s="14">
        <v>80</v>
      </c>
      <c r="E32" s="14">
        <v>30.25</v>
      </c>
      <c r="F32" s="21" t="s">
        <v>17</v>
      </c>
      <c r="G32" s="26">
        <v>3.04</v>
      </c>
      <c r="H32" s="53">
        <v>1.7375</v>
      </c>
      <c r="I32" s="66">
        <v>0.75325000000000009</v>
      </c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29">
        <f t="shared" si="9"/>
        <v>0</v>
      </c>
      <c r="W32" s="29">
        <f t="shared" si="10"/>
        <v>0</v>
      </c>
      <c r="X32" s="68">
        <f t="shared" si="11"/>
        <v>0</v>
      </c>
    </row>
    <row r="33" spans="1:24" s="6" customFormat="1" ht="15.6" x14ac:dyDescent="0.3">
      <c r="A33" s="22">
        <v>71883</v>
      </c>
      <c r="B33" s="22" t="s">
        <v>67</v>
      </c>
      <c r="C33" s="14">
        <v>6.55</v>
      </c>
      <c r="D33" s="14">
        <v>64</v>
      </c>
      <c r="E33" s="14">
        <v>26.2</v>
      </c>
      <c r="F33" s="21" t="s">
        <v>17</v>
      </c>
      <c r="G33" s="26">
        <v>1.7</v>
      </c>
      <c r="H33" s="53">
        <v>1.7375</v>
      </c>
      <c r="I33" s="66">
        <v>0.86093749999999991</v>
      </c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29">
        <f t="shared" si="9"/>
        <v>0</v>
      </c>
      <c r="W33" s="29">
        <f t="shared" si="10"/>
        <v>0</v>
      </c>
      <c r="X33" s="68">
        <f t="shared" si="11"/>
        <v>0</v>
      </c>
    </row>
    <row r="34" spans="1:24" s="6" customFormat="1" ht="15.6" x14ac:dyDescent="0.3">
      <c r="A34" s="108" t="s">
        <v>11</v>
      </c>
      <c r="B34" s="108"/>
      <c r="C34" s="17"/>
      <c r="D34" s="17"/>
      <c r="E34" s="17"/>
      <c r="F34" s="17"/>
      <c r="G34" s="17"/>
      <c r="H34" s="18"/>
      <c r="I34" s="71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31"/>
      <c r="V34" s="30"/>
      <c r="W34" s="30"/>
      <c r="X34" s="69"/>
    </row>
    <row r="35" spans="1:24" s="6" customFormat="1" ht="15.6" x14ac:dyDescent="0.3">
      <c r="A35" s="22">
        <v>71683</v>
      </c>
      <c r="B35" s="25" t="s">
        <v>30</v>
      </c>
      <c r="C35" s="14">
        <v>7.66</v>
      </c>
      <c r="D35" s="14">
        <v>36</v>
      </c>
      <c r="E35" s="15">
        <v>17.234999999999999</v>
      </c>
      <c r="F35" s="21" t="s">
        <v>21</v>
      </c>
      <c r="G35" s="14">
        <v>2.25</v>
      </c>
      <c r="H35" s="53">
        <v>1.7375</v>
      </c>
      <c r="I35" s="66">
        <v>1.6861111111111111</v>
      </c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29">
        <f t="shared" si="9"/>
        <v>0</v>
      </c>
      <c r="W35" s="29">
        <f t="shared" si="10"/>
        <v>0</v>
      </c>
      <c r="X35" s="68">
        <f t="shared" si="11"/>
        <v>0</v>
      </c>
    </row>
    <row r="36" spans="1:24" s="6" customFormat="1" ht="15.6" x14ac:dyDescent="0.3">
      <c r="A36" s="22">
        <v>71686</v>
      </c>
      <c r="B36" s="25" t="s">
        <v>36</v>
      </c>
      <c r="C36" s="14">
        <v>6.25</v>
      </c>
      <c r="D36" s="14">
        <v>36</v>
      </c>
      <c r="E36" s="14">
        <v>14.0625</v>
      </c>
      <c r="F36" s="21" t="s">
        <v>17</v>
      </c>
      <c r="G36" s="14">
        <v>2.25</v>
      </c>
      <c r="H36" s="53">
        <v>1.7375</v>
      </c>
      <c r="I36" s="66">
        <v>1.897777777777778</v>
      </c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29">
        <f t="shared" si="9"/>
        <v>0</v>
      </c>
      <c r="W36" s="29">
        <f t="shared" si="10"/>
        <v>0</v>
      </c>
      <c r="X36" s="68">
        <f t="shared" si="11"/>
        <v>0</v>
      </c>
    </row>
    <row r="37" spans="1:24" s="6" customFormat="1" ht="15.6" x14ac:dyDescent="0.3">
      <c r="A37" s="22">
        <v>71691</v>
      </c>
      <c r="B37" s="23" t="s">
        <v>50</v>
      </c>
      <c r="C37" s="15">
        <v>6.5</v>
      </c>
      <c r="D37" s="38">
        <v>36</v>
      </c>
      <c r="E37" s="14">
        <v>14.63</v>
      </c>
      <c r="F37" s="21" t="s">
        <v>21</v>
      </c>
      <c r="G37" s="14">
        <v>1.69</v>
      </c>
      <c r="H37" s="53">
        <v>1.7375</v>
      </c>
      <c r="I37" s="66">
        <v>1.7030555555555555</v>
      </c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29">
        <f t="shared" si="9"/>
        <v>0</v>
      </c>
      <c r="W37" s="29">
        <f t="shared" si="10"/>
        <v>0</v>
      </c>
      <c r="X37" s="68">
        <f t="shared" si="11"/>
        <v>0</v>
      </c>
    </row>
    <row r="38" spans="1:24" s="6" customFormat="1" ht="15.6" x14ac:dyDescent="0.3">
      <c r="A38" s="44" t="s">
        <v>4</v>
      </c>
      <c r="B38" s="45"/>
      <c r="C38" s="17"/>
      <c r="D38" s="17"/>
      <c r="E38" s="17"/>
      <c r="F38" s="17"/>
      <c r="G38" s="17"/>
      <c r="H38" s="17"/>
      <c r="I38" s="71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31"/>
      <c r="V38" s="31"/>
      <c r="W38" s="30"/>
      <c r="X38" s="69"/>
    </row>
    <row r="39" spans="1:24" s="6" customFormat="1" ht="15.6" x14ac:dyDescent="0.3">
      <c r="A39" s="22">
        <v>43560</v>
      </c>
      <c r="B39" s="25" t="s">
        <v>38</v>
      </c>
      <c r="C39" s="14">
        <v>4.45</v>
      </c>
      <c r="D39" s="14">
        <v>48</v>
      </c>
      <c r="E39" s="14">
        <v>13.35</v>
      </c>
      <c r="F39" s="21" t="s">
        <v>17</v>
      </c>
      <c r="G39" s="26">
        <v>3.6</v>
      </c>
      <c r="H39" s="53">
        <v>1.7375</v>
      </c>
      <c r="I39" s="66">
        <v>0.88166666666666671</v>
      </c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29">
        <f t="shared" si="9"/>
        <v>0</v>
      </c>
      <c r="W39" s="29">
        <f t="shared" si="10"/>
        <v>0</v>
      </c>
      <c r="X39" s="68">
        <f t="shared" si="11"/>
        <v>0</v>
      </c>
    </row>
    <row r="40" spans="1:24" s="6" customFormat="1" ht="15.6" x14ac:dyDescent="0.3">
      <c r="A40" s="22">
        <v>45227</v>
      </c>
      <c r="B40" s="25" t="s">
        <v>37</v>
      </c>
      <c r="C40" s="14">
        <v>4.4000000000000004</v>
      </c>
      <c r="D40" s="14">
        <v>48</v>
      </c>
      <c r="E40" s="14">
        <v>13.2</v>
      </c>
      <c r="F40" s="21" t="s">
        <v>17</v>
      </c>
      <c r="G40" s="26">
        <v>4.5</v>
      </c>
      <c r="H40" s="53">
        <v>1.7375</v>
      </c>
      <c r="I40" s="66">
        <v>0.83833333333333326</v>
      </c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29">
        <f t="shared" si="9"/>
        <v>0</v>
      </c>
      <c r="W40" s="29">
        <f t="shared" si="10"/>
        <v>0</v>
      </c>
      <c r="X40" s="68">
        <f t="shared" si="11"/>
        <v>0</v>
      </c>
    </row>
    <row r="41" spans="1:24" s="6" customFormat="1" ht="14.25" customHeight="1" x14ac:dyDescent="0.3">
      <c r="A41" s="22"/>
      <c r="B41" s="81" t="s">
        <v>10</v>
      </c>
      <c r="C41" s="17"/>
      <c r="D41" s="17"/>
      <c r="E41" s="17"/>
      <c r="F41" s="17"/>
      <c r="G41" s="17"/>
      <c r="H41" s="17"/>
      <c r="I41" s="71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31"/>
      <c r="V41" s="30"/>
      <c r="W41" s="30"/>
      <c r="X41" s="69"/>
    </row>
    <row r="42" spans="1:24" s="6" customFormat="1" ht="14.25" customHeight="1" x14ac:dyDescent="0.3">
      <c r="A42" s="44" t="s">
        <v>3</v>
      </c>
      <c r="B42" s="45"/>
      <c r="C42" s="17"/>
      <c r="D42" s="17"/>
      <c r="E42" s="17"/>
      <c r="F42" s="17"/>
      <c r="G42" s="17"/>
      <c r="H42" s="17"/>
      <c r="I42" s="71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31"/>
      <c r="V42" s="31"/>
      <c r="W42" s="30"/>
      <c r="X42" s="69"/>
    </row>
    <row r="43" spans="1:24" s="6" customFormat="1" ht="14.25" customHeight="1" x14ac:dyDescent="0.3">
      <c r="A43" s="22">
        <v>98334</v>
      </c>
      <c r="B43" s="25" t="s">
        <v>39</v>
      </c>
      <c r="C43" s="14">
        <v>3.75</v>
      </c>
      <c r="D43" s="24">
        <v>120</v>
      </c>
      <c r="E43" s="15">
        <v>28.125</v>
      </c>
      <c r="F43" s="21" t="s">
        <v>18</v>
      </c>
      <c r="G43" s="14">
        <v>3.77</v>
      </c>
      <c r="H43" s="53">
        <v>1.7375</v>
      </c>
      <c r="I43" s="66">
        <v>0.60233333333333339</v>
      </c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29">
        <f t="shared" si="9"/>
        <v>0</v>
      </c>
      <c r="W43" s="29">
        <f t="shared" si="10"/>
        <v>0</v>
      </c>
      <c r="X43" s="68">
        <f t="shared" si="11"/>
        <v>0</v>
      </c>
    </row>
    <row r="44" spans="1:24" s="6" customFormat="1" ht="14.25" customHeight="1" x14ac:dyDescent="0.3">
      <c r="A44" s="22">
        <v>98337</v>
      </c>
      <c r="B44" s="25" t="s">
        <v>40</v>
      </c>
      <c r="C44" s="14">
        <v>3.2</v>
      </c>
      <c r="D44" s="24">
        <v>120</v>
      </c>
      <c r="E44" s="15">
        <v>24</v>
      </c>
      <c r="F44" s="21" t="s">
        <v>22</v>
      </c>
      <c r="G44" s="15">
        <v>2.8</v>
      </c>
      <c r="H44" s="53">
        <v>1.7375</v>
      </c>
      <c r="I44" s="66">
        <v>0.61566666666666658</v>
      </c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29">
        <f t="shared" si="9"/>
        <v>0</v>
      </c>
      <c r="W44" s="29">
        <f t="shared" si="10"/>
        <v>0</v>
      </c>
      <c r="X44" s="68">
        <f t="shared" si="11"/>
        <v>0</v>
      </c>
    </row>
    <row r="45" spans="1:24" s="6" customFormat="1" ht="14.25" customHeight="1" x14ac:dyDescent="0.3">
      <c r="A45" s="44" t="s">
        <v>8</v>
      </c>
      <c r="B45" s="45"/>
      <c r="C45" s="45"/>
      <c r="D45" s="17"/>
      <c r="E45" s="17"/>
      <c r="F45" s="17"/>
      <c r="G45" s="17"/>
      <c r="H45" s="17"/>
      <c r="I45" s="71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32"/>
      <c r="V45" s="31">
        <f t="shared" si="9"/>
        <v>0</v>
      </c>
      <c r="W45" s="31">
        <f t="shared" si="10"/>
        <v>0</v>
      </c>
      <c r="X45" s="69">
        <f t="shared" si="11"/>
        <v>0</v>
      </c>
    </row>
    <row r="46" spans="1:24" s="6" customFormat="1" ht="14.25" customHeight="1" x14ac:dyDescent="0.3">
      <c r="A46" s="22">
        <v>98375</v>
      </c>
      <c r="B46" s="25" t="s">
        <v>41</v>
      </c>
      <c r="C46" s="14">
        <v>3.75</v>
      </c>
      <c r="D46" s="24">
        <v>120</v>
      </c>
      <c r="E46" s="15">
        <v>28.13</v>
      </c>
      <c r="F46" s="21" t="s">
        <v>18</v>
      </c>
      <c r="G46" s="20">
        <v>4.0599999999999996</v>
      </c>
      <c r="H46" s="53">
        <v>1.7375</v>
      </c>
      <c r="I46" s="66">
        <v>0.64816666666666667</v>
      </c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29">
        <f t="shared" si="9"/>
        <v>0</v>
      </c>
      <c r="W46" s="29">
        <f t="shared" si="10"/>
        <v>0</v>
      </c>
      <c r="X46" s="68">
        <f t="shared" si="11"/>
        <v>0</v>
      </c>
    </row>
    <row r="47" spans="1:24" s="6" customFormat="1" ht="15.6" x14ac:dyDescent="0.3">
      <c r="A47" s="44" t="s">
        <v>7</v>
      </c>
      <c r="B47" s="45"/>
      <c r="C47" s="17"/>
      <c r="D47" s="17"/>
      <c r="E47" s="17"/>
      <c r="F47" s="17"/>
      <c r="G47" s="17"/>
      <c r="H47" s="17"/>
      <c r="I47" s="71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31"/>
      <c r="V47" s="31">
        <f t="shared" si="9"/>
        <v>0</v>
      </c>
      <c r="W47" s="30">
        <f t="shared" si="10"/>
        <v>0</v>
      </c>
      <c r="X47" s="69">
        <f t="shared" si="11"/>
        <v>0</v>
      </c>
    </row>
    <row r="48" spans="1:24" s="6" customFormat="1" ht="15.6" x14ac:dyDescent="0.3">
      <c r="A48" s="22">
        <v>97861</v>
      </c>
      <c r="B48" s="25" t="s">
        <v>52</v>
      </c>
      <c r="C48" s="14">
        <v>2.5</v>
      </c>
      <c r="D48" s="24">
        <v>72</v>
      </c>
      <c r="E48" s="15">
        <v>11.25</v>
      </c>
      <c r="F48" s="21" t="s">
        <v>19</v>
      </c>
      <c r="G48" s="20">
        <v>1.88</v>
      </c>
      <c r="H48" s="53">
        <v>1.7375</v>
      </c>
      <c r="I48" s="66">
        <v>0.53486111111111101</v>
      </c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29">
        <f t="shared" si="9"/>
        <v>0</v>
      </c>
      <c r="W48" s="29">
        <f t="shared" si="10"/>
        <v>0</v>
      </c>
      <c r="X48" s="68">
        <f t="shared" si="11"/>
        <v>0</v>
      </c>
    </row>
    <row r="49" spans="1:24" s="6" customFormat="1" ht="15.6" x14ac:dyDescent="0.3">
      <c r="A49" s="22">
        <v>97869</v>
      </c>
      <c r="B49" s="25" t="s">
        <v>43</v>
      </c>
      <c r="C49" s="14">
        <v>2.5</v>
      </c>
      <c r="D49" s="24">
        <v>72</v>
      </c>
      <c r="E49" s="15">
        <v>11.25</v>
      </c>
      <c r="F49" s="21" t="s">
        <v>19</v>
      </c>
      <c r="G49" s="14">
        <v>1.41</v>
      </c>
      <c r="H49" s="53">
        <v>1.7375</v>
      </c>
      <c r="I49" s="66">
        <v>0.5462499999999999</v>
      </c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29">
        <f t="shared" si="9"/>
        <v>0</v>
      </c>
      <c r="W49" s="29">
        <f t="shared" si="10"/>
        <v>0</v>
      </c>
      <c r="X49" s="68">
        <f t="shared" si="11"/>
        <v>0</v>
      </c>
    </row>
    <row r="50" spans="1:24" s="6" customFormat="1" ht="15.6" x14ac:dyDescent="0.3">
      <c r="A50" s="22">
        <v>97891</v>
      </c>
      <c r="B50" s="25" t="s">
        <v>42</v>
      </c>
      <c r="C50" s="14">
        <v>2.95</v>
      </c>
      <c r="D50" s="24">
        <v>72</v>
      </c>
      <c r="E50" s="15">
        <v>13.275</v>
      </c>
      <c r="F50" s="21" t="s">
        <v>22</v>
      </c>
      <c r="G50" s="20">
        <v>1.63</v>
      </c>
      <c r="H50" s="53">
        <v>1.7375</v>
      </c>
      <c r="I50" s="66">
        <v>0.54486111111111113</v>
      </c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29">
        <f t="shared" si="9"/>
        <v>0</v>
      </c>
      <c r="W50" s="29">
        <f t="shared" si="10"/>
        <v>0</v>
      </c>
      <c r="X50" s="68">
        <f t="shared" si="11"/>
        <v>0</v>
      </c>
    </row>
    <row r="51" spans="1:24" s="6" customFormat="1" ht="15.6" x14ac:dyDescent="0.3">
      <c r="A51" s="114" t="s">
        <v>1</v>
      </c>
      <c r="B51" s="115"/>
      <c r="C51" s="115"/>
      <c r="D51" s="115"/>
      <c r="E51" s="17"/>
      <c r="F51" s="17"/>
      <c r="G51" s="17"/>
      <c r="H51" s="17"/>
      <c r="I51" s="71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32"/>
      <c r="V51" s="31"/>
      <c r="W51" s="31"/>
      <c r="X51" s="69"/>
    </row>
    <row r="52" spans="1:24" s="6" customFormat="1" ht="15.6" x14ac:dyDescent="0.3">
      <c r="A52" s="22">
        <v>43107</v>
      </c>
      <c r="B52" s="25" t="s">
        <v>44</v>
      </c>
      <c r="C52" s="14">
        <v>2.2000000000000002</v>
      </c>
      <c r="D52" s="24">
        <v>60</v>
      </c>
      <c r="E52" s="15">
        <v>8.25</v>
      </c>
      <c r="F52" s="21" t="s">
        <v>19</v>
      </c>
      <c r="G52" s="20">
        <v>2.88</v>
      </c>
      <c r="H52" s="53">
        <v>1.7375</v>
      </c>
      <c r="I52" s="66">
        <v>0.57266666666666666</v>
      </c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29">
        <f t="shared" si="9"/>
        <v>0</v>
      </c>
      <c r="W52" s="29">
        <f t="shared" si="10"/>
        <v>0</v>
      </c>
      <c r="X52" s="68">
        <f t="shared" si="11"/>
        <v>0</v>
      </c>
    </row>
    <row r="53" spans="1:24" s="6" customFormat="1" ht="15.6" x14ac:dyDescent="0.3">
      <c r="A53" s="22"/>
      <c r="B53" s="85" t="s">
        <v>47</v>
      </c>
      <c r="C53" s="17"/>
      <c r="D53" s="17"/>
      <c r="E53" s="17"/>
      <c r="F53" s="31"/>
      <c r="G53" s="31"/>
      <c r="H53" s="17"/>
      <c r="I53" s="71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31"/>
      <c r="V53" s="17"/>
      <c r="W53" s="31"/>
      <c r="X53" s="18"/>
    </row>
    <row r="54" spans="1:24" s="6" customFormat="1" ht="15.6" x14ac:dyDescent="0.3">
      <c r="A54" s="74" t="s">
        <v>48</v>
      </c>
      <c r="B54" s="74"/>
      <c r="C54" s="17"/>
      <c r="D54" s="17"/>
      <c r="E54" s="17"/>
      <c r="F54" s="17"/>
      <c r="G54" s="17"/>
      <c r="H54" s="17"/>
      <c r="I54" s="71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31"/>
      <c r="V54" s="30"/>
      <c r="W54" s="30"/>
      <c r="X54" s="69"/>
    </row>
    <row r="55" spans="1:24" s="6" customFormat="1" ht="15.6" x14ac:dyDescent="0.3">
      <c r="A55" s="22">
        <v>73342</v>
      </c>
      <c r="B55" s="23" t="s">
        <v>68</v>
      </c>
      <c r="C55" s="14">
        <v>3.35</v>
      </c>
      <c r="D55" s="24">
        <v>48</v>
      </c>
      <c r="E55" s="15">
        <v>10.050000000000001</v>
      </c>
      <c r="F55" s="21" t="s">
        <v>49</v>
      </c>
      <c r="G55" s="20">
        <v>2.35</v>
      </c>
      <c r="H55" s="53">
        <v>1.7375</v>
      </c>
      <c r="I55" s="66">
        <v>0.70395833333333335</v>
      </c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29">
        <f t="shared" ref="V55" si="18">J55+K55+L55+M55+N55+O55+P55+Q55+R55+S55+T55+U55</f>
        <v>0</v>
      </c>
      <c r="W55" s="29">
        <f t="shared" ref="W55" si="19">G55*V55</f>
        <v>0</v>
      </c>
      <c r="X55" s="68">
        <f t="shared" ref="X55" si="20">W55*H55</f>
        <v>0</v>
      </c>
    </row>
    <row r="56" spans="1:24" s="6" customFormat="1" ht="16.2" thickBot="1" x14ac:dyDescent="0.35">
      <c r="A56" s="37"/>
      <c r="C56" s="38"/>
      <c r="D56" s="49"/>
      <c r="E56" s="50"/>
      <c r="F56" s="51"/>
      <c r="G56" s="52"/>
      <c r="H56" s="53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39"/>
      <c r="V56" s="43"/>
      <c r="W56" s="43"/>
      <c r="X56" s="70"/>
    </row>
    <row r="57" spans="1:24" s="7" customFormat="1" ht="15" customHeight="1" thickBot="1" x14ac:dyDescent="0.35">
      <c r="A57" s="86"/>
      <c r="B57" s="28"/>
      <c r="C57" s="28"/>
      <c r="D57" s="116" t="s">
        <v>70</v>
      </c>
      <c r="E57" s="116"/>
      <c r="F57" s="116"/>
      <c r="G57" s="116"/>
      <c r="H57" s="116"/>
      <c r="I57" s="75"/>
      <c r="J57" s="117" t="s">
        <v>63</v>
      </c>
      <c r="K57" s="117"/>
      <c r="L57" s="118"/>
      <c r="M57" s="119"/>
      <c r="N57" s="120"/>
      <c r="O57" s="75"/>
      <c r="P57" s="75"/>
      <c r="Q57" s="75"/>
      <c r="R57" s="75"/>
      <c r="S57" s="75"/>
      <c r="T57" s="75"/>
      <c r="U57" s="16"/>
      <c r="V57" s="72">
        <f>SUM(V9:V56)</f>
        <v>0</v>
      </c>
      <c r="W57" s="72">
        <f>SUM(W9:W56)</f>
        <v>0</v>
      </c>
      <c r="X57" s="73">
        <f>SUM(X9:X56)</f>
        <v>0</v>
      </c>
    </row>
    <row r="58" spans="1:24" s="7" customFormat="1" ht="15" customHeight="1" x14ac:dyDescent="0.25">
      <c r="A58" s="22" t="s">
        <v>23</v>
      </c>
      <c r="B58" s="23" t="s">
        <v>94</v>
      </c>
      <c r="C58" s="16"/>
      <c r="D58" s="16"/>
      <c r="E58" s="16"/>
      <c r="F58" s="16"/>
      <c r="G58" s="16"/>
      <c r="H58" s="16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16"/>
      <c r="V58" s="109" t="s">
        <v>27</v>
      </c>
      <c r="W58" s="110"/>
      <c r="X58" s="111"/>
    </row>
    <row r="59" spans="1:24" s="7" customFormat="1" ht="15" customHeight="1" x14ac:dyDescent="0.25">
      <c r="A59" s="22" t="s">
        <v>25</v>
      </c>
      <c r="B59" s="23" t="s">
        <v>95</v>
      </c>
      <c r="C59" s="16"/>
      <c r="D59" s="95" t="s">
        <v>28</v>
      </c>
      <c r="E59" s="96"/>
      <c r="F59" s="97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16"/>
      <c r="W59" s="16"/>
      <c r="X59" s="16"/>
    </row>
    <row r="60" spans="1:24" s="7" customFormat="1" ht="15" customHeight="1" x14ac:dyDescent="0.25">
      <c r="A60" s="22" t="s">
        <v>24</v>
      </c>
      <c r="B60" s="23" t="s">
        <v>96</v>
      </c>
      <c r="C60" s="16"/>
      <c r="D60" s="22" t="s">
        <v>25</v>
      </c>
      <c r="E60" s="97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9"/>
      <c r="W60" s="100"/>
      <c r="X60" s="101"/>
    </row>
    <row r="61" spans="1:24" s="7" customFormat="1" ht="15" customHeight="1" x14ac:dyDescent="0.25">
      <c r="A61" s="22" t="s">
        <v>26</v>
      </c>
      <c r="B61" s="77" t="s">
        <v>97</v>
      </c>
      <c r="C61" s="16"/>
      <c r="D61" s="22" t="s">
        <v>24</v>
      </c>
      <c r="E61" s="97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102"/>
      <c r="W61" s="103"/>
      <c r="X61" s="104"/>
    </row>
    <row r="62" spans="1:24" s="7" customFormat="1" ht="15" customHeight="1" x14ac:dyDescent="0.25">
      <c r="A62" s="22" t="s">
        <v>46</v>
      </c>
      <c r="B62" s="23" t="s">
        <v>90</v>
      </c>
      <c r="C62" s="16"/>
      <c r="D62" s="22" t="s">
        <v>29</v>
      </c>
      <c r="E62" s="97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102"/>
      <c r="W62" s="103"/>
      <c r="X62" s="104"/>
    </row>
    <row r="63" spans="1:24" s="7" customFormat="1" ht="15" customHeight="1" x14ac:dyDescent="0.25">
      <c r="A63" s="22" t="s">
        <v>26</v>
      </c>
      <c r="B63" s="77" t="s">
        <v>91</v>
      </c>
      <c r="C63" s="16"/>
      <c r="D63" s="95" t="s">
        <v>45</v>
      </c>
      <c r="E63" s="96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105"/>
      <c r="W63" s="106"/>
      <c r="X63" s="107"/>
    </row>
    <row r="64" spans="1:24" s="7" customFormat="1" ht="15" customHeight="1" x14ac:dyDescent="0.25">
      <c r="A64" s="35"/>
      <c r="B64" s="35"/>
      <c r="C64" s="16"/>
      <c r="D64" s="22" t="s">
        <v>26</v>
      </c>
      <c r="E64" s="92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4" t="s">
        <v>71</v>
      </c>
      <c r="W64" s="94"/>
      <c r="X64" s="94"/>
    </row>
    <row r="68" spans="1:21" s="1" customFormat="1" x14ac:dyDescent="0.25">
      <c r="A68"/>
      <c r="B68"/>
      <c r="C68" s="5"/>
      <c r="D68" s="5"/>
      <c r="E68"/>
      <c r="F68"/>
      <c r="G68"/>
      <c r="H68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2"/>
    </row>
    <row r="69" spans="1:21" x14ac:dyDescent="0.25">
      <c r="U69" s="2"/>
    </row>
    <row r="70" spans="1:21" x14ac:dyDescent="0.25">
      <c r="U70" s="1"/>
    </row>
    <row r="74" spans="1:21" x14ac:dyDescent="0.25">
      <c r="U74" s="2"/>
    </row>
    <row r="75" spans="1:21" x14ac:dyDescent="0.25">
      <c r="U75" s="2"/>
    </row>
    <row r="76" spans="1:21" x14ac:dyDescent="0.25">
      <c r="U76" s="2"/>
    </row>
    <row r="77" spans="1:21" x14ac:dyDescent="0.25">
      <c r="U77" s="2"/>
    </row>
    <row r="78" spans="1:21" x14ac:dyDescent="0.25">
      <c r="U78" s="2"/>
    </row>
    <row r="79" spans="1:21" x14ac:dyDescent="0.25">
      <c r="U79" s="2"/>
    </row>
    <row r="80" spans="1:21" x14ac:dyDescent="0.25">
      <c r="U80" s="2"/>
    </row>
    <row r="81" spans="1:21" x14ac:dyDescent="0.25">
      <c r="U81" s="2"/>
    </row>
    <row r="82" spans="1:21" x14ac:dyDescent="0.25">
      <c r="U82" s="2"/>
    </row>
    <row r="83" spans="1:21" s="2" customFormat="1" x14ac:dyDescent="0.25">
      <c r="A83"/>
      <c r="B83"/>
      <c r="C83" s="5"/>
      <c r="D83" s="5"/>
      <c r="E83"/>
      <c r="F83"/>
      <c r="G83"/>
      <c r="H83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</row>
    <row r="84" spans="1:21" s="2" customFormat="1" x14ac:dyDescent="0.25">
      <c r="A84"/>
      <c r="B84"/>
      <c r="C84" s="5"/>
      <c r="D84" s="5"/>
      <c r="E84"/>
      <c r="F84"/>
      <c r="G84"/>
      <c r="H84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</row>
    <row r="85" spans="1:21" s="1" customFormat="1" x14ac:dyDescent="0.25">
      <c r="A85"/>
      <c r="B85"/>
      <c r="C85" s="5"/>
      <c r="D85" s="5"/>
      <c r="E85"/>
      <c r="F85"/>
      <c r="G85"/>
      <c r="H85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2"/>
    </row>
    <row r="89" spans="1:21" s="2" customFormat="1" x14ac:dyDescent="0.25">
      <c r="A89"/>
      <c r="B89"/>
      <c r="C89" s="5"/>
      <c r="D89" s="5"/>
      <c r="E89"/>
      <c r="F89"/>
      <c r="G89"/>
      <c r="H8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/>
    </row>
    <row r="90" spans="1:21" s="2" customFormat="1" x14ac:dyDescent="0.25">
      <c r="A90"/>
      <c r="B90"/>
      <c r="C90" s="5"/>
      <c r="D90" s="5"/>
      <c r="E90"/>
      <c r="F90"/>
      <c r="G90"/>
      <c r="H90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</row>
    <row r="91" spans="1:21" s="2" customFormat="1" x14ac:dyDescent="0.25">
      <c r="A91"/>
      <c r="B91"/>
      <c r="C91" s="5"/>
      <c r="D91" s="5"/>
      <c r="E91"/>
      <c r="F91"/>
      <c r="G91"/>
      <c r="H91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</row>
    <row r="92" spans="1:21" s="2" customFormat="1" x14ac:dyDescent="0.25">
      <c r="A92"/>
      <c r="B92"/>
      <c r="C92" s="5"/>
      <c r="D92" s="5"/>
      <c r="E92"/>
      <c r="F92"/>
      <c r="G92"/>
      <c r="H92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/>
    </row>
    <row r="93" spans="1:21" s="2" customFormat="1" x14ac:dyDescent="0.25">
      <c r="A93"/>
      <c r="B93"/>
      <c r="C93" s="5"/>
      <c r="D93" s="5"/>
      <c r="E93"/>
      <c r="F93"/>
      <c r="G93"/>
      <c r="H93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/>
    </row>
    <row r="94" spans="1:21" s="2" customFormat="1" x14ac:dyDescent="0.25">
      <c r="A94"/>
      <c r="B94"/>
      <c r="C94" s="5"/>
      <c r="D94" s="5"/>
      <c r="E94"/>
      <c r="F94"/>
      <c r="G94"/>
      <c r="H94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/>
    </row>
    <row r="95" spans="1:21" s="2" customFormat="1" x14ac:dyDescent="0.25">
      <c r="A95"/>
      <c r="B95"/>
      <c r="C95" s="5"/>
      <c r="D95" s="5"/>
      <c r="E95"/>
      <c r="F95"/>
      <c r="G95"/>
      <c r="H95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/>
    </row>
    <row r="96" spans="1:21" s="2" customFormat="1" x14ac:dyDescent="0.25">
      <c r="A96"/>
      <c r="B96"/>
      <c r="C96" s="5"/>
      <c r="D96" s="5"/>
      <c r="E96"/>
      <c r="F96"/>
      <c r="G96"/>
      <c r="H96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/>
    </row>
    <row r="97" spans="1:21" s="2" customFormat="1" x14ac:dyDescent="0.25">
      <c r="A97"/>
      <c r="B97"/>
      <c r="C97" s="5"/>
      <c r="D97" s="5"/>
      <c r="E97"/>
      <c r="F97"/>
      <c r="G97"/>
      <c r="H97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/>
    </row>
    <row r="98" spans="1:21" s="2" customFormat="1" x14ac:dyDescent="0.25">
      <c r="A98"/>
      <c r="B98"/>
      <c r="C98" s="5"/>
      <c r="D98" s="5"/>
      <c r="E98"/>
      <c r="F98"/>
      <c r="G98"/>
      <c r="H98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/>
    </row>
    <row r="99" spans="1:21" s="2" customFormat="1" x14ac:dyDescent="0.25">
      <c r="A99"/>
      <c r="B99"/>
      <c r="C99" s="5"/>
      <c r="D99" s="5"/>
      <c r="E99"/>
      <c r="F99"/>
      <c r="G99"/>
      <c r="H9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/>
    </row>
    <row r="100" spans="1:21" s="2" customFormat="1" x14ac:dyDescent="0.25">
      <c r="A100"/>
      <c r="B100"/>
      <c r="C100" s="5"/>
      <c r="D100" s="5"/>
      <c r="E100"/>
      <c r="F100"/>
      <c r="G100"/>
      <c r="H100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/>
    </row>
    <row r="105" spans="1:21" s="2" customFormat="1" x14ac:dyDescent="0.25">
      <c r="A105"/>
      <c r="B105"/>
      <c r="C105" s="5"/>
      <c r="D105" s="5"/>
      <c r="E105"/>
      <c r="F105"/>
      <c r="G105"/>
      <c r="H105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/>
    </row>
    <row r="106" spans="1:21" s="2" customFormat="1" x14ac:dyDescent="0.25">
      <c r="A106"/>
      <c r="B106"/>
      <c r="C106" s="5"/>
      <c r="D106" s="5"/>
      <c r="E106"/>
      <c r="F106"/>
      <c r="G106"/>
      <c r="H106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/>
    </row>
  </sheetData>
  <mergeCells count="25">
    <mergeCell ref="E1:F1"/>
    <mergeCell ref="A4:X5"/>
    <mergeCell ref="L6:U6"/>
    <mergeCell ref="A12:B12"/>
    <mergeCell ref="A17:B17"/>
    <mergeCell ref="A18:B18"/>
    <mergeCell ref="V58:X58"/>
    <mergeCell ref="A21:B21"/>
    <mergeCell ref="A24:B24"/>
    <mergeCell ref="A26:B26"/>
    <mergeCell ref="A34:B34"/>
    <mergeCell ref="A51:D51"/>
    <mergeCell ref="D57:H57"/>
    <mergeCell ref="J57:K57"/>
    <mergeCell ref="L57:N57"/>
    <mergeCell ref="E64:U64"/>
    <mergeCell ref="V64:X64"/>
    <mergeCell ref="D59:E59"/>
    <mergeCell ref="F59:U59"/>
    <mergeCell ref="E60:U60"/>
    <mergeCell ref="V60:X63"/>
    <mergeCell ref="E61:U61"/>
    <mergeCell ref="E62:U62"/>
    <mergeCell ref="D63:E63"/>
    <mergeCell ref="F63:U63"/>
  </mergeCells>
  <hyperlinks>
    <hyperlink ref="B63" r:id="rId1"/>
    <hyperlink ref="B61" r:id="rId2"/>
  </hyperlinks>
  <pageMargins left="0.25" right="0.25" top="0.75" bottom="0.75" header="0.3" footer="0.3"/>
  <pageSetup scale="62" fitToHeight="0" orientation="landscape" r:id="rId3"/>
  <headerFooter alignWithMargins="0">
    <oddFooter>&amp;RPage &amp;P of &amp;N</oddFooter>
  </headerFooter>
  <rowBreaks count="1" manualBreakCount="1">
    <brk id="23" max="13" man="1"/>
  </rowBreak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2022-01-04T22:57:23+00:00</Remediation_x0020_Date>
  </documentManagement>
</p:properties>
</file>

<file path=customXml/itemProps1.xml><?xml version="1.0" encoding="utf-8"?>
<ds:datastoreItem xmlns:ds="http://schemas.openxmlformats.org/officeDocument/2006/customXml" ds:itemID="{36C5A413-1872-415C-90EC-7100F617AF83}"/>
</file>

<file path=customXml/itemProps2.xml><?xml version="1.0" encoding="utf-8"?>
<ds:datastoreItem xmlns:ds="http://schemas.openxmlformats.org/officeDocument/2006/customXml" ds:itemID="{BAD9D1DC-08B8-446B-9C5A-5B47A77354FB}"/>
</file>

<file path=customXml/itemProps3.xml><?xml version="1.0" encoding="utf-8"?>
<ds:datastoreItem xmlns:ds="http://schemas.openxmlformats.org/officeDocument/2006/customXml" ds:itemID="{D1732692-6A30-451B-AE97-BAA9DC755B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Zone 3</vt:lpstr>
      <vt:lpstr>'Zone 3'!Print_Area</vt:lpstr>
    </vt:vector>
  </TitlesOfParts>
  <Company>MCIFOODS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</dc:creator>
  <cp:lastModifiedBy>"englishs"</cp:lastModifiedBy>
  <cp:lastPrinted>2018-12-15T16:34:53Z</cp:lastPrinted>
  <dcterms:created xsi:type="dcterms:W3CDTF">2003-02-28T19:52:11Z</dcterms:created>
  <dcterms:modified xsi:type="dcterms:W3CDTF">2021-12-30T16:14:24Z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