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Maid-Rite Specialty Foods\"/>
    </mc:Choice>
  </mc:AlternateContent>
  <bookViews>
    <workbookView xWindow="0" yWindow="0" windowWidth="19160" windowHeight="7010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10-23-2020'!$A$3:$N$47</definedName>
    <definedName name="_xlnm.Print_Area" localSheetId="0">'REV. 10-23-2020'!$A$1:$N$47</definedName>
    <definedName name="_xlnm.Print_Titles" localSheetId="0">'REV. 10-23-2020'!$1:$3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" l="1"/>
  <c r="M14" i="1" s="1"/>
  <c r="L15" i="1"/>
  <c r="M15" i="1" s="1"/>
  <c r="J14" i="1"/>
  <c r="J15" i="1"/>
  <c r="L32" i="1" l="1"/>
  <c r="M32" i="1" s="1"/>
  <c r="J32" i="1"/>
  <c r="L47" i="1" l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<sst xmlns="http://schemas.openxmlformats.org/spreadsheetml/2006/main" count="237" uniqueCount="106">
  <si>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</si>
  <si>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</si>
  <si>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</si>
  <si>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</si>
  <si>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</si>
  <si>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</si>
  <si>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</si>
  <si>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</si>
  <si>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</si>
  <si>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</si>
  <si>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</si>
  <si>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</si>
  <si>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</si>
  <si>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</si>
  <si>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</si>
  <si>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</si>
  <si>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</si>
  <si>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</si>
  <si>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</si>
  <si>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Maid-Rite Specialty Foods</t>
  </si>
  <si>
    <t>75156-90005</t>
  </si>
  <si>
    <t>1lb Ground Pork Bricks - Ready to Cook</t>
  </si>
  <si>
    <t>75156-91100</t>
  </si>
  <si>
    <t>1lb Ground Beef Bricks - Ready to Cook</t>
  </si>
  <si>
    <t>75156-91132</t>
  </si>
  <si>
    <t>Ground Beef Burgers</t>
  </si>
  <si>
    <t>75156-92125</t>
  </si>
  <si>
    <t>Ground Beef Sandwich Steaks</t>
  </si>
  <si>
    <t>75156-92127</t>
  </si>
  <si>
    <t>75156-92130</t>
  </si>
  <si>
    <t>75156-93100</t>
  </si>
  <si>
    <t>Fully Cooked Ground Beef Crumbles
(boil-in-bag) - Bulk</t>
  </si>
  <si>
    <t>75156-93150</t>
  </si>
  <si>
    <t>Fully Cooked Ground Beef Crumbles
(boil-in-bag) No Caramel Color - Bulk</t>
  </si>
  <si>
    <t>75156-93200</t>
  </si>
  <si>
    <t>Fully Cooked Beef Taco Mix
(boil-in-bag) - Bulk</t>
  </si>
  <si>
    <t>75156-93205</t>
  </si>
  <si>
    <t>Fully Cooked Beef Taco Mix CL
(boil-in-bag) - Bulk</t>
  </si>
  <si>
    <t>75156-93320</t>
  </si>
  <si>
    <t>Fully Cooked Beef Burgers
Charbroiled - 2.00 oz.</t>
  </si>
  <si>
    <t>75156-93322</t>
  </si>
  <si>
    <t>Fully Cooked Beef Burgers
Charbroiled - 2.50 oz.</t>
  </si>
  <si>
    <t>75156-93324</t>
  </si>
  <si>
    <t>Fully Cooked Beef Burgers
Charbroiled - 2 oz. - 4/10#</t>
  </si>
  <si>
    <t>75156-93326</t>
  </si>
  <si>
    <t>Fully Cooked LS Beef/Mushroom Blend Patties Charbroiled - 2.60 oz.</t>
  </si>
  <si>
    <t>75156-93330</t>
  </si>
  <si>
    <t xml:space="preserve">Fully Cooked Beef Burgers
Charbroiled - 3.00 oz. </t>
  </si>
  <si>
    <t>75156-93421</t>
  </si>
  <si>
    <t>Fully Cooked Little  Andie Patties with APP Charbroiled - 1.25 oz.</t>
  </si>
  <si>
    <t>75156-93425</t>
  </si>
  <si>
    <t>Fully Cooked Beef Patties w/TVP
Charbroiled - 2.50 oz.</t>
  </si>
  <si>
    <t>75156-93426</t>
  </si>
  <si>
    <t>Fully Cooked LS Beef Patties with APP Charbroiled - 1.75 oz.</t>
  </si>
  <si>
    <t>75156-93427</t>
  </si>
  <si>
    <t>Fully Cooked LS Beef Patties with APP Charbroiled - 2.25 oz.</t>
  </si>
  <si>
    <t>75156-93429</t>
  </si>
  <si>
    <t>Fully Cooked LS Beef Patties with APP Charbroiled - 3.00 oz.</t>
  </si>
  <si>
    <t>75156-93626</t>
  </si>
  <si>
    <t>Fully Cooked Salisbury Steaks - 2.60 oz.</t>
  </si>
  <si>
    <t>75156-93726</t>
  </si>
  <si>
    <t>Fully Cooked Meatloaf Slices - 2.60 oz.</t>
  </si>
  <si>
    <t>75156-94105</t>
  </si>
  <si>
    <t>Fully Cooked Beef Meatballs
(Chef Italia) - 0.50 oz.</t>
  </si>
  <si>
    <t>75156-94110</t>
  </si>
  <si>
    <t>Fully Cooked Beef Meatballs
(Chef Italia) - .833 oz.</t>
  </si>
  <si>
    <t>75156-94205</t>
  </si>
  <si>
    <t>Fully Cooked Italian Style Pork
Meatballs  - 0.50 oz.</t>
  </si>
  <si>
    <t>75156-94675</t>
  </si>
  <si>
    <t>FC LS, Gluten &amp; Soy Free Beef Meatball - 0.675 oz.</t>
  </si>
  <si>
    <t>75156-94700</t>
  </si>
  <si>
    <t>Fully Cooked Beef/Mushroom Blend Meatballs - 0.65 oz.</t>
  </si>
  <si>
    <t>75156-95120</t>
  </si>
  <si>
    <t>Fully Cooked BBQ Seasoned Beef 
Pattie Ribs - 2.50 oz.</t>
  </si>
  <si>
    <t>75156-95124</t>
  </si>
  <si>
    <t>Fully Cooked BBQ Seasoned Beef 
Pattie Ribs - 2.40 oz.</t>
  </si>
  <si>
    <t>75156-95125</t>
  </si>
  <si>
    <t>Fully Cooked BBQ Seasoned Beef Pattie Ribs w/Sauce - 3.00 oz.</t>
  </si>
  <si>
    <t>75156-95200</t>
  </si>
  <si>
    <t>Fully Cooked Beef Sausage Links - 1.20 oz.</t>
  </si>
  <si>
    <t>75156-95212</t>
  </si>
  <si>
    <t>Fully Cooked Beef Sausage Patties - 1.20 oz.</t>
  </si>
  <si>
    <t>75156-95320</t>
  </si>
  <si>
    <t>Fully Cooked BBQ Seasoned Pork
Pattie Ribs</t>
  </si>
  <si>
    <t>75156-95324</t>
  </si>
  <si>
    <t>Fully Cooked BBQ Seasoned Pork
Pattie Ribs - 2.40 oz.</t>
  </si>
  <si>
    <t>75156-96100</t>
  </si>
  <si>
    <t>Fully Cooked Beef Sandwich Slices
- Bulk</t>
  </si>
  <si>
    <t>75156-96150</t>
  </si>
  <si>
    <t>Fully Cooked Beef Slices No Soy, No Caramel Color - Bulk</t>
  </si>
  <si>
    <t>75156-97112</t>
  </si>
  <si>
    <t>Fully Cooked Pork Sausage Patties
- 1.20 oz.</t>
  </si>
  <si>
    <t>75156-97125</t>
  </si>
  <si>
    <t>Fully Cooked Pork Sausage Patties - 2.50 oz.</t>
  </si>
  <si>
    <t>75156-97130</t>
  </si>
  <si>
    <t>Fully Cooked Mild Italian Pork Sausage
Patties - 2.50 oz.</t>
  </si>
  <si>
    <t>75156-97212</t>
  </si>
  <si>
    <t>Fully Cooked Pork Sausage Link
 - 1.20 oz.</t>
  </si>
  <si>
    <t>75156-98200</t>
  </si>
  <si>
    <t>Fully Cooked Pork Taco Mix - Bulk</t>
  </si>
  <si>
    <t>75156-94680</t>
  </si>
  <si>
    <t>Fully Cooked Gluten Free Soy Free Meatball Squares 1.35 oz</t>
  </si>
  <si>
    <t>75156-93310</t>
  </si>
  <si>
    <t>Fully Cooked Beef Burgers
Charbroiled - 1.00 oz.</t>
  </si>
  <si>
    <t>75156-93311</t>
  </si>
  <si>
    <t>Fully Cooked Beef Burgers
Charbroiled NCC - 1.00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</si>
</sst>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zoomScaleNormal="100" zoomScaleSheetLayoutView="70" workbookViewId="0"/>
  </sheetViews>
  <sheetFormatPr defaultRowHeight="14.5" x14ac:dyDescent="0.35"/>
  <cols>
    <col min="1" max="1" width="10.90625" style="6" customWidth="1"/>
    <col min="2" max="2" width="25" style="8" bestFit="1" customWidth="1"/>
    <col min="3" max="3" width="14.453125" style="6" customWidth="1"/>
    <col min="4" max="4" width="20.1796875" style="21" customWidth="1"/>
    <col min="5" max="5" width="44.90625" customWidth="1"/>
    <col min="6" max="6" width="9.1796875" style="2" customWidth="1"/>
    <col min="7" max="8" width="9.90625" style="2" customWidth="1"/>
    <col min="9" max="9" width="13.6328125" style="16" customWidth="1"/>
    <col min="10" max="10" width="39.6328125" style="6" customWidth="1"/>
    <col min="11" max="11" width="11.6328125" style="2" customWidth="1"/>
    <col min="12" max="12" width="12.08984375" style="11" customWidth="1"/>
    <col min="13" max="13" width="10.54296875" style="12" customWidth="1"/>
    <col min="14" max="14" width="12.36328125" style="13" customWidth="1"/>
  </cols>
  <sheetData>
    <row r="1" spans="1:14" s="1" customFormat="1" ht="31" x14ac:dyDescent="0.7">
      <c r="A1" s="7" t="s">
        <v>13</v>
      </c>
      <c r="B1" s="7"/>
      <c r="C1" s="5"/>
      <c r="D1" s="20"/>
      <c r="F1" s="17"/>
      <c r="G1" s="17"/>
      <c r="H1" s="17"/>
      <c r="I1" s="15"/>
      <c r="J1" s="26"/>
      <c r="K1" s="47"/>
      <c r="L1" s="47"/>
      <c r="M1" s="47"/>
      <c r="N1" s="47"/>
    </row>
    <row r="2" spans="1:14" s="22" customFormat="1" ht="31" x14ac:dyDescent="0.35">
      <c r="A2" s="14" t="s">
        <v>2</v>
      </c>
      <c r="B2" s="3"/>
      <c r="C2" s="4"/>
      <c r="D2" s="25" t="s">
        <v>1</v>
      </c>
      <c r="E2" s="19">
        <v>44154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5" customHeight="1" x14ac:dyDescent="0.3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44" customHeight="1" x14ac:dyDescent="0.35">
      <c r="A4" s="34" t="s">
        <v>18</v>
      </c>
      <c r="B4" s="35" t="s">
        <v>19</v>
      </c>
      <c r="C4" s="34" t="s">
        <v>12</v>
      </c>
      <c r="D4" s="36" t="s">
        <v>20</v>
      </c>
      <c r="E4" s="37" t="s">
        <v>21</v>
      </c>
      <c r="F4" s="38">
        <v>30</v>
      </c>
      <c r="G4" s="38">
        <v>177.6</v>
      </c>
      <c r="H4" s="38">
        <v>2.7029999999999998</v>
      </c>
      <c r="I4" s="39">
        <v>100193</v>
      </c>
      <c r="J4" s="27" t="str">
        <f>VLOOKUP(I4,'[1]November 2020'!A:C,2,FALSE)</f>
        <v>PORK PICNIC BNLS FRZ CTN-60 LB</v>
      </c>
      <c r="K4" s="38">
        <v>31.25</v>
      </c>
      <c r="L4" s="40">
        <f>VLOOKUP(I4,'[1]November 2020'!A:C,3,FALSE)</f>
        <v>1.4477</v>
      </c>
      <c r="M4" s="41">
        <f t="shared" ref="M4:M47" si="0">ROUND(K4*L4,2)</f>
        <v>45.24</v>
      </c>
      <c r="N4" s="42">
        <v>44136</v>
      </c>
    </row>
    <row r="5" spans="1:14" s="43" customFormat="1" ht="44" customHeight="1" x14ac:dyDescent="0.35">
      <c r="A5" s="34" t="s">
        <v>18</v>
      </c>
      <c r="B5" s="35" t="s">
        <v>19</v>
      </c>
      <c r="C5" s="34" t="s">
        <v>12</v>
      </c>
      <c r="D5" s="36" t="s">
        <v>22</v>
      </c>
      <c r="E5" s="37" t="s">
        <v>23</v>
      </c>
      <c r="F5" s="38">
        <v>30</v>
      </c>
      <c r="G5" s="38">
        <v>177.6</v>
      </c>
      <c r="H5" s="38">
        <v>2.7029999999999998</v>
      </c>
      <c r="I5" s="39">
        <v>100154</v>
      </c>
      <c r="J5" s="27" t="str">
        <f>VLOOKUP(I5,'[1]November 2020'!A:C,2,FALSE)</f>
        <v>BEEF COARSE GROUND FRZ CTN-60 LB</v>
      </c>
      <c r="K5" s="38">
        <v>31.25</v>
      </c>
      <c r="L5" s="40">
        <f>VLOOKUP(I5,'[1]November 2020'!A:C,3,FALSE)</f>
        <v>2.6869999999999998</v>
      </c>
      <c r="M5" s="41">
        <f t="shared" si="0"/>
        <v>83.97</v>
      </c>
      <c r="N5" s="42">
        <v>44136</v>
      </c>
    </row>
    <row r="6" spans="1:14" s="43" customFormat="1" ht="44" customHeight="1" x14ac:dyDescent="0.35">
      <c r="A6" s="34" t="s">
        <v>18</v>
      </c>
      <c r="B6" s="35" t="s">
        <v>19</v>
      </c>
      <c r="C6" s="34" t="s">
        <v>12</v>
      </c>
      <c r="D6" s="36" t="s">
        <v>24</v>
      </c>
      <c r="E6" s="37" t="s">
        <v>25</v>
      </c>
      <c r="F6" s="38">
        <v>28</v>
      </c>
      <c r="G6" s="38">
        <v>140</v>
      </c>
      <c r="H6" s="38">
        <v>3.2</v>
      </c>
      <c r="I6" s="39">
        <v>100154</v>
      </c>
      <c r="J6" s="27" t="str">
        <f>VLOOKUP(I6,'[1]November 2020'!A:C,2,FALSE)</f>
        <v>BEEF COARSE GROUND FRZ CTN-60 LB</v>
      </c>
      <c r="K6" s="38">
        <v>29.474</v>
      </c>
      <c r="L6" s="40">
        <f>VLOOKUP(I6,'[1]November 2020'!A:C,3,FALSE)</f>
        <v>2.6869999999999998</v>
      </c>
      <c r="M6" s="41">
        <f t="shared" si="0"/>
        <v>79.2</v>
      </c>
      <c r="N6" s="42">
        <v>44136</v>
      </c>
    </row>
    <row r="7" spans="1:14" s="43" customFormat="1" ht="44" customHeight="1" x14ac:dyDescent="0.35">
      <c r="A7" s="34" t="s">
        <v>18</v>
      </c>
      <c r="B7" s="35" t="s">
        <v>19</v>
      </c>
      <c r="C7" s="34" t="s">
        <v>12</v>
      </c>
      <c r="D7" s="36" t="s">
        <v>26</v>
      </c>
      <c r="E7" s="37" t="s">
        <v>27</v>
      </c>
      <c r="F7" s="38">
        <v>27.5</v>
      </c>
      <c r="G7" s="38">
        <v>176</v>
      </c>
      <c r="H7" s="38">
        <v>2.5</v>
      </c>
      <c r="I7" s="39">
        <v>100154</v>
      </c>
      <c r="J7" s="27" t="str">
        <f>VLOOKUP(I7,'[1]November 2020'!A:C,2,FALSE)</f>
        <v>BEEF COARSE GROUND FRZ CTN-60 LB</v>
      </c>
      <c r="K7" s="38">
        <v>31.25</v>
      </c>
      <c r="L7" s="40">
        <f>VLOOKUP(I7,'[1]November 2020'!A:C,3,FALSE)</f>
        <v>2.6869999999999998</v>
      </c>
      <c r="M7" s="41">
        <f t="shared" si="0"/>
        <v>83.97</v>
      </c>
      <c r="N7" s="42">
        <v>44136</v>
      </c>
    </row>
    <row r="8" spans="1:14" s="43" customFormat="1" ht="44" customHeight="1" x14ac:dyDescent="0.35">
      <c r="A8" s="34" t="s">
        <v>18</v>
      </c>
      <c r="B8" s="35" t="s">
        <v>19</v>
      </c>
      <c r="C8" s="34" t="s">
        <v>12</v>
      </c>
      <c r="D8" s="36" t="s">
        <v>28</v>
      </c>
      <c r="E8" s="37" t="s">
        <v>27</v>
      </c>
      <c r="F8" s="38">
        <v>27.5</v>
      </c>
      <c r="G8" s="38">
        <v>160</v>
      </c>
      <c r="H8" s="38">
        <v>2.75</v>
      </c>
      <c r="I8" s="39">
        <v>100154</v>
      </c>
      <c r="J8" s="27" t="str">
        <f>VLOOKUP(I8,'[1]November 2020'!A:C,2,FALSE)</f>
        <v>BEEF COARSE GROUND FRZ CTN-60 LB</v>
      </c>
      <c r="K8" s="38">
        <v>31.25</v>
      </c>
      <c r="L8" s="40">
        <f>VLOOKUP(I8,'[1]November 2020'!A:C,3,FALSE)</f>
        <v>2.6869999999999998</v>
      </c>
      <c r="M8" s="41">
        <f t="shared" si="0"/>
        <v>83.97</v>
      </c>
      <c r="N8" s="42">
        <v>44136</v>
      </c>
    </row>
    <row r="9" spans="1:14" s="43" customFormat="1" ht="44" customHeight="1" x14ac:dyDescent="0.35">
      <c r="A9" s="34" t="s">
        <v>18</v>
      </c>
      <c r="B9" s="35" t="s">
        <v>19</v>
      </c>
      <c r="C9" s="34" t="s">
        <v>12</v>
      </c>
      <c r="D9" s="36" t="s">
        <v>29</v>
      </c>
      <c r="E9" s="37" t="s">
        <v>27</v>
      </c>
      <c r="F9" s="38">
        <v>27</v>
      </c>
      <c r="G9" s="38">
        <v>144</v>
      </c>
      <c r="H9" s="38">
        <v>3</v>
      </c>
      <c r="I9" s="39">
        <v>100154</v>
      </c>
      <c r="J9" s="27" t="str">
        <f>VLOOKUP(I9,'[1]November 2020'!A:C,2,FALSE)</f>
        <v>BEEF COARSE GROUND FRZ CTN-60 LB</v>
      </c>
      <c r="K9" s="38">
        <v>30.681999999999999</v>
      </c>
      <c r="L9" s="40">
        <f>VLOOKUP(I9,'[1]November 2020'!A:C,3,FALSE)</f>
        <v>2.6869999999999998</v>
      </c>
      <c r="M9" s="41">
        <f t="shared" si="0"/>
        <v>82.44</v>
      </c>
      <c r="N9" s="42">
        <v>44136</v>
      </c>
    </row>
    <row r="10" spans="1:14" s="43" customFormat="1" ht="44" customHeight="1" x14ac:dyDescent="0.35">
      <c r="A10" s="34" t="s">
        <v>18</v>
      </c>
      <c r="B10" s="35" t="s">
        <v>19</v>
      </c>
      <c r="C10" s="34" t="s">
        <v>12</v>
      </c>
      <c r="D10" s="36" t="s">
        <v>30</v>
      </c>
      <c r="E10" s="37" t="s">
        <v>31</v>
      </c>
      <c r="F10" s="38">
        <v>30</v>
      </c>
      <c r="G10" s="38">
        <v>228.57</v>
      </c>
      <c r="H10" s="38">
        <v>2.1</v>
      </c>
      <c r="I10" s="39">
        <v>100154</v>
      </c>
      <c r="J10" s="27" t="str">
        <f>VLOOKUP(I10,'[1]November 2020'!A:C,2,FALSE)</f>
        <v>BEEF COARSE GROUND FRZ CTN-60 LB</v>
      </c>
      <c r="K10" s="38">
        <v>44.63</v>
      </c>
      <c r="L10" s="40">
        <f>VLOOKUP(I10,'[1]November 2020'!A:C,3,FALSE)</f>
        <v>2.6869999999999998</v>
      </c>
      <c r="M10" s="41">
        <f t="shared" si="0"/>
        <v>119.92</v>
      </c>
      <c r="N10" s="42">
        <v>44136</v>
      </c>
    </row>
    <row r="11" spans="1:14" s="43" customFormat="1" ht="44" customHeight="1" x14ac:dyDescent="0.35">
      <c r="A11" s="34" t="s">
        <v>18</v>
      </c>
      <c r="B11" s="35" t="s">
        <v>19</v>
      </c>
      <c r="C11" s="34" t="s">
        <v>12</v>
      </c>
      <c r="D11" s="36" t="s">
        <v>32</v>
      </c>
      <c r="E11" s="37" t="s">
        <v>33</v>
      </c>
      <c r="F11" s="38">
        <v>30</v>
      </c>
      <c r="G11" s="38">
        <v>228.57</v>
      </c>
      <c r="H11" s="38">
        <v>2.1</v>
      </c>
      <c r="I11" s="39">
        <v>100154</v>
      </c>
      <c r="J11" s="27" t="str">
        <f>VLOOKUP(I11,'[1]November 2020'!A:C,2,FALSE)</f>
        <v>BEEF COARSE GROUND FRZ CTN-60 LB</v>
      </c>
      <c r="K11" s="38">
        <v>44.63</v>
      </c>
      <c r="L11" s="40">
        <f>VLOOKUP(I11,'[1]November 2020'!A:C,3,FALSE)</f>
        <v>2.6869999999999998</v>
      </c>
      <c r="M11" s="41">
        <f t="shared" si="0"/>
        <v>119.92</v>
      </c>
      <c r="N11" s="42">
        <v>44136</v>
      </c>
    </row>
    <row r="12" spans="1:14" s="43" customFormat="1" ht="44" customHeight="1" x14ac:dyDescent="0.35">
      <c r="A12" s="34" t="s">
        <v>18</v>
      </c>
      <c r="B12" s="35" t="s">
        <v>19</v>
      </c>
      <c r="C12" s="34" t="s">
        <v>12</v>
      </c>
      <c r="D12" s="36" t="s">
        <v>34</v>
      </c>
      <c r="E12" s="37" t="s">
        <v>35</v>
      </c>
      <c r="F12" s="38">
        <v>30</v>
      </c>
      <c r="G12" s="38">
        <v>204</v>
      </c>
      <c r="H12" s="38">
        <v>2.35</v>
      </c>
      <c r="I12" s="39">
        <v>100154</v>
      </c>
      <c r="J12" s="27" t="str">
        <f>VLOOKUP(I12,'[1]November 2020'!A:C,2,FALSE)</f>
        <v>BEEF COARSE GROUND FRZ CTN-60 LB</v>
      </c>
      <c r="K12" s="38">
        <v>24.68</v>
      </c>
      <c r="L12" s="40">
        <f>VLOOKUP(I12,'[1]November 2020'!A:C,3,FALSE)</f>
        <v>2.6869999999999998</v>
      </c>
      <c r="M12" s="41">
        <f t="shared" si="0"/>
        <v>66.319999999999993</v>
      </c>
      <c r="N12" s="42">
        <v>44136</v>
      </c>
    </row>
    <row r="13" spans="1:14" s="43" customFormat="1" ht="44" customHeight="1" x14ac:dyDescent="0.35">
      <c r="A13" s="34" t="s">
        <v>18</v>
      </c>
      <c r="B13" s="35" t="s">
        <v>19</v>
      </c>
      <c r="C13" s="34" t="s">
        <v>12</v>
      </c>
      <c r="D13" s="36" t="s">
        <v>36</v>
      </c>
      <c r="E13" s="37" t="s">
        <v>37</v>
      </c>
      <c r="F13" s="38">
        <v>30</v>
      </c>
      <c r="G13" s="38">
        <v>218</v>
      </c>
      <c r="H13" s="38">
        <v>2.2000000000000002</v>
      </c>
      <c r="I13" s="39">
        <v>100154</v>
      </c>
      <c r="J13" s="27" t="str">
        <f>VLOOKUP(I13,'[1]November 2020'!A:C,2,FALSE)</f>
        <v>BEEF COARSE GROUND FRZ CTN-60 LB</v>
      </c>
      <c r="K13" s="38">
        <v>42.55</v>
      </c>
      <c r="L13" s="40">
        <f>VLOOKUP(I13,'[1]November 2020'!A:C,3,FALSE)</f>
        <v>2.6869999999999998</v>
      </c>
      <c r="M13" s="41">
        <f t="shared" si="0"/>
        <v>114.33</v>
      </c>
      <c r="N13" s="42">
        <v>44136</v>
      </c>
    </row>
    <row r="14" spans="1:14" s="43" customFormat="1" ht="44" customHeight="1" x14ac:dyDescent="0.35">
      <c r="A14" s="34" t="s">
        <v>18</v>
      </c>
      <c r="B14" s="35" t="s">
        <v>19</v>
      </c>
      <c r="C14" s="34" t="s">
        <v>12</v>
      </c>
      <c r="D14" s="45" t="s">
        <v>102</v>
      </c>
      <c r="E14" s="46" t="s">
        <v>103</v>
      </c>
      <c r="F14" s="38">
        <v>30</v>
      </c>
      <c r="G14" s="38">
        <v>480</v>
      </c>
      <c r="H14" s="38">
        <v>1</v>
      </c>
      <c r="I14" s="39">
        <v>100154</v>
      </c>
      <c r="J14" s="27" t="str">
        <f>VLOOKUP(I14,'[1]November 2020'!A:C,2,FALSE)</f>
        <v>BEEF COARSE GROUND FRZ CTN-60 LB</v>
      </c>
      <c r="K14" s="38">
        <v>43.31</v>
      </c>
      <c r="L14" s="40">
        <f>VLOOKUP(I14,'[1]November 2020'!A:C,3,FALSE)</f>
        <v>2.6869999999999998</v>
      </c>
      <c r="M14" s="41">
        <f t="shared" ref="M14:M15" si="1">ROUND(K14*L14,2)</f>
        <v>116.37</v>
      </c>
      <c r="N14" s="42">
        <v>44136</v>
      </c>
    </row>
    <row r="15" spans="1:14" s="43" customFormat="1" ht="44" customHeight="1" x14ac:dyDescent="0.35">
      <c r="A15" s="34" t="s">
        <v>18</v>
      </c>
      <c r="B15" s="35" t="s">
        <v>19</v>
      </c>
      <c r="C15" s="34" t="s">
        <v>12</v>
      </c>
      <c r="D15" s="45" t="s">
        <v>104</v>
      </c>
      <c r="E15" s="46" t="s">
        <v>105</v>
      </c>
      <c r="F15" s="38">
        <v>30</v>
      </c>
      <c r="G15" s="38">
        <v>480</v>
      </c>
      <c r="H15" s="38">
        <v>1</v>
      </c>
      <c r="I15" s="39">
        <v>100154</v>
      </c>
      <c r="J15" s="27" t="str">
        <f>VLOOKUP(I15,'[1]November 2020'!A:C,2,FALSE)</f>
        <v>BEEF COARSE GROUND FRZ CTN-60 LB</v>
      </c>
      <c r="K15" s="38">
        <v>44.62</v>
      </c>
      <c r="L15" s="40">
        <f>VLOOKUP(I15,'[1]November 2020'!A:C,3,FALSE)</f>
        <v>2.6869999999999998</v>
      </c>
      <c r="M15" s="41">
        <f t="shared" si="1"/>
        <v>119.89</v>
      </c>
      <c r="N15" s="42">
        <v>44136</v>
      </c>
    </row>
    <row r="16" spans="1:14" s="43" customFormat="1" ht="44" customHeight="1" x14ac:dyDescent="0.35">
      <c r="A16" s="34" t="s">
        <v>18</v>
      </c>
      <c r="B16" s="35" t="s">
        <v>19</v>
      </c>
      <c r="C16" s="34" t="s">
        <v>12</v>
      </c>
      <c r="D16" s="36" t="s">
        <v>38</v>
      </c>
      <c r="E16" s="37" t="s">
        <v>39</v>
      </c>
      <c r="F16" s="38">
        <v>30</v>
      </c>
      <c r="G16" s="38">
        <v>240</v>
      </c>
      <c r="H16" s="38">
        <v>2</v>
      </c>
      <c r="I16" s="39">
        <v>100154</v>
      </c>
      <c r="J16" s="27" t="str">
        <f>VLOOKUP(I16,'[1]November 2020'!A:C,2,FALSE)</f>
        <v>BEEF COARSE GROUND FRZ CTN-60 LB</v>
      </c>
      <c r="K16" s="38">
        <v>44.62</v>
      </c>
      <c r="L16" s="40">
        <f>VLOOKUP(I16,'[1]November 2020'!A:C,3,FALSE)</f>
        <v>2.6869999999999998</v>
      </c>
      <c r="M16" s="41">
        <f t="shared" si="0"/>
        <v>119.89</v>
      </c>
      <c r="N16" s="42">
        <v>44136</v>
      </c>
    </row>
    <row r="17" spans="1:14" s="43" customFormat="1" ht="44" customHeight="1" x14ac:dyDescent="0.35">
      <c r="A17" s="34" t="s">
        <v>18</v>
      </c>
      <c r="B17" s="35" t="s">
        <v>19</v>
      </c>
      <c r="C17" s="34" t="s">
        <v>12</v>
      </c>
      <c r="D17" s="36" t="s">
        <v>40</v>
      </c>
      <c r="E17" s="37" t="s">
        <v>41</v>
      </c>
      <c r="F17" s="38">
        <v>30</v>
      </c>
      <c r="G17" s="38">
        <v>192</v>
      </c>
      <c r="H17" s="38">
        <v>2.5</v>
      </c>
      <c r="I17" s="39">
        <v>100154</v>
      </c>
      <c r="J17" s="27" t="str">
        <f>VLOOKUP(I17,'[1]November 2020'!A:C,2,FALSE)</f>
        <v>BEEF COARSE GROUND FRZ CTN-60 LB</v>
      </c>
      <c r="K17" s="38">
        <v>44.62</v>
      </c>
      <c r="L17" s="40">
        <f>VLOOKUP(I17,'[1]November 2020'!A:C,3,FALSE)</f>
        <v>2.6869999999999998</v>
      </c>
      <c r="M17" s="41">
        <f t="shared" si="0"/>
        <v>119.89</v>
      </c>
      <c r="N17" s="42">
        <v>44136</v>
      </c>
    </row>
    <row r="18" spans="1:14" s="43" customFormat="1" ht="44" customHeight="1" x14ac:dyDescent="0.35">
      <c r="A18" s="34" t="s">
        <v>18</v>
      </c>
      <c r="B18" s="35" t="s">
        <v>19</v>
      </c>
      <c r="C18" s="34" t="s">
        <v>12</v>
      </c>
      <c r="D18" s="36" t="s">
        <v>42</v>
      </c>
      <c r="E18" s="37" t="s">
        <v>43</v>
      </c>
      <c r="F18" s="38">
        <v>40</v>
      </c>
      <c r="G18" s="38">
        <v>320</v>
      </c>
      <c r="H18" s="38">
        <v>2</v>
      </c>
      <c r="I18" s="39">
        <v>100154</v>
      </c>
      <c r="J18" s="27" t="str">
        <f>VLOOKUP(I18,'[1]November 2020'!A:C,2,FALSE)</f>
        <v>BEEF COARSE GROUND FRZ CTN-60 LB</v>
      </c>
      <c r="K18" s="38">
        <v>59.5</v>
      </c>
      <c r="L18" s="40">
        <f>VLOOKUP(I18,'[1]November 2020'!A:C,3,FALSE)</f>
        <v>2.6869999999999998</v>
      </c>
      <c r="M18" s="41">
        <f t="shared" si="0"/>
        <v>159.88</v>
      </c>
      <c r="N18" s="42">
        <v>44136</v>
      </c>
    </row>
    <row r="19" spans="1:14" s="43" customFormat="1" ht="44" customHeight="1" x14ac:dyDescent="0.35">
      <c r="A19" s="34" t="s">
        <v>18</v>
      </c>
      <c r="B19" s="35" t="s">
        <v>19</v>
      </c>
      <c r="C19" s="34" t="s">
        <v>12</v>
      </c>
      <c r="D19" s="36" t="s">
        <v>44</v>
      </c>
      <c r="E19" s="37" t="s">
        <v>45</v>
      </c>
      <c r="F19" s="38">
        <v>26</v>
      </c>
      <c r="G19" s="38">
        <v>160</v>
      </c>
      <c r="H19" s="38">
        <v>2.6</v>
      </c>
      <c r="I19" s="39">
        <v>100154</v>
      </c>
      <c r="J19" s="27" t="str">
        <f>VLOOKUP(I19,'[1]November 2020'!A:C,2,FALSE)</f>
        <v>BEEF COARSE GROUND FRZ CTN-60 LB</v>
      </c>
      <c r="K19" s="38">
        <v>30.74</v>
      </c>
      <c r="L19" s="40">
        <f>VLOOKUP(I19,'[1]November 2020'!A:C,3,FALSE)</f>
        <v>2.6869999999999998</v>
      </c>
      <c r="M19" s="41">
        <f t="shared" si="0"/>
        <v>82.6</v>
      </c>
      <c r="N19" s="42">
        <v>44136</v>
      </c>
    </row>
    <row r="20" spans="1:14" s="43" customFormat="1" ht="44" customHeight="1" x14ac:dyDescent="0.35">
      <c r="A20" s="34" t="s">
        <v>18</v>
      </c>
      <c r="B20" s="35" t="s">
        <v>19</v>
      </c>
      <c r="C20" s="34" t="s">
        <v>12</v>
      </c>
      <c r="D20" s="36" t="s">
        <v>46</v>
      </c>
      <c r="E20" s="37" t="s">
        <v>47</v>
      </c>
      <c r="F20" s="38">
        <v>30</v>
      </c>
      <c r="G20" s="38">
        <v>160</v>
      </c>
      <c r="H20" s="38">
        <v>3</v>
      </c>
      <c r="I20" s="39">
        <v>100154</v>
      </c>
      <c r="J20" s="27" t="str">
        <f>VLOOKUP(I20,'[1]November 2020'!A:C,2,FALSE)</f>
        <v>BEEF COARSE GROUND FRZ CTN-60 LB</v>
      </c>
      <c r="K20" s="38">
        <v>44.62</v>
      </c>
      <c r="L20" s="40">
        <f>VLOOKUP(I20,'[1]November 2020'!A:C,3,FALSE)</f>
        <v>2.6869999999999998</v>
      </c>
      <c r="M20" s="41">
        <f t="shared" si="0"/>
        <v>119.89</v>
      </c>
      <c r="N20" s="42">
        <v>44136</v>
      </c>
    </row>
    <row r="21" spans="1:14" s="43" customFormat="1" ht="44" customHeight="1" x14ac:dyDescent="0.35">
      <c r="A21" s="34" t="s">
        <v>18</v>
      </c>
      <c r="B21" s="35" t="s">
        <v>19</v>
      </c>
      <c r="C21" s="34" t="s">
        <v>12</v>
      </c>
      <c r="D21" s="36" t="s">
        <v>48</v>
      </c>
      <c r="E21" s="37" t="s">
        <v>49</v>
      </c>
      <c r="F21" s="38">
        <v>30</v>
      </c>
      <c r="G21" s="38">
        <v>192</v>
      </c>
      <c r="H21" s="38">
        <v>2.5</v>
      </c>
      <c r="I21" s="39">
        <v>100154</v>
      </c>
      <c r="J21" s="27" t="str">
        <f>VLOOKUP(I21,'[1]November 2020'!A:C,2,FALSE)</f>
        <v>BEEF COARSE GROUND FRZ CTN-60 LB</v>
      </c>
      <c r="K21" s="38">
        <v>29.47</v>
      </c>
      <c r="L21" s="40">
        <f>VLOOKUP(I21,'[1]November 2020'!A:C,3,FALSE)</f>
        <v>2.6869999999999998</v>
      </c>
      <c r="M21" s="41">
        <f t="shared" si="0"/>
        <v>79.19</v>
      </c>
      <c r="N21" s="42">
        <v>44136</v>
      </c>
    </row>
    <row r="22" spans="1:14" s="43" customFormat="1" ht="44" customHeight="1" x14ac:dyDescent="0.35">
      <c r="A22" s="34" t="s">
        <v>18</v>
      </c>
      <c r="B22" s="35" t="s">
        <v>19</v>
      </c>
      <c r="C22" s="34" t="s">
        <v>12</v>
      </c>
      <c r="D22" s="36" t="s">
        <v>50</v>
      </c>
      <c r="E22" s="37" t="s">
        <v>51</v>
      </c>
      <c r="F22" s="38">
        <v>30</v>
      </c>
      <c r="G22" s="38">
        <v>192</v>
      </c>
      <c r="H22" s="38">
        <v>2.5</v>
      </c>
      <c r="I22" s="39">
        <v>100154</v>
      </c>
      <c r="J22" s="27" t="str">
        <f>VLOOKUP(I22,'[1]November 2020'!A:C,2,FALSE)</f>
        <v>BEEF COARSE GROUND FRZ CTN-60 LB</v>
      </c>
      <c r="K22" s="38">
        <v>29.47</v>
      </c>
      <c r="L22" s="40">
        <f>VLOOKUP(I22,'[1]November 2020'!A:C,3,FALSE)</f>
        <v>2.6869999999999998</v>
      </c>
      <c r="M22" s="41">
        <f t="shared" si="0"/>
        <v>79.19</v>
      </c>
      <c r="N22" s="42">
        <v>44136</v>
      </c>
    </row>
    <row r="23" spans="1:14" s="44" customFormat="1" ht="44" customHeight="1" x14ac:dyDescent="0.35">
      <c r="A23" s="34" t="s">
        <v>18</v>
      </c>
      <c r="B23" s="35" t="s">
        <v>19</v>
      </c>
      <c r="C23" s="34" t="s">
        <v>12</v>
      </c>
      <c r="D23" s="36" t="s">
        <v>52</v>
      </c>
      <c r="E23" s="37" t="s">
        <v>53</v>
      </c>
      <c r="F23" s="38">
        <v>30</v>
      </c>
      <c r="G23" s="38">
        <v>274.27999999999997</v>
      </c>
      <c r="H23" s="38">
        <v>1.75</v>
      </c>
      <c r="I23" s="39">
        <v>100154</v>
      </c>
      <c r="J23" s="27" t="str">
        <f>VLOOKUP(I23,'[1]November 2020'!A:C,2,FALSE)</f>
        <v>BEEF COARSE GROUND FRZ CTN-60 LB</v>
      </c>
      <c r="K23" s="38">
        <v>36.54</v>
      </c>
      <c r="L23" s="40">
        <f>VLOOKUP(I23,'[1]November 2020'!A:C,3,FALSE)</f>
        <v>2.6869999999999998</v>
      </c>
      <c r="M23" s="41">
        <f t="shared" si="0"/>
        <v>98.18</v>
      </c>
      <c r="N23" s="42">
        <v>44136</v>
      </c>
    </row>
    <row r="24" spans="1:14" s="44" customFormat="1" ht="44" customHeight="1" x14ac:dyDescent="0.35">
      <c r="A24" s="34" t="s">
        <v>18</v>
      </c>
      <c r="B24" s="35" t="s">
        <v>19</v>
      </c>
      <c r="C24" s="34" t="s">
        <v>12</v>
      </c>
      <c r="D24" s="36" t="s">
        <v>54</v>
      </c>
      <c r="E24" s="37" t="s">
        <v>55</v>
      </c>
      <c r="F24" s="38">
        <v>30</v>
      </c>
      <c r="G24" s="38">
        <v>213</v>
      </c>
      <c r="H24" s="38">
        <v>2.25</v>
      </c>
      <c r="I24" s="39">
        <v>100154</v>
      </c>
      <c r="J24" s="27" t="str">
        <f>VLOOKUP(I24,'[1]November 2020'!A:C,2,FALSE)</f>
        <v>BEEF COARSE GROUND FRZ CTN-60 LB</v>
      </c>
      <c r="K24" s="38">
        <v>37.06</v>
      </c>
      <c r="L24" s="40">
        <f>VLOOKUP(I24,'[1]November 2020'!A:C,3,FALSE)</f>
        <v>2.6869999999999998</v>
      </c>
      <c r="M24" s="41">
        <f t="shared" si="0"/>
        <v>99.58</v>
      </c>
      <c r="N24" s="42">
        <v>44136</v>
      </c>
    </row>
    <row r="25" spans="1:14" s="44" customFormat="1" ht="44" customHeight="1" x14ac:dyDescent="0.35">
      <c r="A25" s="34" t="s">
        <v>18</v>
      </c>
      <c r="B25" s="35" t="s">
        <v>19</v>
      </c>
      <c r="C25" s="34" t="s">
        <v>12</v>
      </c>
      <c r="D25" s="36" t="s">
        <v>56</v>
      </c>
      <c r="E25" s="37" t="s">
        <v>57</v>
      </c>
      <c r="F25" s="38">
        <v>30</v>
      </c>
      <c r="G25" s="38">
        <v>160</v>
      </c>
      <c r="H25" s="38">
        <v>3</v>
      </c>
      <c r="I25" s="39">
        <v>100154</v>
      </c>
      <c r="J25" s="27" t="str">
        <f>VLOOKUP(I25,'[1]November 2020'!A:C,2,FALSE)</f>
        <v>BEEF COARSE GROUND FRZ CTN-60 LB</v>
      </c>
      <c r="K25" s="38">
        <v>38.15</v>
      </c>
      <c r="L25" s="40">
        <f>VLOOKUP(I25,'[1]November 2020'!A:C,3,FALSE)</f>
        <v>2.6869999999999998</v>
      </c>
      <c r="M25" s="41">
        <f t="shared" si="0"/>
        <v>102.51</v>
      </c>
      <c r="N25" s="42">
        <v>44136</v>
      </c>
    </row>
    <row r="26" spans="1:14" s="44" customFormat="1" ht="44" customHeight="1" x14ac:dyDescent="0.35">
      <c r="A26" s="34" t="s">
        <v>18</v>
      </c>
      <c r="B26" s="35" t="s">
        <v>19</v>
      </c>
      <c r="C26" s="34" t="s">
        <v>12</v>
      </c>
      <c r="D26" s="36" t="s">
        <v>58</v>
      </c>
      <c r="E26" s="37" t="s">
        <v>59</v>
      </c>
      <c r="F26" s="38">
        <v>26</v>
      </c>
      <c r="G26" s="38">
        <v>160</v>
      </c>
      <c r="H26" s="38">
        <v>2.6</v>
      </c>
      <c r="I26" s="39">
        <v>100154</v>
      </c>
      <c r="J26" s="27" t="str">
        <f>VLOOKUP(I26,'[1]November 2020'!A:C,2,FALSE)</f>
        <v>BEEF COARSE GROUND FRZ CTN-60 LB</v>
      </c>
      <c r="K26" s="38">
        <v>21.79</v>
      </c>
      <c r="L26" s="40">
        <f>VLOOKUP(I26,'[1]November 2020'!A:C,3,FALSE)</f>
        <v>2.6869999999999998</v>
      </c>
      <c r="M26" s="41">
        <f t="shared" si="0"/>
        <v>58.55</v>
      </c>
      <c r="N26" s="42">
        <v>44136</v>
      </c>
    </row>
    <row r="27" spans="1:14" s="44" customFormat="1" ht="44" customHeight="1" x14ac:dyDescent="0.35">
      <c r="A27" s="34" t="s">
        <v>18</v>
      </c>
      <c r="B27" s="35" t="s">
        <v>19</v>
      </c>
      <c r="C27" s="34" t="s">
        <v>12</v>
      </c>
      <c r="D27" s="36" t="s">
        <v>60</v>
      </c>
      <c r="E27" s="37" t="s">
        <v>61</v>
      </c>
      <c r="F27" s="38">
        <v>26</v>
      </c>
      <c r="G27" s="38">
        <v>160</v>
      </c>
      <c r="H27" s="38">
        <v>2.6</v>
      </c>
      <c r="I27" s="39">
        <v>100154</v>
      </c>
      <c r="J27" s="27" t="str">
        <f>VLOOKUP(I27,'[1]November 2020'!A:C,2,FALSE)</f>
        <v>BEEF COARSE GROUND FRZ CTN-60 LB</v>
      </c>
      <c r="K27" s="38">
        <v>21.83</v>
      </c>
      <c r="L27" s="40">
        <f>VLOOKUP(I27,'[1]November 2020'!A:C,3,FALSE)</f>
        <v>2.6869999999999998</v>
      </c>
      <c r="M27" s="41">
        <f t="shared" si="0"/>
        <v>58.66</v>
      </c>
      <c r="N27" s="42">
        <v>44136</v>
      </c>
    </row>
    <row r="28" spans="1:14" s="44" customFormat="1" ht="44" customHeight="1" x14ac:dyDescent="0.35">
      <c r="A28" s="34" t="s">
        <v>18</v>
      </c>
      <c r="B28" s="35" t="s">
        <v>19</v>
      </c>
      <c r="C28" s="34" t="s">
        <v>12</v>
      </c>
      <c r="D28" s="36" t="s">
        <v>62</v>
      </c>
      <c r="E28" s="37" t="s">
        <v>63</v>
      </c>
      <c r="F28" s="38">
        <v>30</v>
      </c>
      <c r="G28" s="38">
        <v>192</v>
      </c>
      <c r="H28" s="38">
        <v>2.5</v>
      </c>
      <c r="I28" s="39">
        <v>100154</v>
      </c>
      <c r="J28" s="27" t="str">
        <f>VLOOKUP(I28,'[1]November 2020'!A:C,2,FALSE)</f>
        <v>BEEF COARSE GROUND FRZ CTN-60 LB</v>
      </c>
      <c r="K28" s="38">
        <v>24.934999999999999</v>
      </c>
      <c r="L28" s="40">
        <f>VLOOKUP(I28,'[1]November 2020'!A:C,3,FALSE)</f>
        <v>2.6869999999999998</v>
      </c>
      <c r="M28" s="41">
        <f t="shared" si="0"/>
        <v>67</v>
      </c>
      <c r="N28" s="42">
        <v>44136</v>
      </c>
    </row>
    <row r="29" spans="1:14" s="44" customFormat="1" ht="44" customHeight="1" x14ac:dyDescent="0.35">
      <c r="A29" s="34" t="s">
        <v>18</v>
      </c>
      <c r="B29" s="35" t="s">
        <v>19</v>
      </c>
      <c r="C29" s="34" t="s">
        <v>12</v>
      </c>
      <c r="D29" s="36" t="s">
        <v>64</v>
      </c>
      <c r="E29" s="37" t="s">
        <v>65</v>
      </c>
      <c r="F29" s="38">
        <v>30</v>
      </c>
      <c r="G29" s="38">
        <v>192</v>
      </c>
      <c r="H29" s="38">
        <v>2.5</v>
      </c>
      <c r="I29" s="39">
        <v>100154</v>
      </c>
      <c r="J29" s="27" t="str">
        <f>VLOOKUP(I29,'[1]November 2020'!A:C,2,FALSE)</f>
        <v>BEEF COARSE GROUND FRZ CTN-60 LB</v>
      </c>
      <c r="K29" s="38">
        <v>24.934999999999999</v>
      </c>
      <c r="L29" s="40">
        <f>VLOOKUP(I29,'[1]November 2020'!A:C,3,FALSE)</f>
        <v>2.6869999999999998</v>
      </c>
      <c r="M29" s="41">
        <f t="shared" si="0"/>
        <v>67</v>
      </c>
      <c r="N29" s="42">
        <v>44136</v>
      </c>
    </row>
    <row r="30" spans="1:14" s="44" customFormat="1" ht="44" customHeight="1" x14ac:dyDescent="0.35">
      <c r="A30" s="34" t="s">
        <v>18</v>
      </c>
      <c r="B30" s="35" t="s">
        <v>19</v>
      </c>
      <c r="C30" s="34" t="s">
        <v>12</v>
      </c>
      <c r="D30" s="36" t="s">
        <v>66</v>
      </c>
      <c r="E30" s="37" t="s">
        <v>67</v>
      </c>
      <c r="F30" s="38">
        <v>30</v>
      </c>
      <c r="G30" s="38">
        <v>192</v>
      </c>
      <c r="H30" s="38">
        <v>2.5</v>
      </c>
      <c r="I30" s="39">
        <v>100193</v>
      </c>
      <c r="J30" s="27" t="str">
        <f>VLOOKUP(I30,'[1]November 2020'!A:C,2,FALSE)</f>
        <v>PORK PICNIC BNLS FRZ CTN-60 LB</v>
      </c>
      <c r="K30" s="38">
        <v>36.15</v>
      </c>
      <c r="L30" s="40">
        <f>VLOOKUP(I30,'[1]November 2020'!A:C,3,FALSE)</f>
        <v>1.4477</v>
      </c>
      <c r="M30" s="41">
        <f t="shared" si="0"/>
        <v>52.33</v>
      </c>
      <c r="N30" s="42">
        <v>44136</v>
      </c>
    </row>
    <row r="31" spans="1:14" s="44" customFormat="1" ht="44" customHeight="1" x14ac:dyDescent="0.35">
      <c r="A31" s="34" t="s">
        <v>18</v>
      </c>
      <c r="B31" s="35" t="s">
        <v>19</v>
      </c>
      <c r="C31" s="34" t="s">
        <v>12</v>
      </c>
      <c r="D31" s="36" t="s">
        <v>68</v>
      </c>
      <c r="E31" s="37" t="s">
        <v>69</v>
      </c>
      <c r="F31" s="38">
        <v>30</v>
      </c>
      <c r="G31" s="38">
        <v>178</v>
      </c>
      <c r="H31" s="38">
        <v>2.7</v>
      </c>
      <c r="I31" s="39">
        <v>100154</v>
      </c>
      <c r="J31" s="27" t="str">
        <f>VLOOKUP(I31,'[1]November 2020'!A:C,2,FALSE)</f>
        <v>BEEF COARSE GROUND FRZ CTN-60 LB</v>
      </c>
      <c r="K31" s="38">
        <v>30.154</v>
      </c>
      <c r="L31" s="40">
        <f>VLOOKUP(I31,'[1]November 2020'!A:C,3,FALSE)</f>
        <v>2.6869999999999998</v>
      </c>
      <c r="M31" s="41">
        <f t="shared" si="0"/>
        <v>81.02</v>
      </c>
      <c r="N31" s="42">
        <v>44136</v>
      </c>
    </row>
    <row r="32" spans="1:14" s="44" customFormat="1" ht="44" customHeight="1" x14ac:dyDescent="0.35">
      <c r="A32" s="34" t="s">
        <v>18</v>
      </c>
      <c r="B32" s="35" t="s">
        <v>19</v>
      </c>
      <c r="C32" s="34" t="s">
        <v>12</v>
      </c>
      <c r="D32" s="36" t="s">
        <v>100</v>
      </c>
      <c r="E32" s="37" t="s">
        <v>101</v>
      </c>
      <c r="F32" s="38">
        <v>30</v>
      </c>
      <c r="G32" s="38">
        <v>355.56</v>
      </c>
      <c r="H32" s="38">
        <v>1.35</v>
      </c>
      <c r="I32" s="39">
        <v>100154</v>
      </c>
      <c r="J32" s="27" t="str">
        <f>VLOOKUP(I32,'[1]November 2020'!A:C,2,FALSE)</f>
        <v>BEEF COARSE GROUND FRZ CTN-60 LB</v>
      </c>
      <c r="K32" s="38">
        <v>30.73</v>
      </c>
      <c r="L32" s="40">
        <f>VLOOKUP(I32,'[1]November 2020'!A:C,3,FALSE)</f>
        <v>2.6869999999999998</v>
      </c>
      <c r="M32" s="41">
        <f t="shared" si="0"/>
        <v>82.57</v>
      </c>
      <c r="N32" s="42">
        <v>44136</v>
      </c>
    </row>
    <row r="33" spans="1:14" s="44" customFormat="1" ht="44" customHeight="1" x14ac:dyDescent="0.35">
      <c r="A33" s="34" t="s">
        <v>18</v>
      </c>
      <c r="B33" s="35" t="s">
        <v>19</v>
      </c>
      <c r="C33" s="34" t="s">
        <v>12</v>
      </c>
      <c r="D33" s="36" t="s">
        <v>70</v>
      </c>
      <c r="E33" s="37" t="s">
        <v>71</v>
      </c>
      <c r="F33" s="38">
        <v>30</v>
      </c>
      <c r="G33" s="38">
        <v>184.61</v>
      </c>
      <c r="H33" s="38">
        <v>2.6</v>
      </c>
      <c r="I33" s="39">
        <v>100154</v>
      </c>
      <c r="J33" s="27" t="str">
        <f>VLOOKUP(I33,'[1]November 2020'!A:C,2,FALSE)</f>
        <v>BEEF COARSE GROUND FRZ CTN-60 LB</v>
      </c>
      <c r="K33" s="38">
        <v>32.06</v>
      </c>
      <c r="L33" s="40">
        <f>VLOOKUP(I33,'[1]November 2020'!A:C,3,FALSE)</f>
        <v>2.6869999999999998</v>
      </c>
      <c r="M33" s="41">
        <f t="shared" si="0"/>
        <v>86.15</v>
      </c>
      <c r="N33" s="42">
        <v>44136</v>
      </c>
    </row>
    <row r="34" spans="1:14" s="44" customFormat="1" ht="44" customHeight="1" x14ac:dyDescent="0.35">
      <c r="A34" s="34" t="s">
        <v>18</v>
      </c>
      <c r="B34" s="35" t="s">
        <v>19</v>
      </c>
      <c r="C34" s="34" t="s">
        <v>12</v>
      </c>
      <c r="D34" s="36" t="s">
        <v>72</v>
      </c>
      <c r="E34" s="37" t="s">
        <v>73</v>
      </c>
      <c r="F34" s="38">
        <v>30</v>
      </c>
      <c r="G34" s="38">
        <v>192</v>
      </c>
      <c r="H34" s="38">
        <v>2.5</v>
      </c>
      <c r="I34" s="39">
        <v>100154</v>
      </c>
      <c r="J34" s="27" t="str">
        <f>VLOOKUP(I34,'[1]November 2020'!A:C,2,FALSE)</f>
        <v>BEEF COARSE GROUND FRZ CTN-60 LB</v>
      </c>
      <c r="K34" s="38">
        <v>35.14</v>
      </c>
      <c r="L34" s="40">
        <f>VLOOKUP(I34,'[1]November 2020'!A:C,3,FALSE)</f>
        <v>2.6869999999999998</v>
      </c>
      <c r="M34" s="41">
        <f t="shared" si="0"/>
        <v>94.42</v>
      </c>
      <c r="N34" s="42">
        <v>44136</v>
      </c>
    </row>
    <row r="35" spans="1:14" s="44" customFormat="1" ht="44" customHeight="1" x14ac:dyDescent="0.35">
      <c r="A35" s="34" t="s">
        <v>18</v>
      </c>
      <c r="B35" s="35" t="s">
        <v>19</v>
      </c>
      <c r="C35" s="34" t="s">
        <v>12</v>
      </c>
      <c r="D35" s="36" t="s">
        <v>74</v>
      </c>
      <c r="E35" s="37" t="s">
        <v>75</v>
      </c>
      <c r="F35" s="38">
        <v>31.2</v>
      </c>
      <c r="G35" s="38">
        <v>208</v>
      </c>
      <c r="H35" s="38">
        <v>2.4</v>
      </c>
      <c r="I35" s="39">
        <v>100154</v>
      </c>
      <c r="J35" s="27" t="str">
        <f>VLOOKUP(I35,'[1]November 2020'!A:C,2,FALSE)</f>
        <v>BEEF COARSE GROUND FRZ CTN-60 LB</v>
      </c>
      <c r="K35" s="38">
        <v>28.54</v>
      </c>
      <c r="L35" s="40">
        <f>VLOOKUP(I35,'[1]November 2020'!A:C,3,FALSE)</f>
        <v>2.6869999999999998</v>
      </c>
      <c r="M35" s="41">
        <f t="shared" si="0"/>
        <v>76.69</v>
      </c>
      <c r="N35" s="42">
        <v>44136</v>
      </c>
    </row>
    <row r="36" spans="1:14" s="44" customFormat="1" ht="44" customHeight="1" x14ac:dyDescent="0.35">
      <c r="A36" s="34" t="s">
        <v>18</v>
      </c>
      <c r="B36" s="35" t="s">
        <v>19</v>
      </c>
      <c r="C36" s="34" t="s">
        <v>12</v>
      </c>
      <c r="D36" s="36" t="s">
        <v>76</v>
      </c>
      <c r="E36" s="37" t="s">
        <v>77</v>
      </c>
      <c r="F36" s="38">
        <v>27</v>
      </c>
      <c r="G36" s="38">
        <v>144</v>
      </c>
      <c r="H36" s="38">
        <v>3</v>
      </c>
      <c r="I36" s="39">
        <v>100154</v>
      </c>
      <c r="J36" s="27" t="str">
        <f>VLOOKUP(I36,'[1]November 2020'!A:C,2,FALSE)</f>
        <v>BEEF COARSE GROUND FRZ CTN-60 LB</v>
      </c>
      <c r="K36" s="38">
        <v>20.260000000000002</v>
      </c>
      <c r="L36" s="40">
        <f>VLOOKUP(I36,'[1]November 2020'!A:C,3,FALSE)</f>
        <v>2.6869999999999998</v>
      </c>
      <c r="M36" s="41">
        <f t="shared" si="0"/>
        <v>54.44</v>
      </c>
      <c r="N36" s="42">
        <v>44136</v>
      </c>
    </row>
    <row r="37" spans="1:14" s="44" customFormat="1" ht="44" customHeight="1" x14ac:dyDescent="0.35">
      <c r="A37" s="34" t="s">
        <v>18</v>
      </c>
      <c r="B37" s="35" t="s">
        <v>19</v>
      </c>
      <c r="C37" s="34" t="s">
        <v>12</v>
      </c>
      <c r="D37" s="36" t="s">
        <v>78</v>
      </c>
      <c r="E37" s="37" t="s">
        <v>79</v>
      </c>
      <c r="F37" s="38">
        <v>30</v>
      </c>
      <c r="G37" s="38">
        <v>400</v>
      </c>
      <c r="H37" s="38">
        <v>1.2</v>
      </c>
      <c r="I37" s="39">
        <v>100154</v>
      </c>
      <c r="J37" s="27" t="str">
        <f>VLOOKUP(I37,'[1]November 2020'!A:C,2,FALSE)</f>
        <v>BEEF COARSE GROUND FRZ CTN-60 LB</v>
      </c>
      <c r="K37" s="38">
        <v>41.72</v>
      </c>
      <c r="L37" s="40">
        <f>VLOOKUP(I37,'[1]November 2020'!A:C,3,FALSE)</f>
        <v>2.6869999999999998</v>
      </c>
      <c r="M37" s="41">
        <f t="shared" si="0"/>
        <v>112.1</v>
      </c>
      <c r="N37" s="42">
        <v>44136</v>
      </c>
    </row>
    <row r="38" spans="1:14" s="44" customFormat="1" ht="44" customHeight="1" x14ac:dyDescent="0.35">
      <c r="A38" s="34" t="s">
        <v>18</v>
      </c>
      <c r="B38" s="35" t="s">
        <v>19</v>
      </c>
      <c r="C38" s="34" t="s">
        <v>12</v>
      </c>
      <c r="D38" s="36" t="s">
        <v>80</v>
      </c>
      <c r="E38" s="37" t="s">
        <v>81</v>
      </c>
      <c r="F38" s="38">
        <v>30</v>
      </c>
      <c r="G38" s="38">
        <v>400</v>
      </c>
      <c r="H38" s="38">
        <v>1.2</v>
      </c>
      <c r="I38" s="39">
        <v>100154</v>
      </c>
      <c r="J38" s="27" t="str">
        <f>VLOOKUP(I38,'[1]November 2020'!A:C,2,FALSE)</f>
        <v>BEEF COARSE GROUND FRZ CTN-60 LB</v>
      </c>
      <c r="K38" s="38">
        <v>37.1</v>
      </c>
      <c r="L38" s="40">
        <f>VLOOKUP(I38,'[1]November 2020'!A:C,3,FALSE)</f>
        <v>2.6869999999999998</v>
      </c>
      <c r="M38" s="41">
        <f t="shared" si="0"/>
        <v>99.69</v>
      </c>
      <c r="N38" s="42">
        <v>44136</v>
      </c>
    </row>
    <row r="39" spans="1:14" s="44" customFormat="1" ht="44" customHeight="1" x14ac:dyDescent="0.35">
      <c r="A39" s="34" t="s">
        <v>18</v>
      </c>
      <c r="B39" s="35" t="s">
        <v>19</v>
      </c>
      <c r="C39" s="34" t="s">
        <v>12</v>
      </c>
      <c r="D39" s="36" t="s">
        <v>82</v>
      </c>
      <c r="E39" s="37" t="s">
        <v>83</v>
      </c>
      <c r="F39" s="38">
        <v>30</v>
      </c>
      <c r="G39" s="38">
        <v>192</v>
      </c>
      <c r="H39" s="38">
        <v>2.5</v>
      </c>
      <c r="I39" s="39">
        <v>100193</v>
      </c>
      <c r="J39" s="27" t="str">
        <f>VLOOKUP(I39,'[1]November 2020'!A:C,2,FALSE)</f>
        <v>PORK PICNIC BNLS FRZ CTN-60 LB</v>
      </c>
      <c r="K39" s="38">
        <v>32.799999999999997</v>
      </c>
      <c r="L39" s="40">
        <f>VLOOKUP(I39,'[1]November 2020'!A:C,3,FALSE)</f>
        <v>1.4477</v>
      </c>
      <c r="M39" s="41">
        <f t="shared" si="0"/>
        <v>47.48</v>
      </c>
      <c r="N39" s="42">
        <v>44136</v>
      </c>
    </row>
    <row r="40" spans="1:14" s="44" customFormat="1" ht="44" customHeight="1" x14ac:dyDescent="0.35">
      <c r="A40" s="34" t="s">
        <v>18</v>
      </c>
      <c r="B40" s="35" t="s">
        <v>19</v>
      </c>
      <c r="C40" s="34" t="s">
        <v>12</v>
      </c>
      <c r="D40" s="36" t="s">
        <v>84</v>
      </c>
      <c r="E40" s="37" t="s">
        <v>85</v>
      </c>
      <c r="F40" s="38">
        <v>31.2</v>
      </c>
      <c r="G40" s="38">
        <v>208</v>
      </c>
      <c r="H40" s="38">
        <v>2.4</v>
      </c>
      <c r="I40" s="39">
        <v>100193</v>
      </c>
      <c r="J40" s="27" t="str">
        <f>VLOOKUP(I40,'[1]November 2020'!A:C,2,FALSE)</f>
        <v>PORK PICNIC BNLS FRZ CTN-60 LB</v>
      </c>
      <c r="K40" s="38">
        <v>29.12</v>
      </c>
      <c r="L40" s="40">
        <f>VLOOKUP(I40,'[1]November 2020'!A:C,3,FALSE)</f>
        <v>1.4477</v>
      </c>
      <c r="M40" s="41">
        <f t="shared" si="0"/>
        <v>42.16</v>
      </c>
      <c r="N40" s="42">
        <v>44136</v>
      </c>
    </row>
    <row r="41" spans="1:14" s="44" customFormat="1" ht="44" customHeight="1" x14ac:dyDescent="0.35">
      <c r="A41" s="34" t="s">
        <v>18</v>
      </c>
      <c r="B41" s="35" t="s">
        <v>19</v>
      </c>
      <c r="C41" s="34" t="s">
        <v>12</v>
      </c>
      <c r="D41" s="36" t="s">
        <v>86</v>
      </c>
      <c r="E41" s="37" t="s">
        <v>87</v>
      </c>
      <c r="F41" s="38">
        <v>30</v>
      </c>
      <c r="G41" s="38">
        <v>218</v>
      </c>
      <c r="H41" s="38">
        <v>2.2000000000000002</v>
      </c>
      <c r="I41" s="39">
        <v>100154</v>
      </c>
      <c r="J41" s="27" t="str">
        <f>VLOOKUP(I41,'[1]November 2020'!A:C,2,FALSE)</f>
        <v>BEEF COARSE GROUND FRZ CTN-60 LB</v>
      </c>
      <c r="K41" s="38">
        <v>41.463000000000001</v>
      </c>
      <c r="L41" s="40">
        <f>VLOOKUP(I41,'[1]November 2020'!A:C,3,FALSE)</f>
        <v>2.6869999999999998</v>
      </c>
      <c r="M41" s="41">
        <f t="shared" si="0"/>
        <v>111.41</v>
      </c>
      <c r="N41" s="42">
        <v>44136</v>
      </c>
    </row>
    <row r="42" spans="1:14" s="44" customFormat="1" ht="44" customHeight="1" x14ac:dyDescent="0.35">
      <c r="A42" s="34" t="s">
        <v>18</v>
      </c>
      <c r="B42" s="35" t="s">
        <v>19</v>
      </c>
      <c r="C42" s="34" t="s">
        <v>12</v>
      </c>
      <c r="D42" s="36" t="s">
        <v>88</v>
      </c>
      <c r="E42" s="37" t="s">
        <v>89</v>
      </c>
      <c r="F42" s="38">
        <v>30</v>
      </c>
      <c r="G42" s="38">
        <v>192</v>
      </c>
      <c r="H42" s="38">
        <v>2.5</v>
      </c>
      <c r="I42" s="39">
        <v>100154</v>
      </c>
      <c r="J42" s="27" t="str">
        <f>VLOOKUP(I42,'[1]November 2020'!A:C,2,FALSE)</f>
        <v>BEEF COARSE GROUND FRZ CTN-60 LB</v>
      </c>
      <c r="K42" s="38">
        <v>47.076999999999998</v>
      </c>
      <c r="L42" s="40">
        <f>VLOOKUP(I42,'[1]November 2020'!A:C,3,FALSE)</f>
        <v>2.6869999999999998</v>
      </c>
      <c r="M42" s="41">
        <f t="shared" si="0"/>
        <v>126.5</v>
      </c>
      <c r="N42" s="42">
        <v>44136</v>
      </c>
    </row>
    <row r="43" spans="1:14" s="44" customFormat="1" ht="44" customHeight="1" x14ac:dyDescent="0.35">
      <c r="A43" s="34" t="s">
        <v>18</v>
      </c>
      <c r="B43" s="35" t="s">
        <v>19</v>
      </c>
      <c r="C43" s="34" t="s">
        <v>12</v>
      </c>
      <c r="D43" s="36" t="s">
        <v>90</v>
      </c>
      <c r="E43" s="37" t="s">
        <v>91</v>
      </c>
      <c r="F43" s="38">
        <v>30</v>
      </c>
      <c r="G43" s="38">
        <v>400</v>
      </c>
      <c r="H43" s="38">
        <v>1.2</v>
      </c>
      <c r="I43" s="39">
        <v>100193</v>
      </c>
      <c r="J43" s="27" t="str">
        <f>VLOOKUP(I43,'[1]November 2020'!A:C,2,FALSE)</f>
        <v>PORK PICNIC BNLS FRZ CTN-60 LB</v>
      </c>
      <c r="K43" s="38">
        <v>37.130000000000003</v>
      </c>
      <c r="L43" s="40">
        <f>VLOOKUP(I43,'[1]November 2020'!A:C,3,FALSE)</f>
        <v>1.4477</v>
      </c>
      <c r="M43" s="41">
        <f t="shared" si="0"/>
        <v>53.75</v>
      </c>
      <c r="N43" s="42">
        <v>44136</v>
      </c>
    </row>
    <row r="44" spans="1:14" s="44" customFormat="1" ht="44" customHeight="1" x14ac:dyDescent="0.35">
      <c r="A44" s="34" t="s">
        <v>18</v>
      </c>
      <c r="B44" s="35" t="s">
        <v>19</v>
      </c>
      <c r="C44" s="34" t="s">
        <v>12</v>
      </c>
      <c r="D44" s="36" t="s">
        <v>92</v>
      </c>
      <c r="E44" s="37" t="s">
        <v>93</v>
      </c>
      <c r="F44" s="38">
        <v>30</v>
      </c>
      <c r="G44" s="38">
        <v>192</v>
      </c>
      <c r="H44" s="38">
        <v>2.5</v>
      </c>
      <c r="I44" s="39">
        <v>100193</v>
      </c>
      <c r="J44" s="27" t="str">
        <f>VLOOKUP(I44,'[1]November 2020'!A:C,2,FALSE)</f>
        <v>PORK PICNIC BNLS FRZ CTN-60 LB</v>
      </c>
      <c r="K44" s="38">
        <v>35.28</v>
      </c>
      <c r="L44" s="40">
        <f>VLOOKUP(I44,'[1]November 2020'!A:C,3,FALSE)</f>
        <v>1.4477</v>
      </c>
      <c r="M44" s="41">
        <f t="shared" si="0"/>
        <v>51.07</v>
      </c>
      <c r="N44" s="42">
        <v>44136</v>
      </c>
    </row>
    <row r="45" spans="1:14" s="44" customFormat="1" ht="44" customHeight="1" x14ac:dyDescent="0.35">
      <c r="A45" s="34" t="s">
        <v>18</v>
      </c>
      <c r="B45" s="35" t="s">
        <v>19</v>
      </c>
      <c r="C45" s="34" t="s">
        <v>12</v>
      </c>
      <c r="D45" s="36" t="s">
        <v>94</v>
      </c>
      <c r="E45" s="37" t="s">
        <v>95</v>
      </c>
      <c r="F45" s="38">
        <v>30</v>
      </c>
      <c r="G45" s="38">
        <v>192</v>
      </c>
      <c r="H45" s="38">
        <v>2.5</v>
      </c>
      <c r="I45" s="39">
        <v>100193</v>
      </c>
      <c r="J45" s="27" t="str">
        <f>VLOOKUP(I45,'[1]November 2020'!A:C,2,FALSE)</f>
        <v>PORK PICNIC BNLS FRZ CTN-60 LB</v>
      </c>
      <c r="K45" s="38">
        <v>35.25</v>
      </c>
      <c r="L45" s="40">
        <f>VLOOKUP(I45,'[1]November 2020'!A:C,3,FALSE)</f>
        <v>1.4477</v>
      </c>
      <c r="M45" s="41">
        <f t="shared" si="0"/>
        <v>51.03</v>
      </c>
      <c r="N45" s="42">
        <v>44136</v>
      </c>
    </row>
    <row r="46" spans="1:14" s="44" customFormat="1" ht="44" customHeight="1" x14ac:dyDescent="0.35">
      <c r="A46" s="34" t="s">
        <v>18</v>
      </c>
      <c r="B46" s="35" t="s">
        <v>19</v>
      </c>
      <c r="C46" s="34" t="s">
        <v>12</v>
      </c>
      <c r="D46" s="36" t="s">
        <v>96</v>
      </c>
      <c r="E46" s="37" t="s">
        <v>97</v>
      </c>
      <c r="F46" s="38">
        <v>30</v>
      </c>
      <c r="G46" s="38">
        <v>400</v>
      </c>
      <c r="H46" s="38">
        <v>1.2</v>
      </c>
      <c r="I46" s="39">
        <v>100193</v>
      </c>
      <c r="J46" s="27" t="str">
        <f>VLOOKUP(I46,'[1]November 2020'!A:C,2,FALSE)</f>
        <v>PORK PICNIC BNLS FRZ CTN-60 LB</v>
      </c>
      <c r="K46" s="38">
        <v>36.369999999999997</v>
      </c>
      <c r="L46" s="40">
        <f>VLOOKUP(I46,'[1]November 2020'!A:C,3,FALSE)</f>
        <v>1.4477</v>
      </c>
      <c r="M46" s="41">
        <f t="shared" si="0"/>
        <v>52.65</v>
      </c>
      <c r="N46" s="42">
        <v>44136</v>
      </c>
    </row>
    <row r="47" spans="1:14" s="44" customFormat="1" ht="44" customHeight="1" x14ac:dyDescent="0.35">
      <c r="A47" s="34" t="s">
        <v>18</v>
      </c>
      <c r="B47" s="35" t="s">
        <v>19</v>
      </c>
      <c r="C47" s="34" t="s">
        <v>12</v>
      </c>
      <c r="D47" s="36" t="s">
        <v>98</v>
      </c>
      <c r="E47" s="37" t="s">
        <v>99</v>
      </c>
      <c r="F47" s="38">
        <v>30</v>
      </c>
      <c r="G47" s="38">
        <v>204</v>
      </c>
      <c r="H47" s="38">
        <v>2.35</v>
      </c>
      <c r="I47" s="39">
        <v>100193</v>
      </c>
      <c r="J47" s="27" t="str">
        <f>VLOOKUP(I47,'[1]November 2020'!A:C,2,FALSE)</f>
        <v>PORK PICNIC BNLS FRZ CTN-60 LB</v>
      </c>
      <c r="K47" s="38">
        <v>23.5</v>
      </c>
      <c r="L47" s="40">
        <f>VLOOKUP(I47,'[1]November 2020'!A:C,3,FALSE)</f>
        <v>1.4477</v>
      </c>
      <c r="M47" s="41">
        <f t="shared" si="0"/>
        <v>34.020000000000003</v>
      </c>
      <c r="N47" s="42">
        <v>44136</v>
      </c>
    </row>
  </sheetData>
  <sheetProtection password="E8D5" sheet="1" selectLockedCells="1" autoFilter="0" selectUnlockedCells="1"/>
  <autoFilter ref="A3:N47">
    <sortState ref="A4:N45">
      <sortCondition ref="D3:D45"/>
    </sortState>
  </autoFilter>
  <mergeCells count="1">
    <mergeCell ref="K1:N1"/>
  </mergeCells>
  <pageMargins left="0.25" right="0.25" top="0.75" bottom="0.75" header="0.3" footer="0.3"/>
  <pageSetup scale="55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2021-01-11T23:50:25+00:00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9356D-8200-4984-BEA4-38342700AF85}"/>
</file>

<file path=customXml/itemProps2.xml><?xml version="1.0" encoding="utf-8"?>
<ds:datastoreItem xmlns:ds="http://schemas.openxmlformats.org/officeDocument/2006/customXml" ds:itemID="{20E75453-AECD-410A-B7C0-31CCAD37C48F}">
  <ds:schemaRefs>
    <ds:schemaRef ds:uri="http://schemas.microsoft.com/sharepoint/v3/fields"/>
    <ds:schemaRef ds:uri="http://schemas.openxmlformats.org/package/2006/metadata/core-properties"/>
    <ds:schemaRef ds:uri="619deea3-b82a-4324-abc9-c36ccb05691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61a5bba3-b343-484f-bec3-eb0518693f06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AF9177-4794-4BA1-AF60-02B21A4DD9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"EnglishS"</cp:lastModifiedBy>
  <cp:lastPrinted>2019-09-26T16:13:28Z</cp:lastPrinted>
  <dcterms:created xsi:type="dcterms:W3CDTF">2019-09-13T10:37:59Z</dcterms:created>
  <dcterms:modified xsi:type="dcterms:W3CDTF">2021-01-11T20:56:53Z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