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updateLinks="never"/>
  <mc:AlternateContent xmlns:mc="http://schemas.openxmlformats.org/markup-compatibility/2006">
    <mc:Choice Requires="x15">
      <x15ac:absPath xmlns:x15ac="http://schemas.microsoft.com/office/spreadsheetml/2010/11/ac" url="K:\_USDA Foods\_2. Diversion-Processing\_State Participation &amp; In-State Processing Agreements\_SPA Renewal\_Ready to Post to Web\SEPDS 26-27\"/>
    </mc:Choice>
  </mc:AlternateContent>
  <xr:revisionPtr revIDLastSave="0" documentId="8_{DB591407-6238-49DF-AA6C-2DB5DEF25CCF}" xr6:coauthVersionLast="47" xr6:coauthVersionMax="47" xr10:uidLastSave="{00000000-0000-0000-0000-000000000000}"/>
  <bookViews>
    <workbookView xWindow="-110" yWindow="-110" windowWidth="22780" windowHeight="14540" xr2:uid="{00000000-000D-0000-FFFF-FFFF00000000}"/>
  </bookViews>
  <sheets>
    <sheet name="SEPDS" sheetId="1" r:id="rId1"/>
    <sheet name="Sheet1" sheetId="2" r:id="rId2"/>
  </sheets>
  <externalReferences>
    <externalReference r:id="rId3"/>
  </externalReferences>
  <definedNames>
    <definedName name="_xlnm._FilterDatabase" localSheetId="0" hidden="1">SEPDS!$A$3:$N$46</definedName>
    <definedName name="_xlnm.Print_Area" localSheetId="0">SEPDS!$A$1:$N$46</definedName>
    <definedName name="_xlnm.Print_Titles" localSheetId="0">SEPDS!$1:$3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" i="2" l="1"/>
  <c r="E2" i="2"/>
  <c r="B3" i="2"/>
  <c r="C3" i="2"/>
  <c r="D3" i="2"/>
  <c r="E3" i="2"/>
  <c r="F3" i="2"/>
  <c r="G3" i="2"/>
  <c r="H3" i="2"/>
  <c r="I3" i="2"/>
  <c r="J3" i="2"/>
  <c r="K3" i="2"/>
  <c r="L3" i="2"/>
  <c r="M3" i="2"/>
  <c r="N3" i="2"/>
  <c r="B4" i="2"/>
  <c r="C4" i="2"/>
  <c r="D4" i="2"/>
  <c r="E4" i="2"/>
  <c r="F4" i="2"/>
  <c r="G4" i="2"/>
  <c r="H4" i="2"/>
  <c r="I4" i="2"/>
  <c r="K4" i="2"/>
  <c r="N4" i="2"/>
  <c r="B5" i="2"/>
  <c r="C5" i="2"/>
  <c r="D5" i="2"/>
  <c r="E5" i="2"/>
  <c r="F5" i="2"/>
  <c r="G5" i="2"/>
  <c r="H5" i="2"/>
  <c r="I5" i="2"/>
  <c r="K5" i="2"/>
  <c r="N5" i="2"/>
  <c r="B6" i="2"/>
  <c r="C6" i="2"/>
  <c r="D6" i="2"/>
  <c r="E6" i="2"/>
  <c r="F6" i="2"/>
  <c r="G6" i="2"/>
  <c r="H6" i="2"/>
  <c r="I6" i="2"/>
  <c r="K6" i="2"/>
  <c r="N6" i="2"/>
  <c r="B7" i="2"/>
  <c r="C7" i="2"/>
  <c r="D7" i="2"/>
  <c r="E7" i="2"/>
  <c r="F7" i="2"/>
  <c r="G7" i="2"/>
  <c r="H7" i="2"/>
  <c r="I7" i="2"/>
  <c r="K7" i="2"/>
  <c r="N7" i="2"/>
  <c r="B8" i="2"/>
  <c r="C8" i="2"/>
  <c r="D8" i="2"/>
  <c r="E8" i="2"/>
  <c r="F8" i="2"/>
  <c r="G8" i="2"/>
  <c r="H8" i="2"/>
  <c r="I8" i="2"/>
  <c r="K8" i="2"/>
  <c r="N8" i="2"/>
  <c r="B9" i="2"/>
  <c r="C9" i="2"/>
  <c r="D9" i="2"/>
  <c r="E9" i="2"/>
  <c r="F9" i="2"/>
  <c r="G9" i="2"/>
  <c r="H9" i="2"/>
  <c r="I9" i="2"/>
  <c r="K9" i="2"/>
  <c r="N9" i="2"/>
  <c r="B10" i="2"/>
  <c r="C10" i="2"/>
  <c r="D10" i="2"/>
  <c r="E10" i="2"/>
  <c r="F10" i="2"/>
  <c r="G10" i="2"/>
  <c r="H10" i="2"/>
  <c r="I10" i="2"/>
  <c r="K10" i="2"/>
  <c r="N10" i="2"/>
  <c r="B11" i="2"/>
  <c r="C11" i="2"/>
  <c r="D11" i="2"/>
  <c r="E11" i="2"/>
  <c r="F11" i="2"/>
  <c r="G11" i="2"/>
  <c r="H11" i="2"/>
  <c r="I11" i="2"/>
  <c r="K11" i="2"/>
  <c r="N11" i="2"/>
  <c r="B12" i="2"/>
  <c r="C12" i="2"/>
  <c r="D12" i="2"/>
  <c r="E12" i="2"/>
  <c r="F12" i="2"/>
  <c r="G12" i="2"/>
  <c r="H12" i="2"/>
  <c r="I12" i="2"/>
  <c r="K12" i="2"/>
  <c r="N12" i="2"/>
  <c r="B13" i="2"/>
  <c r="C13" i="2"/>
  <c r="D13" i="2"/>
  <c r="E13" i="2"/>
  <c r="F13" i="2"/>
  <c r="G13" i="2"/>
  <c r="H13" i="2"/>
  <c r="I13" i="2"/>
  <c r="K13" i="2"/>
  <c r="N13" i="2"/>
  <c r="B14" i="2"/>
  <c r="C14" i="2"/>
  <c r="D14" i="2"/>
  <c r="E14" i="2"/>
  <c r="F14" i="2"/>
  <c r="G14" i="2"/>
  <c r="H14" i="2"/>
  <c r="I14" i="2"/>
  <c r="K14" i="2"/>
  <c r="N14" i="2"/>
  <c r="B15" i="2"/>
  <c r="C15" i="2"/>
  <c r="D15" i="2"/>
  <c r="E15" i="2"/>
  <c r="F15" i="2"/>
  <c r="G15" i="2"/>
  <c r="H15" i="2"/>
  <c r="I15" i="2"/>
  <c r="K15" i="2"/>
  <c r="N15" i="2"/>
  <c r="B16" i="2"/>
  <c r="C16" i="2"/>
  <c r="D16" i="2"/>
  <c r="E16" i="2"/>
  <c r="F16" i="2"/>
  <c r="G16" i="2"/>
  <c r="H16" i="2"/>
  <c r="I16" i="2"/>
  <c r="K16" i="2"/>
  <c r="N16" i="2"/>
  <c r="B17" i="2"/>
  <c r="C17" i="2"/>
  <c r="D17" i="2"/>
  <c r="E17" i="2"/>
  <c r="F17" i="2"/>
  <c r="G17" i="2"/>
  <c r="H17" i="2"/>
  <c r="I17" i="2"/>
  <c r="K17" i="2"/>
  <c r="N17" i="2"/>
  <c r="B18" i="2"/>
  <c r="C18" i="2"/>
  <c r="D18" i="2"/>
  <c r="E18" i="2"/>
  <c r="F18" i="2"/>
  <c r="G18" i="2"/>
  <c r="H18" i="2"/>
  <c r="I18" i="2"/>
  <c r="K18" i="2"/>
  <c r="N18" i="2"/>
  <c r="B19" i="2"/>
  <c r="C19" i="2"/>
  <c r="D19" i="2"/>
  <c r="E19" i="2"/>
  <c r="F19" i="2"/>
  <c r="G19" i="2"/>
  <c r="H19" i="2"/>
  <c r="I19" i="2"/>
  <c r="K19" i="2"/>
  <c r="N19" i="2"/>
  <c r="B20" i="2"/>
  <c r="C20" i="2"/>
  <c r="D20" i="2"/>
  <c r="E20" i="2"/>
  <c r="F20" i="2"/>
  <c r="G20" i="2"/>
  <c r="H20" i="2"/>
  <c r="I20" i="2"/>
  <c r="K20" i="2"/>
  <c r="N20" i="2"/>
  <c r="B21" i="2"/>
  <c r="C21" i="2"/>
  <c r="D21" i="2"/>
  <c r="E21" i="2"/>
  <c r="F21" i="2"/>
  <c r="G21" i="2"/>
  <c r="H21" i="2"/>
  <c r="I21" i="2"/>
  <c r="K21" i="2"/>
  <c r="N21" i="2"/>
  <c r="B22" i="2"/>
  <c r="C22" i="2"/>
  <c r="D22" i="2"/>
  <c r="E22" i="2"/>
  <c r="F22" i="2"/>
  <c r="G22" i="2"/>
  <c r="H22" i="2"/>
  <c r="I22" i="2"/>
  <c r="K22" i="2"/>
  <c r="N22" i="2"/>
  <c r="B23" i="2"/>
  <c r="C23" i="2"/>
  <c r="D23" i="2"/>
  <c r="E23" i="2"/>
  <c r="F23" i="2"/>
  <c r="G23" i="2"/>
  <c r="H23" i="2"/>
  <c r="I23" i="2"/>
  <c r="K23" i="2"/>
  <c r="N23" i="2"/>
  <c r="B24" i="2"/>
  <c r="C24" i="2"/>
  <c r="D24" i="2"/>
  <c r="E24" i="2"/>
  <c r="F24" i="2"/>
  <c r="G24" i="2"/>
  <c r="H24" i="2"/>
  <c r="I24" i="2"/>
  <c r="K24" i="2"/>
  <c r="N24" i="2"/>
  <c r="B25" i="2"/>
  <c r="C25" i="2"/>
  <c r="D25" i="2"/>
  <c r="E25" i="2"/>
  <c r="F25" i="2"/>
  <c r="G25" i="2"/>
  <c r="H25" i="2"/>
  <c r="I25" i="2"/>
  <c r="K25" i="2"/>
  <c r="N25" i="2"/>
  <c r="B26" i="2"/>
  <c r="C26" i="2"/>
  <c r="D26" i="2"/>
  <c r="E26" i="2"/>
  <c r="F26" i="2"/>
  <c r="G26" i="2"/>
  <c r="H26" i="2"/>
  <c r="I26" i="2"/>
  <c r="K26" i="2"/>
  <c r="N26" i="2"/>
  <c r="B27" i="2"/>
  <c r="C27" i="2"/>
  <c r="D27" i="2"/>
  <c r="E27" i="2"/>
  <c r="F27" i="2"/>
  <c r="G27" i="2"/>
  <c r="H27" i="2"/>
  <c r="I27" i="2"/>
  <c r="K27" i="2"/>
  <c r="N27" i="2"/>
  <c r="B28" i="2"/>
  <c r="C28" i="2"/>
  <c r="D28" i="2"/>
  <c r="E28" i="2"/>
  <c r="F28" i="2"/>
  <c r="G28" i="2"/>
  <c r="H28" i="2"/>
  <c r="I28" i="2"/>
  <c r="K28" i="2"/>
  <c r="N28" i="2"/>
  <c r="B29" i="2"/>
  <c r="C29" i="2"/>
  <c r="D29" i="2"/>
  <c r="E29" i="2"/>
  <c r="F29" i="2"/>
  <c r="G29" i="2"/>
  <c r="H29" i="2"/>
  <c r="I29" i="2"/>
  <c r="K29" i="2"/>
  <c r="N29" i="2"/>
  <c r="B30" i="2"/>
  <c r="C30" i="2"/>
  <c r="D30" i="2"/>
  <c r="E30" i="2"/>
  <c r="F30" i="2"/>
  <c r="G30" i="2"/>
  <c r="H30" i="2"/>
  <c r="I30" i="2"/>
  <c r="K30" i="2"/>
  <c r="N30" i="2"/>
  <c r="B31" i="2"/>
  <c r="C31" i="2"/>
  <c r="D31" i="2"/>
  <c r="E31" i="2"/>
  <c r="F31" i="2"/>
  <c r="G31" i="2"/>
  <c r="H31" i="2"/>
  <c r="I31" i="2"/>
  <c r="K31" i="2"/>
  <c r="N31" i="2"/>
  <c r="B32" i="2"/>
  <c r="C32" i="2"/>
  <c r="D32" i="2"/>
  <c r="E32" i="2"/>
  <c r="F32" i="2"/>
  <c r="G32" i="2"/>
  <c r="H32" i="2"/>
  <c r="I32" i="2"/>
  <c r="K32" i="2"/>
  <c r="N32" i="2"/>
  <c r="B33" i="2"/>
  <c r="C33" i="2"/>
  <c r="D33" i="2"/>
  <c r="E33" i="2"/>
  <c r="F33" i="2"/>
  <c r="G33" i="2"/>
  <c r="H33" i="2"/>
  <c r="I33" i="2"/>
  <c r="K33" i="2"/>
  <c r="N33" i="2"/>
  <c r="B34" i="2"/>
  <c r="C34" i="2"/>
  <c r="D34" i="2"/>
  <c r="E34" i="2"/>
  <c r="F34" i="2"/>
  <c r="G34" i="2"/>
  <c r="H34" i="2"/>
  <c r="I34" i="2"/>
  <c r="K34" i="2"/>
  <c r="N34" i="2"/>
  <c r="B35" i="2"/>
  <c r="C35" i="2"/>
  <c r="D35" i="2"/>
  <c r="E35" i="2"/>
  <c r="F35" i="2"/>
  <c r="G35" i="2"/>
  <c r="H35" i="2"/>
  <c r="I35" i="2"/>
  <c r="K35" i="2"/>
  <c r="N35" i="2"/>
  <c r="B36" i="2"/>
  <c r="C36" i="2"/>
  <c r="D36" i="2"/>
  <c r="E36" i="2"/>
  <c r="F36" i="2"/>
  <c r="G36" i="2"/>
  <c r="H36" i="2"/>
  <c r="I36" i="2"/>
  <c r="K36" i="2"/>
  <c r="N36" i="2"/>
  <c r="B37" i="2"/>
  <c r="C37" i="2"/>
  <c r="D37" i="2"/>
  <c r="E37" i="2"/>
  <c r="F37" i="2"/>
  <c r="G37" i="2"/>
  <c r="H37" i="2"/>
  <c r="I37" i="2"/>
  <c r="K37" i="2"/>
  <c r="N37" i="2"/>
  <c r="B38" i="2"/>
  <c r="C38" i="2"/>
  <c r="D38" i="2"/>
  <c r="E38" i="2"/>
  <c r="F38" i="2"/>
  <c r="G38" i="2"/>
  <c r="H38" i="2"/>
  <c r="I38" i="2"/>
  <c r="K38" i="2"/>
  <c r="N38" i="2"/>
  <c r="B39" i="2"/>
  <c r="C39" i="2"/>
  <c r="D39" i="2"/>
  <c r="E39" i="2"/>
  <c r="F39" i="2"/>
  <c r="G39" i="2"/>
  <c r="H39" i="2"/>
  <c r="I39" i="2"/>
  <c r="K39" i="2"/>
  <c r="N39" i="2"/>
  <c r="B40" i="2"/>
  <c r="C40" i="2"/>
  <c r="D40" i="2"/>
  <c r="E40" i="2"/>
  <c r="F40" i="2"/>
  <c r="G40" i="2"/>
  <c r="H40" i="2"/>
  <c r="I40" i="2"/>
  <c r="K40" i="2"/>
  <c r="N40" i="2"/>
  <c r="B41" i="2"/>
  <c r="C41" i="2"/>
  <c r="D41" i="2"/>
  <c r="E41" i="2"/>
  <c r="F41" i="2"/>
  <c r="G41" i="2"/>
  <c r="H41" i="2"/>
  <c r="I41" i="2"/>
  <c r="K41" i="2"/>
  <c r="N41" i="2"/>
  <c r="B42" i="2"/>
  <c r="C42" i="2"/>
  <c r="D42" i="2"/>
  <c r="E42" i="2"/>
  <c r="F42" i="2"/>
  <c r="G42" i="2"/>
  <c r="H42" i="2"/>
  <c r="I42" i="2"/>
  <c r="K42" i="2"/>
  <c r="N42" i="2"/>
  <c r="B43" i="2"/>
  <c r="C43" i="2"/>
  <c r="D43" i="2"/>
  <c r="E43" i="2"/>
  <c r="F43" i="2"/>
  <c r="G43" i="2"/>
  <c r="H43" i="2"/>
  <c r="I43" i="2"/>
  <c r="K43" i="2"/>
  <c r="N43" i="2"/>
  <c r="B44" i="2"/>
  <c r="C44" i="2"/>
  <c r="D44" i="2"/>
  <c r="E44" i="2"/>
  <c r="F44" i="2"/>
  <c r="G44" i="2"/>
  <c r="H44" i="2"/>
  <c r="I44" i="2"/>
  <c r="K44" i="2"/>
  <c r="N44" i="2"/>
  <c r="B45" i="2"/>
  <c r="C45" i="2"/>
  <c r="D45" i="2"/>
  <c r="E45" i="2"/>
  <c r="F45" i="2"/>
  <c r="G45" i="2"/>
  <c r="H45" i="2"/>
  <c r="I45" i="2"/>
  <c r="K45" i="2"/>
  <c r="N45" i="2"/>
  <c r="B46" i="2"/>
  <c r="C46" i="2"/>
  <c r="D46" i="2"/>
  <c r="E46" i="2"/>
  <c r="F46" i="2"/>
  <c r="G46" i="2"/>
  <c r="H46" i="2"/>
  <c r="I46" i="2"/>
  <c r="K46" i="2"/>
  <c r="N46" i="2"/>
  <c r="A42" i="2"/>
  <c r="A43" i="2"/>
  <c r="A44" i="2"/>
  <c r="A45" i="2"/>
  <c r="A46" i="2"/>
  <c r="A2" i="2"/>
  <c r="A3" i="2"/>
  <c r="A4" i="2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1" i="2"/>
  <c r="L5" i="1"/>
  <c r="L5" i="2" s="1"/>
  <c r="L6" i="1"/>
  <c r="M6" i="1" s="1"/>
  <c r="M6" i="2" s="1"/>
  <c r="L7" i="1"/>
  <c r="M7" i="1" s="1"/>
  <c r="M7" i="2" s="1"/>
  <c r="L8" i="1"/>
  <c r="M8" i="1" s="1"/>
  <c r="M8" i="2" s="1"/>
  <c r="L9" i="1"/>
  <c r="M9" i="1" s="1"/>
  <c r="M9" i="2" s="1"/>
  <c r="L10" i="1"/>
  <c r="M10" i="1" s="1"/>
  <c r="M10" i="2" s="1"/>
  <c r="L11" i="1"/>
  <c r="M11" i="1" s="1"/>
  <c r="M11" i="2" s="1"/>
  <c r="L12" i="1"/>
  <c r="M12" i="1" s="1"/>
  <c r="M12" i="2" s="1"/>
  <c r="L13" i="1"/>
  <c r="M13" i="1" s="1"/>
  <c r="M13" i="2" s="1"/>
  <c r="L14" i="1"/>
  <c r="M14" i="1" s="1"/>
  <c r="M14" i="2" s="1"/>
  <c r="L15" i="1"/>
  <c r="M15" i="1" s="1"/>
  <c r="M15" i="2" s="1"/>
  <c r="L16" i="1"/>
  <c r="M16" i="1" s="1"/>
  <c r="M16" i="2" s="1"/>
  <c r="L17" i="1"/>
  <c r="M17" i="1" s="1"/>
  <c r="M17" i="2" s="1"/>
  <c r="L18" i="1"/>
  <c r="M18" i="1" s="1"/>
  <c r="M18" i="2" s="1"/>
  <c r="L19" i="1"/>
  <c r="M19" i="1" s="1"/>
  <c r="M19" i="2" s="1"/>
  <c r="L20" i="1"/>
  <c r="M20" i="1" s="1"/>
  <c r="M20" i="2" s="1"/>
  <c r="L21" i="1"/>
  <c r="M21" i="1" s="1"/>
  <c r="M21" i="2" s="1"/>
  <c r="L22" i="1"/>
  <c r="M22" i="1" s="1"/>
  <c r="M22" i="2" s="1"/>
  <c r="L23" i="1"/>
  <c r="M23" i="1" s="1"/>
  <c r="M23" i="2" s="1"/>
  <c r="L24" i="1"/>
  <c r="M24" i="1" s="1"/>
  <c r="M24" i="2" s="1"/>
  <c r="L25" i="1"/>
  <c r="M25" i="1" s="1"/>
  <c r="M25" i="2" s="1"/>
  <c r="L26" i="1"/>
  <c r="M26" i="1" s="1"/>
  <c r="M26" i="2" s="1"/>
  <c r="L27" i="1"/>
  <c r="M27" i="1" s="1"/>
  <c r="M27" i="2" s="1"/>
  <c r="L28" i="1"/>
  <c r="M28" i="1" s="1"/>
  <c r="M28" i="2" s="1"/>
  <c r="L29" i="1"/>
  <c r="M29" i="1" s="1"/>
  <c r="M29" i="2" s="1"/>
  <c r="L30" i="1"/>
  <c r="M30" i="1" s="1"/>
  <c r="M30" i="2" s="1"/>
  <c r="L31" i="1"/>
  <c r="M31" i="1" s="1"/>
  <c r="M31" i="2" s="1"/>
  <c r="L32" i="1"/>
  <c r="M32" i="1" s="1"/>
  <c r="M32" i="2" s="1"/>
  <c r="L33" i="1"/>
  <c r="M33" i="1" s="1"/>
  <c r="M33" i="2" s="1"/>
  <c r="L34" i="1"/>
  <c r="M34" i="1" s="1"/>
  <c r="M34" i="2" s="1"/>
  <c r="L35" i="1"/>
  <c r="M35" i="1" s="1"/>
  <c r="M35" i="2" s="1"/>
  <c r="L36" i="1"/>
  <c r="M36" i="1" s="1"/>
  <c r="M36" i="2" s="1"/>
  <c r="L37" i="1"/>
  <c r="M37" i="1" s="1"/>
  <c r="M37" i="2" s="1"/>
  <c r="L38" i="1"/>
  <c r="M38" i="1" s="1"/>
  <c r="M38" i="2" s="1"/>
  <c r="L39" i="1"/>
  <c r="M39" i="1" s="1"/>
  <c r="M39" i="2" s="1"/>
  <c r="L40" i="1"/>
  <c r="M40" i="1" s="1"/>
  <c r="M40" i="2" s="1"/>
  <c r="L41" i="1"/>
  <c r="M41" i="1" s="1"/>
  <c r="M41" i="2" s="1"/>
  <c r="L42" i="1"/>
  <c r="M42" i="1" s="1"/>
  <c r="M42" i="2" s="1"/>
  <c r="L43" i="1"/>
  <c r="M43" i="1" s="1"/>
  <c r="M43" i="2" s="1"/>
  <c r="L44" i="1"/>
  <c r="M44" i="1" s="1"/>
  <c r="M44" i="2" s="1"/>
  <c r="L45" i="1"/>
  <c r="M45" i="1" s="1"/>
  <c r="M45" i="2" s="1"/>
  <c r="L46" i="1"/>
  <c r="M46" i="1" s="1"/>
  <c r="M46" i="2" s="1"/>
  <c r="L4" i="1"/>
  <c r="M4" i="1" s="1"/>
  <c r="M4" i="2" s="1"/>
  <c r="J5" i="1"/>
  <c r="J5" i="2" s="1"/>
  <c r="J6" i="1"/>
  <c r="J6" i="2" s="1"/>
  <c r="J7" i="1"/>
  <c r="J7" i="2" s="1"/>
  <c r="J8" i="1"/>
  <c r="J8" i="2" s="1"/>
  <c r="J9" i="1"/>
  <c r="J9" i="2" s="1"/>
  <c r="J10" i="1"/>
  <c r="J10" i="2" s="1"/>
  <c r="J11" i="1"/>
  <c r="J11" i="2" s="1"/>
  <c r="J12" i="1"/>
  <c r="J12" i="2" s="1"/>
  <c r="J13" i="1"/>
  <c r="J13" i="2" s="1"/>
  <c r="J14" i="1"/>
  <c r="J14" i="2" s="1"/>
  <c r="J15" i="1"/>
  <c r="J15" i="2" s="1"/>
  <c r="J16" i="1"/>
  <c r="J16" i="2" s="1"/>
  <c r="J17" i="1"/>
  <c r="J17" i="2" s="1"/>
  <c r="J18" i="1"/>
  <c r="J18" i="2" s="1"/>
  <c r="J19" i="1"/>
  <c r="J19" i="2" s="1"/>
  <c r="J20" i="1"/>
  <c r="J20" i="2" s="1"/>
  <c r="J21" i="1"/>
  <c r="J21" i="2" s="1"/>
  <c r="J22" i="1"/>
  <c r="J22" i="2" s="1"/>
  <c r="J23" i="1"/>
  <c r="J23" i="2" s="1"/>
  <c r="J24" i="1"/>
  <c r="J24" i="2" s="1"/>
  <c r="J25" i="1"/>
  <c r="J25" i="2" s="1"/>
  <c r="J26" i="1"/>
  <c r="J26" i="2" s="1"/>
  <c r="J27" i="1"/>
  <c r="J27" i="2" s="1"/>
  <c r="J28" i="1"/>
  <c r="J28" i="2" s="1"/>
  <c r="J29" i="1"/>
  <c r="J29" i="2" s="1"/>
  <c r="J30" i="1"/>
  <c r="J30" i="2" s="1"/>
  <c r="J31" i="1"/>
  <c r="J31" i="2" s="1"/>
  <c r="J32" i="1"/>
  <c r="J32" i="2" s="1"/>
  <c r="J33" i="1"/>
  <c r="J33" i="2" s="1"/>
  <c r="J34" i="1"/>
  <c r="J34" i="2" s="1"/>
  <c r="J35" i="1"/>
  <c r="J35" i="2" s="1"/>
  <c r="J36" i="1"/>
  <c r="J36" i="2" s="1"/>
  <c r="J37" i="1"/>
  <c r="J37" i="2" s="1"/>
  <c r="J38" i="1"/>
  <c r="J38" i="2" s="1"/>
  <c r="J39" i="1"/>
  <c r="J39" i="2" s="1"/>
  <c r="J40" i="1"/>
  <c r="J40" i="2" s="1"/>
  <c r="J41" i="1"/>
  <c r="J41" i="2" s="1"/>
  <c r="J42" i="1"/>
  <c r="J42" i="2" s="1"/>
  <c r="J43" i="1"/>
  <c r="J43" i="2" s="1"/>
  <c r="J44" i="1"/>
  <c r="J44" i="2" s="1"/>
  <c r="J45" i="1"/>
  <c r="J45" i="2" s="1"/>
  <c r="J46" i="1"/>
  <c r="J46" i="2" s="1"/>
  <c r="J4" i="1"/>
  <c r="J4" i="2" s="1"/>
  <c r="L42" i="2" l="1"/>
  <c r="L34" i="2"/>
  <c r="L26" i="2"/>
  <c r="L18" i="2"/>
  <c r="L10" i="2"/>
  <c r="L45" i="2"/>
  <c r="L37" i="2"/>
  <c r="L29" i="2"/>
  <c r="L21" i="2"/>
  <c r="L13" i="2"/>
  <c r="L40" i="2"/>
  <c r="L32" i="2"/>
  <c r="L24" i="2"/>
  <c r="L16" i="2"/>
  <c r="L8" i="2"/>
  <c r="L43" i="2"/>
  <c r="L35" i="2"/>
  <c r="L27" i="2"/>
  <c r="L19" i="2"/>
  <c r="L11" i="2"/>
  <c r="L46" i="2"/>
  <c r="L38" i="2"/>
  <c r="L30" i="2"/>
  <c r="L22" i="2"/>
  <c r="L14" i="2"/>
  <c r="L6" i="2"/>
  <c r="L41" i="2"/>
  <c r="L33" i="2"/>
  <c r="L25" i="2"/>
  <c r="L17" i="2"/>
  <c r="L9" i="2"/>
  <c r="L44" i="2"/>
  <c r="L36" i="2"/>
  <c r="L28" i="2"/>
  <c r="L20" i="2"/>
  <c r="L12" i="2"/>
  <c r="L4" i="2"/>
  <c r="L39" i="2"/>
  <c r="L31" i="2"/>
  <c r="L23" i="2"/>
  <c r="L15" i="2"/>
  <c r="L7" i="2"/>
  <c r="M5" i="1"/>
  <c r="M5" i="2" s="1"/>
</calcChain>
</file>

<file path=xl/sharedStrings.xml><?xml version="1.0" encoding="utf-8"?>
<sst xmlns="http://schemas.openxmlformats.org/spreadsheetml/2006/main" count="232" uniqueCount="105">
  <si>
    <t>Processor Name</t>
  </si>
  <si>
    <t>Revised</t>
  </si>
  <si>
    <t>Information Certified as Accurate by USDA</t>
  </si>
  <si>
    <t>School Year</t>
  </si>
  <si>
    <t>Product Status A=Approved
N=New
R=Revised
X=Expired</t>
  </si>
  <si>
    <t>End Product Code</t>
  </si>
  <si>
    <t>End Product Description</t>
  </si>
  <si>
    <t>Net Weight per Serving (Ounces)</t>
  </si>
  <si>
    <t>WBSCM USDA Foods Material Code</t>
  </si>
  <si>
    <t>WBSCM USDA Foods Material Description</t>
  </si>
  <si>
    <t>USDA Foods Value per Pound</t>
  </si>
  <si>
    <t>USDA Approval Date</t>
  </si>
  <si>
    <t>NPA Summary End Product Data Schedule</t>
  </si>
  <si>
    <t>USDA Foods Inventory Drawdown per Case</t>
  </si>
  <si>
    <t>USDA Foods Value per Case</t>
  </si>
  <si>
    <t>Net Weight per Case (pound)</t>
  </si>
  <si>
    <t>Servings per  Case</t>
  </si>
  <si>
    <t>14616-51100-00</t>
  </si>
  <si>
    <t>CF Whole Egg w/Citric Acid, Frozen 6/5 Cartons</t>
  </si>
  <si>
    <t>14616-54200-00</t>
  </si>
  <si>
    <t>CF Scramble Egg 6/5 lb. CIB</t>
  </si>
  <si>
    <t>14616-60676-00</t>
  </si>
  <si>
    <t>CF 12/12ct. Hard Cooked Eggs (Refrg)</t>
  </si>
  <si>
    <t>14616-64001-00</t>
  </si>
  <si>
    <t>CF Frozen Diced Hard Cooked Eggs, 4/5lb.</t>
  </si>
  <si>
    <t>14616-64361-00</t>
  </si>
  <si>
    <t>CF 1ct. IW Hard Cooked Egg – Clear (Refrg)</t>
  </si>
  <si>
    <t>14616-64482-00</t>
  </si>
  <si>
    <t xml:space="preserve">CF 2ct. IW Hard Cooked Eggs – Clear (Refrg)                         </t>
  </si>
  <si>
    <t>14616-70202-00</t>
  </si>
  <si>
    <t>CF 3.5" Round Egg Patties</t>
  </si>
  <si>
    <t>14616-70377-00</t>
  </si>
  <si>
    <t>CF Spicy Egg Patty with Jalapeno</t>
  </si>
  <si>
    <t>14616-74000-00</t>
  </si>
  <si>
    <t>CF Precooked Refrg Scrambled Eggs, 12/1.85 lb.</t>
  </si>
  <si>
    <t>14616-76000-00</t>
  </si>
  <si>
    <t>CF 5.5" Plain Omelet</t>
  </si>
  <si>
    <t>14616-76250-00</t>
  </si>
  <si>
    <t>CF 6" Cheddar Cheese Omelet</t>
  </si>
  <si>
    <t>14616-78983-00</t>
  </si>
  <si>
    <t>CF Spicy Egg Bite with Cheese and Jalapeno</t>
  </si>
  <si>
    <t>14616-78984-00</t>
  </si>
  <si>
    <t xml:space="preserve">CF Bacon Cheese Egg Bite </t>
  </si>
  <si>
    <t>14616-78985-00</t>
  </si>
  <si>
    <t>CF Three Cheese Egg Bite</t>
  </si>
  <si>
    <t>14616-81250-00</t>
  </si>
  <si>
    <t>CF Liquid Whole Egg w/Citric 15/2lb. Carton (Refrg)</t>
  </si>
  <si>
    <t>22486-16190-00</t>
  </si>
  <si>
    <t>Fair Meadow Hard Cooked Dry Pack Eggs, 12/12 ct</t>
  </si>
  <si>
    <t>22486-16195-00</t>
  </si>
  <si>
    <t>Fair Meadow Whole egg w/Citric, 6/5#</t>
  </si>
  <si>
    <t>46025-20242-00</t>
  </si>
  <si>
    <t>Easy Eggs 2ct. IW Hard Cooked Eggs</t>
  </si>
  <si>
    <t>46025-21242-00</t>
  </si>
  <si>
    <t>Easy Eggs 2ct. IW CF Hard Cooked</t>
  </si>
  <si>
    <t>46025-30020-00</t>
  </si>
  <si>
    <t>Egg Patty</t>
  </si>
  <si>
    <t>46025-30101-00</t>
  </si>
  <si>
    <t>46025-51203-00</t>
  </si>
  <si>
    <t>Frozen Whole with Citric</t>
  </si>
  <si>
    <t>46025-54211-00</t>
  </si>
  <si>
    <t>Scramble Mix, Traditional
Cook/Bag, CN, 6/5 lb</t>
  </si>
  <si>
    <t>46025-63361-00</t>
  </si>
  <si>
    <t xml:space="preserve">1ct. IW Hard Cooked Egg </t>
  </si>
  <si>
    <t>46025-63482-00</t>
  </si>
  <si>
    <t xml:space="preserve">2ct. IW Hard Cooked Eggs </t>
  </si>
  <si>
    <t>46025-64102-00</t>
  </si>
  <si>
    <t>Frozen Diced Hard Cooked Eggs, 4/5 lb</t>
  </si>
  <si>
    <t>46025-65123-00</t>
  </si>
  <si>
    <t>Whole Egg w/Citric Acid, Frozen</t>
  </si>
  <si>
    <t>46025-75012-00</t>
  </si>
  <si>
    <t>Blk Cinn. Glazed Whole Grain French Toast Stick, CN</t>
  </si>
  <si>
    <t>46025-75014-00</t>
  </si>
  <si>
    <t>Blk Cinn. Glazed Whole Grain French Toast, CN</t>
  </si>
  <si>
    <t>46025-75015-00</t>
  </si>
  <si>
    <t>IW Cinn. Glazed French Toast Stick, CN</t>
  </si>
  <si>
    <t>46025-75023-00</t>
  </si>
  <si>
    <t>Mini Cinnamon Swirl French Toast</t>
  </si>
  <si>
    <t>46025-82525-00</t>
  </si>
  <si>
    <t>Scrambled Eggs, CN, 1/20 lb.</t>
  </si>
  <si>
    <t>46025-85017-00</t>
  </si>
  <si>
    <t>Round Egg Patty, 3.5" CN</t>
  </si>
  <si>
    <t>46025-85018-00</t>
  </si>
  <si>
    <t>Hard  Cooked Eggs</t>
  </si>
  <si>
    <t>46025-85137-00</t>
  </si>
  <si>
    <t>Colby Cheese Omelet , 5" CN</t>
  </si>
  <si>
    <t>46025-85803-00</t>
  </si>
  <si>
    <t>French Toast Sticks, CN</t>
  </si>
  <si>
    <t>46025-85877-00</t>
  </si>
  <si>
    <t>Precooked Refrigerated Scrambled Eggs</t>
  </si>
  <si>
    <t>46025-90135-00</t>
  </si>
  <si>
    <t>Cheddar Cheese Omelet , 72/3.5 oz.</t>
  </si>
  <si>
    <t>46025-91200-00</t>
  </si>
  <si>
    <t>Liquid Whole Egg 15/2 Lb. Cartons</t>
  </si>
  <si>
    <t>58108-79201-00</t>
  </si>
  <si>
    <t>Glenview Refrigerated Scrambled Eggs with butter 12/1.85 lbs.</t>
  </si>
  <si>
    <t>93901-43315-00</t>
  </si>
  <si>
    <t>Hard Cooked Eggs GFS</t>
  </si>
  <si>
    <t>Michael Foods</t>
  </si>
  <si>
    <t>22486-16198-00</t>
  </si>
  <si>
    <t>Fair Meadow Frozen Scrambled Egg Mix 6/5#</t>
  </si>
  <si>
    <t>14616-78980-00</t>
  </si>
  <si>
    <t xml:space="preserve">CF Western Frittata </t>
  </si>
  <si>
    <t>SY27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</si>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</sst>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&quot;$&quot;#,##0.0000"/>
    <numFmt numFmtId="166" formatCode="&quot;$&quot;#,##0.00"/>
  </numFmts>
  <fonts count="8" x14ac:knownFonts="1">
    <font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 wrapText="1"/>
    </xf>
    <xf numFmtId="2" fontId="0" fillId="0" borderId="0" xfId="0" applyNumberFormat="1" applyAlignment="1">
      <alignment horizontal="center"/>
    </xf>
    <xf numFmtId="0" fontId="0" fillId="0" borderId="1" xfId="0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14" fontId="0" fillId="0" borderId="1" xfId="0" applyNumberForma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14" fontId="0" fillId="0" borderId="1" xfId="0" applyNumberForma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2" fontId="1" fillId="0" borderId="0" xfId="0" applyNumberFormat="1" applyFont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left" vertical="center"/>
    </xf>
    <xf numFmtId="1" fontId="1" fillId="0" borderId="0" xfId="0" applyNumberFormat="1" applyFont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  <xf numFmtId="1" fontId="0" fillId="0" borderId="0" xfId="0" applyNumberFormat="1" applyAlignment="1">
      <alignment horizontal="center"/>
    </xf>
    <xf numFmtId="2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left" vertical="center"/>
    </xf>
    <xf numFmtId="0" fontId="1" fillId="0" borderId="0" xfId="0" applyFont="1" applyAlignment="1">
      <alignment vertical="center"/>
    </xf>
    <xf numFmtId="2" fontId="1" fillId="0" borderId="0" xfId="0" applyNumberFormat="1" applyFont="1" applyAlignment="1">
      <alignment vertical="center"/>
    </xf>
    <xf numFmtId="1" fontId="1" fillId="0" borderId="0" xfId="0" applyNumberFormat="1" applyFont="1" applyAlignment="1">
      <alignment vertical="center"/>
    </xf>
    <xf numFmtId="2" fontId="4" fillId="0" borderId="0" xfId="0" applyNumberFormat="1" applyFont="1" applyAlignment="1">
      <alignment horizontal="center" vertical="center"/>
    </xf>
    <xf numFmtId="49" fontId="0" fillId="0" borderId="1" xfId="0" applyNumberFormat="1" applyBorder="1" applyAlignment="1">
      <alignment horizontal="left" vertical="center"/>
    </xf>
    <xf numFmtId="165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166" fontId="0" fillId="0" borderId="1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right" vertical="center"/>
    </xf>
    <xf numFmtId="49" fontId="0" fillId="0" borderId="1" xfId="0" applyNumberFormat="1" applyBorder="1" applyAlignment="1">
      <alignment horizontal="center" vertical="center" wrapText="1"/>
    </xf>
    <xf numFmtId="49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center" vertical="center"/>
    </xf>
    <xf numFmtId="14" fontId="0" fillId="0" borderId="0" xfId="0" applyNumberFormat="1"/>
    <xf numFmtId="0" fontId="7" fillId="0" borderId="0" xfId="0" applyFont="1"/>
    <xf numFmtId="14" fontId="7" fillId="0" borderId="0" xfId="0" applyNumberFormat="1" applyFont="1"/>
    <xf numFmtId="164" fontId="5" fillId="0" borderId="0" xfId="0" applyNumberFormat="1" applyFon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usdagcc.sharepoint.com/sites/FNCSPW-Programs/FNCSPW-USDA-FNPC/Industry%20Resources/Avg%20Material%20Price/Site%20Managers/sy-2627-material-average-pric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ctober 2025"/>
    </sheetNames>
    <sheetDataSet>
      <sheetData sheetId="0">
        <row r="1">
          <cell r="A1" t="str">
            <v>Material</v>
          </cell>
          <cell r="B1" t="str">
            <v>Material Descr.</v>
          </cell>
          <cell r="C1" t="str">
            <v>Average Price</v>
          </cell>
        </row>
        <row r="2">
          <cell r="A2">
            <v>100002</v>
          </cell>
          <cell r="B2" t="str">
            <v>CHEESE CHED WHT SHRED BAG-6/5 LB</v>
          </cell>
          <cell r="C2">
            <v>2.1894</v>
          </cell>
        </row>
        <row r="3">
          <cell r="A3">
            <v>100003</v>
          </cell>
          <cell r="B3" t="str">
            <v>CHEESE CHED YEL SHRED BAG-6/5 LB</v>
          </cell>
          <cell r="C3">
            <v>2.1711999999999998</v>
          </cell>
        </row>
        <row r="4">
          <cell r="A4">
            <v>100012</v>
          </cell>
          <cell r="B4" t="str">
            <v>CHEESE CHED RDU FAT YEL SHRED BAG-6/5 LB</v>
          </cell>
          <cell r="C4">
            <v>2.1884999999999999</v>
          </cell>
        </row>
        <row r="5">
          <cell r="A5">
            <v>100017</v>
          </cell>
          <cell r="B5" t="str">
            <v>CHEESE PROCESS LVS-6/5 LB</v>
          </cell>
          <cell r="C5">
            <v>2.2589000000000001</v>
          </cell>
        </row>
        <row r="6">
          <cell r="A6">
            <v>100018</v>
          </cell>
          <cell r="B6" t="str">
            <v>CHEESE PROCESS YEL SLC LVS-6/5 LB</v>
          </cell>
          <cell r="C6">
            <v>2.2286000000000001</v>
          </cell>
        </row>
        <row r="7">
          <cell r="A7">
            <v>100019</v>
          </cell>
          <cell r="B7" t="str">
            <v>CHEESE PROCESS WHT SLC LVS-6/5 LB</v>
          </cell>
          <cell r="C7">
            <v>2.2366000000000001</v>
          </cell>
        </row>
        <row r="8">
          <cell r="A8">
            <v>100021</v>
          </cell>
          <cell r="B8" t="str">
            <v>CHEESE MOZ LM PART SKM SHRD FRZ BOX-30LB</v>
          </cell>
          <cell r="C8">
            <v>1.9773000000000001</v>
          </cell>
        </row>
        <row r="9">
          <cell r="A9">
            <v>100022</v>
          </cell>
          <cell r="B9" t="str">
            <v>CHEESE MOZ LM PART SKIM FRZ LVS-8/6 LB</v>
          </cell>
          <cell r="C9">
            <v>1.8050999999999999</v>
          </cell>
        </row>
        <row r="10">
          <cell r="A10">
            <v>100034</v>
          </cell>
          <cell r="B10" t="str">
            <v>CHEESE MOZ LITE SHRED FRZ BOX-30 LB</v>
          </cell>
          <cell r="C10">
            <v>1.976</v>
          </cell>
        </row>
        <row r="11">
          <cell r="A11">
            <v>100036</v>
          </cell>
          <cell r="B11" t="str">
            <v>CHEESE BLEND AMER SKM YEL SLC LVS-6/5 LB</v>
          </cell>
          <cell r="C11">
            <v>1.8554999999999999</v>
          </cell>
        </row>
        <row r="12">
          <cell r="A12">
            <v>100037</v>
          </cell>
          <cell r="B12" t="str">
            <v>CHEESE BLEND AMER SKM WHT SLC LVS-6/5 LB</v>
          </cell>
          <cell r="C12">
            <v>1.857</v>
          </cell>
        </row>
        <row r="13">
          <cell r="A13">
            <v>100038</v>
          </cell>
          <cell r="B13" t="str">
            <v>K CHEESE PROCESS WHT SLC LVS-6/5 LB</v>
          </cell>
          <cell r="C13">
            <v>4.6783000000000001</v>
          </cell>
        </row>
        <row r="14">
          <cell r="A14">
            <v>100046</v>
          </cell>
          <cell r="B14" t="str">
            <v>EGGS WHOLE FRZ CTN-6/5 LB</v>
          </cell>
          <cell r="C14">
            <v>2.4211999999999998</v>
          </cell>
        </row>
        <row r="15">
          <cell r="A15">
            <v>100047</v>
          </cell>
          <cell r="B15" t="str">
            <v>EGGS WHOLE LIQ BULK -TANK</v>
          </cell>
          <cell r="C15">
            <v>2.0670999999999999</v>
          </cell>
        </row>
        <row r="16">
          <cell r="A16">
            <v>100101</v>
          </cell>
          <cell r="B16" t="str">
            <v>CHICKEN DICED CTN-40 LB</v>
          </cell>
          <cell r="C16">
            <v>3.4245999999999999</v>
          </cell>
        </row>
        <row r="17">
          <cell r="A17">
            <v>100113</v>
          </cell>
          <cell r="B17" t="str">
            <v>CHICKEN LEGS CHILLED -BULK</v>
          </cell>
          <cell r="C17">
            <v>0.7671</v>
          </cell>
        </row>
        <row r="18">
          <cell r="A18">
            <v>100117</v>
          </cell>
          <cell r="B18" t="str">
            <v>CHICKEN FAJITA STRIPS CTN-30 LB</v>
          </cell>
          <cell r="C18">
            <v>2.6507999999999998</v>
          </cell>
        </row>
        <row r="19">
          <cell r="A19">
            <v>100119</v>
          </cell>
          <cell r="B19" t="str">
            <v>TURKEY TACO FILLING CTN-30 LB</v>
          </cell>
          <cell r="C19">
            <v>2.5638999999999998</v>
          </cell>
        </row>
        <row r="20">
          <cell r="A20">
            <v>100121</v>
          </cell>
          <cell r="B20" t="str">
            <v>TURKEY BREAST DELI FRZ CTN-40 LB</v>
          </cell>
          <cell r="C20">
            <v>3.6503000000000001</v>
          </cell>
        </row>
        <row r="21">
          <cell r="A21">
            <v>100122</v>
          </cell>
          <cell r="B21" t="str">
            <v>TURKEY BREAST SMKD DELI FRZ CTN-40 LB</v>
          </cell>
          <cell r="C21">
            <v>3.6452</v>
          </cell>
        </row>
        <row r="22">
          <cell r="A22">
            <v>100125</v>
          </cell>
          <cell r="B22" t="str">
            <v>TURKEY ROASTS FRZ CTN-32-48 LB</v>
          </cell>
          <cell r="C22">
            <v>3.8738000000000001</v>
          </cell>
        </row>
        <row r="23">
          <cell r="A23">
            <v>100126</v>
          </cell>
          <cell r="B23" t="str">
            <v>TURKEY HAMS SMKD FRZ CTN-40 LB</v>
          </cell>
          <cell r="C23">
            <v>4.4000000000000004</v>
          </cell>
        </row>
        <row r="24">
          <cell r="A24">
            <v>100127</v>
          </cell>
          <cell r="B24" t="str">
            <v>BEEF CAN-24/24 OZ</v>
          </cell>
          <cell r="C24">
            <v>4.6500000000000004</v>
          </cell>
        </row>
        <row r="25">
          <cell r="A25">
            <v>100134</v>
          </cell>
          <cell r="B25" t="str">
            <v>BEEF CRUMBLES W/SPP PKG-4/10 LB</v>
          </cell>
          <cell r="C25">
            <v>4.2135999999999996</v>
          </cell>
        </row>
        <row r="26">
          <cell r="A26">
            <v>100139</v>
          </cell>
          <cell r="B26" t="str">
            <v>PORK CAN-24/24 OZ</v>
          </cell>
          <cell r="C26">
            <v>1.9897</v>
          </cell>
        </row>
        <row r="27">
          <cell r="A27">
            <v>100154</v>
          </cell>
          <cell r="B27" t="str">
            <v>BEEF COARSE GROUND FRZ CTN-60 LB</v>
          </cell>
          <cell r="C27">
            <v>4.2240000000000002</v>
          </cell>
        </row>
        <row r="28">
          <cell r="A28">
            <v>100155</v>
          </cell>
          <cell r="B28" t="str">
            <v>BEEF FRESH BNLS BULK COMBO-20/2000 LB</v>
          </cell>
          <cell r="C28">
            <v>3.8824999999999998</v>
          </cell>
        </row>
        <row r="29">
          <cell r="A29">
            <v>100156</v>
          </cell>
          <cell r="B29" t="str">
            <v>BEEF BNLS SPECIAL TRM FRZ CTN-60 LB</v>
          </cell>
          <cell r="C29">
            <v>4.7526999999999999</v>
          </cell>
        </row>
        <row r="30">
          <cell r="A30">
            <v>100158</v>
          </cell>
          <cell r="B30" t="str">
            <v>BEEF FINE GROUND FRZ CTN-40 LB</v>
          </cell>
          <cell r="C30">
            <v>4.4081000000000001</v>
          </cell>
        </row>
        <row r="31">
          <cell r="A31">
            <v>100163</v>
          </cell>
          <cell r="B31" t="str">
            <v>BEEF PATTY LEAN FRZ CTN-40 LB</v>
          </cell>
          <cell r="C31">
            <v>5.1010999999999997</v>
          </cell>
        </row>
        <row r="32">
          <cell r="A32">
            <v>100173</v>
          </cell>
          <cell r="B32" t="str">
            <v>PORK ROAST LEG FRZ CTN-32-40 LB</v>
          </cell>
          <cell r="C32">
            <v>2.0270999999999999</v>
          </cell>
        </row>
        <row r="33">
          <cell r="A33">
            <v>100184</v>
          </cell>
          <cell r="B33" t="str">
            <v>PORK HAM WATERAD FRZ PKG 4/10 LB</v>
          </cell>
          <cell r="C33">
            <v>2.085</v>
          </cell>
        </row>
        <row r="34">
          <cell r="A34">
            <v>100187</v>
          </cell>
          <cell r="B34" t="str">
            <v>PORK HAM WATERAD SLC FRZ PKG-8/5 LB</v>
          </cell>
          <cell r="C34">
            <v>2.4940000000000002</v>
          </cell>
        </row>
        <row r="35">
          <cell r="A35">
            <v>100188</v>
          </cell>
          <cell r="B35" t="str">
            <v>PORK HAM WTRADCBEDFRZ PKG-4/10 OR 8/5 LB</v>
          </cell>
          <cell r="C35">
            <v>2.2961</v>
          </cell>
        </row>
        <row r="36">
          <cell r="A36">
            <v>100193</v>
          </cell>
          <cell r="B36" t="str">
            <v>PORK PICNIC BNLS FRZ CTN-60 LB</v>
          </cell>
          <cell r="C36">
            <v>1.4172</v>
          </cell>
        </row>
        <row r="37">
          <cell r="A37">
            <v>100201</v>
          </cell>
          <cell r="B37" t="str">
            <v>CATFISH STRIPS BRD OVN RDY PKG-4/10 LB</v>
          </cell>
          <cell r="C37">
            <v>5.08</v>
          </cell>
        </row>
        <row r="38">
          <cell r="A38">
            <v>100206</v>
          </cell>
          <cell r="B38" t="str">
            <v>APPLE SLICES CAN-6/10</v>
          </cell>
          <cell r="C38">
            <v>0.98509999999999998</v>
          </cell>
        </row>
        <row r="39">
          <cell r="A39">
            <v>100212</v>
          </cell>
          <cell r="B39" t="str">
            <v>MIXED FRUIT EX LT CAN-6/10</v>
          </cell>
          <cell r="C39">
            <v>1.1001000000000001</v>
          </cell>
        </row>
        <row r="40">
          <cell r="A40">
            <v>100216</v>
          </cell>
          <cell r="B40" t="str">
            <v>APRICOTS DICED PEELED EX LT CAN-6/10</v>
          </cell>
          <cell r="C40">
            <v>1.1383000000000001</v>
          </cell>
        </row>
        <row r="41">
          <cell r="A41">
            <v>100219</v>
          </cell>
          <cell r="B41" t="str">
            <v>PEACHES CLING SLICES EX LT CAN-6/10</v>
          </cell>
          <cell r="C41">
            <v>1.0661</v>
          </cell>
        </row>
        <row r="42">
          <cell r="A42">
            <v>100220</v>
          </cell>
          <cell r="B42" t="str">
            <v>PEACHES CLING DICED EX LT  CAN-6/10</v>
          </cell>
          <cell r="C42">
            <v>1.0951</v>
          </cell>
        </row>
        <row r="43">
          <cell r="A43">
            <v>100224</v>
          </cell>
          <cell r="B43" t="str">
            <v>PEARS SLICES EX LT CAN-6/10</v>
          </cell>
          <cell r="C43">
            <v>1.1563000000000001</v>
          </cell>
        </row>
        <row r="44">
          <cell r="A44">
            <v>100225</v>
          </cell>
          <cell r="B44" t="str">
            <v>PEARS DICED EX LT CAN-6/10</v>
          </cell>
          <cell r="C44">
            <v>1.0801000000000001</v>
          </cell>
        </row>
        <row r="45">
          <cell r="A45">
            <v>100226</v>
          </cell>
          <cell r="B45" t="str">
            <v>PEARS HALVES EX LT CAN-6/10</v>
          </cell>
          <cell r="C45">
            <v>1.0837000000000001</v>
          </cell>
        </row>
        <row r="46">
          <cell r="A46">
            <v>100238</v>
          </cell>
          <cell r="B46" t="str">
            <v>PEACHES FREESTONE SLICES FRZ CTN-12/2 LB</v>
          </cell>
          <cell r="C46">
            <v>1.7325999999999999</v>
          </cell>
        </row>
        <row r="47">
          <cell r="A47">
            <v>100239</v>
          </cell>
          <cell r="B47" t="str">
            <v>PEACHES FREESTONE SLICES FRZ CTN-20 LB</v>
          </cell>
          <cell r="C47">
            <v>1.4320999999999999</v>
          </cell>
        </row>
        <row r="48">
          <cell r="A48">
            <v>100241</v>
          </cell>
          <cell r="B48" t="str">
            <v>PEACH FREESTONE DICED FRZ CUP-96/4.4 OZ</v>
          </cell>
          <cell r="C48">
            <v>1.5522</v>
          </cell>
        </row>
        <row r="49">
          <cell r="A49">
            <v>100242</v>
          </cell>
          <cell r="B49" t="str">
            <v>BLUEBERRY WILD FRZ CTN-8/3 LB</v>
          </cell>
          <cell r="C49">
            <v>1.5105</v>
          </cell>
        </row>
        <row r="50">
          <cell r="A50">
            <v>100243</v>
          </cell>
          <cell r="B50" t="str">
            <v>BLUEBERRY WILD FRZ CTN-30 LB</v>
          </cell>
          <cell r="C50">
            <v>1.3355999999999999</v>
          </cell>
        </row>
        <row r="51">
          <cell r="A51">
            <v>100254</v>
          </cell>
          <cell r="B51" t="str">
            <v>STRAWBERRY SLICES FRZ CTN-30 LB</v>
          </cell>
          <cell r="C51">
            <v>1.3375999999999999</v>
          </cell>
        </row>
        <row r="52">
          <cell r="A52">
            <v>100256</v>
          </cell>
          <cell r="B52" t="str">
            <v>STRAWBERRY FRZ CUP-96/4.5 OZ</v>
          </cell>
          <cell r="C52">
            <v>1.6720999999999999</v>
          </cell>
        </row>
        <row r="53">
          <cell r="A53">
            <v>100258</v>
          </cell>
          <cell r="B53" t="str">
            <v>APPLE SLICES FRZ CTN-30 LB</v>
          </cell>
          <cell r="C53">
            <v>0.80300000000000005</v>
          </cell>
        </row>
        <row r="54">
          <cell r="A54">
            <v>100261</v>
          </cell>
          <cell r="B54" t="str">
            <v>APRICOT FRZ CUP-96/4.5 OZ</v>
          </cell>
          <cell r="C54">
            <v>1.8011999999999999</v>
          </cell>
        </row>
        <row r="55">
          <cell r="A55">
            <v>100293</v>
          </cell>
          <cell r="B55" t="str">
            <v>RAISINS BOX-144/1.33 OZ</v>
          </cell>
          <cell r="C55">
            <v>1.851</v>
          </cell>
        </row>
        <row r="56">
          <cell r="A56">
            <v>100299</v>
          </cell>
          <cell r="B56" t="str">
            <v>CHERRIES DRIED PKG-4/4 LB</v>
          </cell>
          <cell r="C56">
            <v>5.2537000000000003</v>
          </cell>
        </row>
        <row r="57">
          <cell r="A57">
            <v>100307</v>
          </cell>
          <cell r="B57" t="str">
            <v>BEANS GREEN CAN-6/10</v>
          </cell>
          <cell r="C57">
            <v>0.4617</v>
          </cell>
        </row>
        <row r="58">
          <cell r="A58">
            <v>100309</v>
          </cell>
          <cell r="B58" t="str">
            <v>CARROTS CAN-6/10</v>
          </cell>
          <cell r="C58">
            <v>0.55149999999999999</v>
          </cell>
        </row>
        <row r="59">
          <cell r="A59">
            <v>100313</v>
          </cell>
          <cell r="B59" t="str">
            <v>CORN WHOLE KERNEL(LIQ) CAN-6/10</v>
          </cell>
          <cell r="C59">
            <v>0.63670000000000004</v>
          </cell>
        </row>
        <row r="60">
          <cell r="A60">
            <v>100315</v>
          </cell>
          <cell r="B60" t="str">
            <v>PEAS CAN-6/10</v>
          </cell>
          <cell r="C60">
            <v>0.77249999999999996</v>
          </cell>
        </row>
        <row r="61">
          <cell r="A61">
            <v>100317</v>
          </cell>
          <cell r="B61" t="str">
            <v>SWEET POTATOES W/ SYRUP CAN-6/10</v>
          </cell>
          <cell r="C61">
            <v>0.56920000000000004</v>
          </cell>
        </row>
        <row r="62">
          <cell r="A62">
            <v>100327</v>
          </cell>
          <cell r="B62" t="str">
            <v>TOMATO PASTE CAN-6/10</v>
          </cell>
          <cell r="C62">
            <v>0.87539999999999996</v>
          </cell>
        </row>
        <row r="63">
          <cell r="A63">
            <v>100329</v>
          </cell>
          <cell r="B63" t="str">
            <v>TOMATO DICED CAN-6/10</v>
          </cell>
          <cell r="C63">
            <v>0.54659999999999997</v>
          </cell>
        </row>
        <row r="64">
          <cell r="A64">
            <v>100330</v>
          </cell>
          <cell r="B64" t="str">
            <v>TOMATO SALSA CAN-6/10</v>
          </cell>
          <cell r="C64">
            <v>0.77990000000000004</v>
          </cell>
        </row>
        <row r="65">
          <cell r="A65">
            <v>100332</v>
          </cell>
          <cell r="B65" t="str">
            <v>TOMATO PASTE FOR BULK PROCESSING</v>
          </cell>
          <cell r="C65">
            <v>0.63049999999999995</v>
          </cell>
        </row>
        <row r="66">
          <cell r="A66">
            <v>100334</v>
          </cell>
          <cell r="B66" t="str">
            <v>TOMATO SAUCE CAN-6/10</v>
          </cell>
          <cell r="C66">
            <v>0.62090000000000001</v>
          </cell>
        </row>
        <row r="67">
          <cell r="A67">
            <v>100336</v>
          </cell>
          <cell r="B67" t="str">
            <v>SPAGHETTI SAUCE MEATLESS CAN-6/10</v>
          </cell>
          <cell r="C67">
            <v>0.627</v>
          </cell>
        </row>
        <row r="68">
          <cell r="A68">
            <v>100348</v>
          </cell>
          <cell r="B68" t="str">
            <v>CORN FRZ CTN-30 LB</v>
          </cell>
          <cell r="C68">
            <v>0.64939999999999998</v>
          </cell>
        </row>
        <row r="69">
          <cell r="A69">
            <v>100350</v>
          </cell>
          <cell r="B69" t="str">
            <v>PEAS GREEN FRZ CTN-30 LB</v>
          </cell>
          <cell r="C69">
            <v>0.77600000000000002</v>
          </cell>
        </row>
        <row r="70">
          <cell r="A70">
            <v>100351</v>
          </cell>
          <cell r="B70" t="str">
            <v>BEANS GREEN FRZ CTN-30 LB</v>
          </cell>
          <cell r="C70">
            <v>0.71870000000000001</v>
          </cell>
        </row>
        <row r="71">
          <cell r="A71">
            <v>100352</v>
          </cell>
          <cell r="B71" t="str">
            <v>CARROTS FRZ CTN-30 LB</v>
          </cell>
          <cell r="C71">
            <v>0.64959999999999996</v>
          </cell>
        </row>
        <row r="72">
          <cell r="A72">
            <v>100355</v>
          </cell>
          <cell r="B72" t="str">
            <v>POTATOES WEDGE FRZ PKG-6/5 LB</v>
          </cell>
          <cell r="C72">
            <v>0.92930000000000001</v>
          </cell>
        </row>
        <row r="73">
          <cell r="A73">
            <v>100356</v>
          </cell>
          <cell r="B73" t="str">
            <v>POTATOES WEDGE FAT FREE FRZ PKG-6/5 LB</v>
          </cell>
          <cell r="C73">
            <v>0.96419999999999995</v>
          </cell>
        </row>
        <row r="74">
          <cell r="A74">
            <v>100357</v>
          </cell>
          <cell r="B74" t="str">
            <v>POTATOES OVENS FRY PKG-6/5 LB</v>
          </cell>
          <cell r="C74">
            <v>1.1866000000000001</v>
          </cell>
        </row>
        <row r="75">
          <cell r="A75">
            <v>100359</v>
          </cell>
          <cell r="B75" t="str">
            <v>BEANS BLACK TURTLE CAN-6/10</v>
          </cell>
          <cell r="C75">
            <v>0.47660000000000002</v>
          </cell>
        </row>
        <row r="76">
          <cell r="A76">
            <v>100360</v>
          </cell>
          <cell r="B76" t="str">
            <v>BEANS GARBANZO CAN-6/10</v>
          </cell>
          <cell r="C76">
            <v>0.47220000000000001</v>
          </cell>
        </row>
        <row r="77">
          <cell r="A77">
            <v>100362</v>
          </cell>
          <cell r="B77" t="str">
            <v>BEANS REFRIED CAN-6/10</v>
          </cell>
          <cell r="C77">
            <v>0.97919999999999996</v>
          </cell>
        </row>
        <row r="78">
          <cell r="A78">
            <v>100364</v>
          </cell>
          <cell r="B78" t="str">
            <v>BEANS VEGETARIAN CAN-6/10</v>
          </cell>
          <cell r="C78">
            <v>0.50700000000000001</v>
          </cell>
        </row>
        <row r="79">
          <cell r="A79">
            <v>100365</v>
          </cell>
          <cell r="B79" t="str">
            <v>BEANS PINTO CAN-6/10</v>
          </cell>
          <cell r="C79">
            <v>0.47589999999999999</v>
          </cell>
        </row>
        <row r="80">
          <cell r="A80">
            <v>100366</v>
          </cell>
          <cell r="B80" t="str">
            <v>BEANS SMALL RED CAN-6/10</v>
          </cell>
          <cell r="C80">
            <v>0.50600000000000001</v>
          </cell>
        </row>
        <row r="81">
          <cell r="A81">
            <v>100368</v>
          </cell>
          <cell r="B81" t="str">
            <v>BEANS BLACKEYE CAN-6/10</v>
          </cell>
          <cell r="C81">
            <v>0.65390000000000004</v>
          </cell>
        </row>
        <row r="82">
          <cell r="A82">
            <v>100369</v>
          </cell>
          <cell r="B82" t="str">
            <v>BEANS PINK CAN-6/10</v>
          </cell>
          <cell r="C82">
            <v>0.52410000000000001</v>
          </cell>
        </row>
        <row r="83">
          <cell r="A83">
            <v>100370</v>
          </cell>
          <cell r="B83" t="str">
            <v>BEANS RED KIDNEY CAN-6/10</v>
          </cell>
          <cell r="C83">
            <v>0.59709999999999996</v>
          </cell>
        </row>
        <row r="84">
          <cell r="A84">
            <v>100371</v>
          </cell>
          <cell r="B84" t="str">
            <v>BEANS BABY LIMA CAN-6/10</v>
          </cell>
          <cell r="C84">
            <v>0.64419999999999999</v>
          </cell>
        </row>
        <row r="85">
          <cell r="A85">
            <v>100373</v>
          </cell>
          <cell r="B85" t="str">
            <v>BEANS GREAT NORTHERN CAN-6/10</v>
          </cell>
          <cell r="C85">
            <v>0.51359999999999995</v>
          </cell>
        </row>
        <row r="86">
          <cell r="A86">
            <v>100396</v>
          </cell>
          <cell r="B86" t="str">
            <v>PEANUT BUTTER SMOOTH JAR-6/5 LB</v>
          </cell>
          <cell r="C86">
            <v>1.3548</v>
          </cell>
        </row>
        <row r="87">
          <cell r="A87">
            <v>100400</v>
          </cell>
          <cell r="B87" t="str">
            <v>FLOUR ALL PURP ENRCH BLCH BAG-8/5 LB</v>
          </cell>
          <cell r="C87">
            <v>0.27450000000000002</v>
          </cell>
        </row>
        <row r="88">
          <cell r="A88">
            <v>100409</v>
          </cell>
          <cell r="B88" t="str">
            <v>FLOUR WHOLE WHEAT BAG-50 LB</v>
          </cell>
          <cell r="C88">
            <v>0.26490000000000002</v>
          </cell>
        </row>
        <row r="89">
          <cell r="A89">
            <v>100417</v>
          </cell>
          <cell r="B89" t="str">
            <v>FLOUR BAKER HARD WHT BLCH-BULK</v>
          </cell>
          <cell r="C89">
            <v>0.2908</v>
          </cell>
        </row>
        <row r="90">
          <cell r="A90">
            <v>100418</v>
          </cell>
          <cell r="B90" t="str">
            <v>FLOUR BAKER HARD WHT UNBLCH-BULK</v>
          </cell>
          <cell r="C90">
            <v>0.26619999999999999</v>
          </cell>
        </row>
        <row r="91">
          <cell r="A91">
            <v>100420</v>
          </cell>
          <cell r="B91" t="str">
            <v>FLOUR BAKER HEARTH UNBLCH-BULK</v>
          </cell>
          <cell r="C91">
            <v>0.28320000000000001</v>
          </cell>
        </row>
        <row r="92">
          <cell r="A92">
            <v>100425</v>
          </cell>
          <cell r="B92" t="str">
            <v>PASTA SPAGHETTI CTN-20 LB</v>
          </cell>
          <cell r="C92">
            <v>1.29</v>
          </cell>
        </row>
        <row r="93">
          <cell r="A93">
            <v>100439</v>
          </cell>
          <cell r="B93" t="str">
            <v>OIL VEGETABLE BTL-6/1 GAL</v>
          </cell>
          <cell r="C93">
            <v>0.82279999999999998</v>
          </cell>
        </row>
        <row r="94">
          <cell r="A94">
            <v>100465</v>
          </cell>
          <cell r="B94" t="str">
            <v>OATS ROLLED TUBE-12/42 OZ</v>
          </cell>
          <cell r="C94">
            <v>0.70850000000000002</v>
          </cell>
        </row>
        <row r="95">
          <cell r="A95">
            <v>100494</v>
          </cell>
          <cell r="B95" t="str">
            <v>RICE US#1 LONG GRAIN PARBOILED BAG-25 LB</v>
          </cell>
          <cell r="C95">
            <v>0.55210000000000004</v>
          </cell>
        </row>
        <row r="96">
          <cell r="A96">
            <v>100500</v>
          </cell>
          <cell r="B96" t="str">
            <v>RICE BRN US#1 LONG PARBOILED PKG-24/2 LB</v>
          </cell>
          <cell r="C96">
            <v>0.71850000000000003</v>
          </cell>
        </row>
        <row r="97">
          <cell r="A97">
            <v>100506</v>
          </cell>
          <cell r="B97" t="str">
            <v>POTATO BULK FOR PROCESS FRZ</v>
          </cell>
          <cell r="C97">
            <v>0.16889999999999999</v>
          </cell>
        </row>
        <row r="98">
          <cell r="A98">
            <v>100514</v>
          </cell>
          <cell r="B98" t="str">
            <v>APPLES RED DELICIOUS FRESH CTN-40 LB</v>
          </cell>
          <cell r="C98">
            <v>0.5575</v>
          </cell>
        </row>
        <row r="99">
          <cell r="A99">
            <v>100517</v>
          </cell>
          <cell r="B99" t="str">
            <v>APPLES EMPIRE FRESH CTN-40 LB</v>
          </cell>
          <cell r="C99">
            <v>0.51629999999999998</v>
          </cell>
        </row>
        <row r="100">
          <cell r="A100">
            <v>100521</v>
          </cell>
          <cell r="B100" t="str">
            <v>APPLES GALA FRESH G CARTON-40 LB</v>
          </cell>
          <cell r="C100">
            <v>0.54139999999999999</v>
          </cell>
        </row>
        <row r="101">
          <cell r="A101">
            <v>100522</v>
          </cell>
          <cell r="B101" t="str">
            <v>APPLES FUJI FRESH F CARTON-40 LB</v>
          </cell>
          <cell r="C101">
            <v>0.53210000000000002</v>
          </cell>
        </row>
        <row r="102">
          <cell r="A102">
            <v>100875</v>
          </cell>
          <cell r="B102" t="str">
            <v>MILK 1% MILKFAT UHT 2640 BOX-27/8 FL OZ</v>
          </cell>
          <cell r="C102">
            <v>0.74609999999999999</v>
          </cell>
        </row>
        <row r="103">
          <cell r="A103">
            <v>100877</v>
          </cell>
          <cell r="B103" t="str">
            <v>CHICKEN BONED CAN-12/50 OZ</v>
          </cell>
          <cell r="C103">
            <v>3.2934999999999999</v>
          </cell>
        </row>
        <row r="104">
          <cell r="A104">
            <v>100883</v>
          </cell>
          <cell r="B104" t="str">
            <v>TURKEY THIGHS BNLS SKNLS CHILLED-BULK</v>
          </cell>
          <cell r="C104">
            <v>3.2277999999999998</v>
          </cell>
        </row>
        <row r="105">
          <cell r="A105">
            <v>100912</v>
          </cell>
          <cell r="B105" t="str">
            <v>FLOUR BREAD-BULK</v>
          </cell>
          <cell r="C105">
            <v>0.27210000000000001</v>
          </cell>
        </row>
        <row r="106">
          <cell r="A106">
            <v>100935</v>
          </cell>
          <cell r="B106" t="str">
            <v>SUNFLOWER SEED BUTTER 6-5#'S</v>
          </cell>
          <cell r="C106">
            <v>1.4933000000000001</v>
          </cell>
        </row>
        <row r="107">
          <cell r="A107">
            <v>100980</v>
          </cell>
          <cell r="B107" t="str">
            <v>SWEET POTATO BULK FRESH PROC</v>
          </cell>
          <cell r="C107">
            <v>0.18440000000000001</v>
          </cell>
        </row>
        <row r="108">
          <cell r="A108">
            <v>101031</v>
          </cell>
          <cell r="B108" t="str">
            <v>RICE BRN US#1 LONG PARBOILED BAG-25 LB</v>
          </cell>
          <cell r="C108">
            <v>0.68830000000000002</v>
          </cell>
        </row>
        <row r="109">
          <cell r="A109">
            <v>110053</v>
          </cell>
          <cell r="B109" t="str">
            <v>K APPLESAUCE CAN-6/10</v>
          </cell>
          <cell r="C109">
            <v>0.64559999999999995</v>
          </cell>
        </row>
        <row r="110">
          <cell r="A110">
            <v>110054</v>
          </cell>
          <cell r="B110" t="str">
            <v>K PEACHES CLING CAN-6/10</v>
          </cell>
          <cell r="C110">
            <v>1.1947000000000001</v>
          </cell>
        </row>
        <row r="111">
          <cell r="A111">
            <v>110055</v>
          </cell>
          <cell r="B111" t="str">
            <v>K PEARS SLICES CAN-6/10</v>
          </cell>
          <cell r="C111">
            <v>1.2108000000000001</v>
          </cell>
        </row>
        <row r="112">
          <cell r="A112">
            <v>110056</v>
          </cell>
          <cell r="B112" t="str">
            <v>K PEACH FREESTONEDICED FRZ CUP-96/4.4 OZ</v>
          </cell>
          <cell r="C112">
            <v>1.534</v>
          </cell>
        </row>
        <row r="113">
          <cell r="A113">
            <v>110059</v>
          </cell>
          <cell r="B113" t="str">
            <v>K CORN WHOLE KERNEL(LIQ) CAN-6/10</v>
          </cell>
          <cell r="C113">
            <v>0.62739999999999996</v>
          </cell>
        </row>
        <row r="114">
          <cell r="A114">
            <v>110066</v>
          </cell>
          <cell r="B114" t="str">
            <v>K BEANS GREAT NORTHERN DRY BAG-25 LB</v>
          </cell>
          <cell r="C114">
            <v>0.65839999999999999</v>
          </cell>
        </row>
        <row r="115">
          <cell r="A115">
            <v>110080</v>
          </cell>
          <cell r="B115" t="str">
            <v>CHICKEN OVEN ROASTED FRZ 8 PC CTN-30 LB</v>
          </cell>
          <cell r="C115">
            <v>4.7668999999999997</v>
          </cell>
        </row>
        <row r="116">
          <cell r="A116">
            <v>110101</v>
          </cell>
          <cell r="B116" t="str">
            <v>K TOMATO SAUCE CAN-6/10</v>
          </cell>
          <cell r="C116">
            <v>0.8216</v>
          </cell>
        </row>
        <row r="117">
          <cell r="A117">
            <v>110102</v>
          </cell>
          <cell r="B117" t="str">
            <v>K TOMATO PASTE CAN-6/10</v>
          </cell>
          <cell r="C117">
            <v>1.0412999999999999</v>
          </cell>
        </row>
        <row r="118">
          <cell r="A118">
            <v>110149</v>
          </cell>
          <cell r="B118" t="str">
            <v>APPLES FOR FURTHER PROCESSING – BULK</v>
          </cell>
          <cell r="C118">
            <v>0.32850000000000001</v>
          </cell>
        </row>
        <row r="119">
          <cell r="A119">
            <v>110177</v>
          </cell>
          <cell r="B119" t="str">
            <v>SPAGHETTI SAUCE MEATLESS POUCH-6/106 OZ</v>
          </cell>
          <cell r="C119">
            <v>0.69650000000000001</v>
          </cell>
        </row>
        <row r="120">
          <cell r="A120">
            <v>110186</v>
          </cell>
          <cell r="B120" t="str">
            <v>TOMATO SALSA POUCH-6/106 OZ</v>
          </cell>
          <cell r="C120">
            <v>0.74109999999999998</v>
          </cell>
        </row>
        <row r="121">
          <cell r="A121">
            <v>110187</v>
          </cell>
          <cell r="B121" t="str">
            <v>TOMATO SAUCE POUCH-6/106 OZ</v>
          </cell>
          <cell r="C121">
            <v>0.67879999999999996</v>
          </cell>
        </row>
        <row r="122">
          <cell r="A122">
            <v>110208</v>
          </cell>
          <cell r="B122" t="str">
            <v>FLOUR WHITE WHOLE WHEAT BLEND BAG-25 LB</v>
          </cell>
          <cell r="C122">
            <v>0.31669999999999998</v>
          </cell>
        </row>
        <row r="123">
          <cell r="A123">
            <v>110211</v>
          </cell>
          <cell r="B123" t="str">
            <v>FLOUR WHITE WHOLE WHEAT BLEND BAG-8/5 LB</v>
          </cell>
          <cell r="C123">
            <v>0.32100000000000001</v>
          </cell>
        </row>
        <row r="124">
          <cell r="A124">
            <v>110227</v>
          </cell>
          <cell r="B124" t="str">
            <v>POTATO FOR PROCESS INTO DEHY PRD-BULK</v>
          </cell>
          <cell r="C124">
            <v>0.1089</v>
          </cell>
        </row>
        <row r="125">
          <cell r="A125">
            <v>110242</v>
          </cell>
          <cell r="B125" t="str">
            <v>CHEESE NAT AMER FBD BARREL-500 LB(40800)</v>
          </cell>
          <cell r="C125">
            <v>2.0537000000000001</v>
          </cell>
        </row>
        <row r="126">
          <cell r="A126">
            <v>110244</v>
          </cell>
          <cell r="B126" t="str">
            <v>CHEESE MOZ LM PT SKM UNFZ PROC PK(41125)</v>
          </cell>
          <cell r="C126">
            <v>1.8265</v>
          </cell>
        </row>
        <row r="127">
          <cell r="A127">
            <v>110253</v>
          </cell>
          <cell r="B127" t="str">
            <v>CHEESE CHED WHT BLOCK-40 LB (40800)</v>
          </cell>
          <cell r="C127">
            <v>2.0448</v>
          </cell>
        </row>
        <row r="128">
          <cell r="A128">
            <v>110254</v>
          </cell>
          <cell r="B128" t="str">
            <v>CHEESE CHED YEL BLOCK-40 LB (40800)</v>
          </cell>
          <cell r="C128">
            <v>2.0114999999999998</v>
          </cell>
        </row>
        <row r="129">
          <cell r="A129">
            <v>110261</v>
          </cell>
          <cell r="B129" t="str">
            <v>BEEF FINE GROUND LFT OPT FRZ CTN-40 LB</v>
          </cell>
          <cell r="C129">
            <v>3.9836999999999998</v>
          </cell>
        </row>
        <row r="130">
          <cell r="A130">
            <v>110322</v>
          </cell>
          <cell r="B130" t="str">
            <v>BEEF SPP PTY HSTYLE CKD 2.0MMA CTN-40 LB</v>
          </cell>
          <cell r="C130">
            <v>4.2542</v>
          </cell>
        </row>
        <row r="131">
          <cell r="A131">
            <v>110346</v>
          </cell>
          <cell r="B131" t="str">
            <v>BEEF 100% PTY 90/10 FRZ 2.0MMA CTN-40 LB</v>
          </cell>
          <cell r="C131">
            <v>5.0533000000000001</v>
          </cell>
        </row>
        <row r="132">
          <cell r="A132">
            <v>110348</v>
          </cell>
          <cell r="B132" t="str">
            <v>BEEF SPP PTY 85/15 FRZ 2.0 MMA CTN-40 LB</v>
          </cell>
          <cell r="C132">
            <v>3.7963</v>
          </cell>
        </row>
        <row r="133">
          <cell r="A133">
            <v>110349</v>
          </cell>
          <cell r="B133" t="str">
            <v>BEEF 100% PTY 85/15 FRZ 2.0MMA CTN-40 LB</v>
          </cell>
          <cell r="C133">
            <v>4.4587000000000003</v>
          </cell>
        </row>
        <row r="134">
          <cell r="A134">
            <v>110361</v>
          </cell>
          <cell r="B134" t="str">
            <v>APPLESAUCE CUP-96/4.5</v>
          </cell>
          <cell r="C134">
            <v>0.66300000000000003</v>
          </cell>
        </row>
        <row r="135">
          <cell r="A135">
            <v>110381</v>
          </cell>
          <cell r="B135" t="str">
            <v>BEANS PINTO DRY TOTE-2000 LB</v>
          </cell>
          <cell r="C135">
            <v>0.42420000000000002</v>
          </cell>
        </row>
        <row r="136">
          <cell r="A136">
            <v>110393</v>
          </cell>
          <cell r="B136" t="str">
            <v>PANCAKES WHOLE WHEAT FZN-144 COUNT</v>
          </cell>
          <cell r="C136">
            <v>1.6228</v>
          </cell>
        </row>
        <row r="137">
          <cell r="A137">
            <v>110394</v>
          </cell>
          <cell r="B137" t="str">
            <v>TORTILLA WHOLE WHEAT FZN 8" CTN-12/24</v>
          </cell>
          <cell r="C137">
            <v>0.91239999999999999</v>
          </cell>
        </row>
        <row r="138">
          <cell r="A138">
            <v>110396</v>
          </cell>
          <cell r="B138" t="str">
            <v>CHEESE MOZ LM PT SKM STRING BOX-360/1 OZ</v>
          </cell>
          <cell r="C138">
            <v>2.9155000000000002</v>
          </cell>
        </row>
        <row r="139">
          <cell r="A139">
            <v>110400</v>
          </cell>
          <cell r="B139" t="str">
            <v>YOGURT HI PROTEIN BLUEBERRY CUP-24/4 OZ</v>
          </cell>
          <cell r="C139">
            <v>1.6253</v>
          </cell>
        </row>
        <row r="140">
          <cell r="A140">
            <v>110401</v>
          </cell>
          <cell r="B140" t="str">
            <v>YOGURT HI PROTEIN STRAWBERRY CUP-24/4 OZ</v>
          </cell>
          <cell r="C140">
            <v>1.6435999999999999</v>
          </cell>
        </row>
        <row r="141">
          <cell r="A141">
            <v>110402</v>
          </cell>
          <cell r="B141" t="str">
            <v>YOGURT HI PROTEIN VANILLA CUP-24/4 OZ</v>
          </cell>
          <cell r="C141">
            <v>1.6042000000000001</v>
          </cell>
        </row>
        <row r="142">
          <cell r="A142">
            <v>110425</v>
          </cell>
          <cell r="B142" t="str">
            <v>SPINACH CHOPPED FRZ IQF CTN-20 LB (1902)</v>
          </cell>
          <cell r="C142">
            <v>0.92989999999999995</v>
          </cell>
        </row>
        <row r="143">
          <cell r="A143">
            <v>110462</v>
          </cell>
          <cell r="B143" t="str">
            <v>CHICKEN STRIPS FRZ CTN-30 LB</v>
          </cell>
          <cell r="C143">
            <v>3.1257000000000001</v>
          </cell>
        </row>
        <row r="144">
          <cell r="A144">
            <v>110473</v>
          </cell>
          <cell r="B144" t="str">
            <v>BROCCOLI FRZ CTN-30 LB</v>
          </cell>
          <cell r="C144">
            <v>1.8427</v>
          </cell>
        </row>
        <row r="145">
          <cell r="A145">
            <v>110480</v>
          </cell>
          <cell r="B145" t="str">
            <v>CARROTS DICED FRZ CTN-30 LB</v>
          </cell>
          <cell r="C145">
            <v>0.57099999999999995</v>
          </cell>
        </row>
        <row r="146">
          <cell r="A146">
            <v>110482</v>
          </cell>
          <cell r="B146" t="str">
            <v>FLOUR HIGH GLUTEN BAG-50 LB</v>
          </cell>
          <cell r="C146">
            <v>0.32629999999999998</v>
          </cell>
        </row>
        <row r="147">
          <cell r="A147">
            <v>110483</v>
          </cell>
          <cell r="B147" t="str">
            <v>K BEANS GARBANZO CAN-6/10</v>
          </cell>
          <cell r="C147">
            <v>0.73450000000000004</v>
          </cell>
        </row>
        <row r="148">
          <cell r="A148">
            <v>110501</v>
          </cell>
          <cell r="B148" t="str">
            <v>WHOLE GRAIN BLEND MACARONI CTN-20 LB</v>
          </cell>
          <cell r="C148">
            <v>1.7883</v>
          </cell>
        </row>
        <row r="149">
          <cell r="A149">
            <v>110504</v>
          </cell>
          <cell r="B149" t="str">
            <v>WHOLE GRAIN BLEND ROTINI MAC CTN-20 LB</v>
          </cell>
          <cell r="C149">
            <v>1.4366000000000001</v>
          </cell>
        </row>
        <row r="150">
          <cell r="A150">
            <v>110506</v>
          </cell>
          <cell r="B150" t="str">
            <v>WHOLE GRAIN BLEND SPAGHETTI CTN-20 LB</v>
          </cell>
          <cell r="C150">
            <v>1.8774999999999999</v>
          </cell>
        </row>
        <row r="151">
          <cell r="A151">
            <v>110520</v>
          </cell>
          <cell r="B151" t="str">
            <v>WHOLE GRAIN BLEND PENNE CTN-2/10 LB</v>
          </cell>
          <cell r="C151">
            <v>1.7062999999999999</v>
          </cell>
        </row>
        <row r="152">
          <cell r="A152">
            <v>110541</v>
          </cell>
          <cell r="B152" t="str">
            <v>APPLESAUCE UNSWEETENED CAN-6/10</v>
          </cell>
          <cell r="C152">
            <v>0.59799999999999998</v>
          </cell>
        </row>
        <row r="153">
          <cell r="A153">
            <v>110543</v>
          </cell>
          <cell r="B153" t="str">
            <v>APPLES GRANNY SMITH FRESH CTN-40 LB</v>
          </cell>
          <cell r="C153">
            <v>0.56579999999999997</v>
          </cell>
        </row>
        <row r="154">
          <cell r="A154">
            <v>110554</v>
          </cell>
          <cell r="B154" t="str">
            <v>TURKEY BREAST DELI SLICED FRZ PKG-8/5 LB</v>
          </cell>
          <cell r="C154">
            <v>3.2584</v>
          </cell>
        </row>
        <row r="155">
          <cell r="A155">
            <v>110562</v>
          </cell>
          <cell r="B155" t="str">
            <v>SWEET POTATOES CHUNK FRZ PKG-6/5 LB</v>
          </cell>
          <cell r="C155">
            <v>0.75360000000000005</v>
          </cell>
        </row>
        <row r="156">
          <cell r="A156">
            <v>110601</v>
          </cell>
          <cell r="B156" t="str">
            <v>FISH AK PLCK FRZ BULK CTN-49.5 LB</v>
          </cell>
          <cell r="C156">
            <v>1.8579000000000001</v>
          </cell>
        </row>
        <row r="157">
          <cell r="A157">
            <v>110623</v>
          </cell>
          <cell r="B157" t="str">
            <v>BLUEBERRY HIGHBUSH FRZ CTN-12/2.5 LB</v>
          </cell>
          <cell r="C157">
            <v>1.4339</v>
          </cell>
        </row>
        <row r="158">
          <cell r="A158">
            <v>110624</v>
          </cell>
          <cell r="B158" t="str">
            <v>BLUEBERRY HIGHBUSH FRZ CTN-30 LB</v>
          </cell>
          <cell r="C158">
            <v>1.2087000000000001</v>
          </cell>
        </row>
        <row r="159">
          <cell r="A159">
            <v>110630</v>
          </cell>
          <cell r="B159" t="str">
            <v>K OIL VEGETABLE BTL-6/1 GAL</v>
          </cell>
          <cell r="C159">
            <v>0.746</v>
          </cell>
        </row>
        <row r="160">
          <cell r="A160">
            <v>110700</v>
          </cell>
          <cell r="B160" t="str">
            <v>PEANUTS RAW SHELLED-BULK 44000 LB</v>
          </cell>
          <cell r="C160">
            <v>0.54969999999999997</v>
          </cell>
        </row>
        <row r="161">
          <cell r="A161">
            <v>110711</v>
          </cell>
          <cell r="B161" t="str">
            <v>BEEF PATTY CKD FRZ 2.0 MMA CTN-40 LB</v>
          </cell>
          <cell r="C161">
            <v>5.4062999999999999</v>
          </cell>
        </row>
        <row r="162">
          <cell r="A162">
            <v>110721</v>
          </cell>
          <cell r="B162" t="str">
            <v>SWEET POTATOES CRINKLE FRZ PKG-6/5 LB</v>
          </cell>
          <cell r="C162">
            <v>1.3609</v>
          </cell>
        </row>
        <row r="163">
          <cell r="A163">
            <v>110723</v>
          </cell>
          <cell r="B163" t="str">
            <v>CRANBERRIES DRIED PKG-300/1.16 OZ</v>
          </cell>
          <cell r="C163">
            <v>2.2218</v>
          </cell>
        </row>
        <row r="164">
          <cell r="A164">
            <v>110724</v>
          </cell>
          <cell r="B164" t="str">
            <v>PEPPERS/ONION BLEND FRZ CTN-30 LB</v>
          </cell>
          <cell r="C164">
            <v>1.6620999999999999</v>
          </cell>
        </row>
        <row r="165">
          <cell r="A165">
            <v>110730</v>
          </cell>
          <cell r="B165" t="str">
            <v>PORK PULLED CKD PKG-8/5 LB</v>
          </cell>
          <cell r="C165">
            <v>2.4424999999999999</v>
          </cell>
        </row>
        <row r="166">
          <cell r="A166">
            <v>110763</v>
          </cell>
          <cell r="B166" t="str">
            <v>PEAS GREEN FRZ CTN-12/2.5 LB</v>
          </cell>
          <cell r="C166">
            <v>0.83009999999999995</v>
          </cell>
        </row>
        <row r="167">
          <cell r="A167">
            <v>110844</v>
          </cell>
          <cell r="B167" t="str">
            <v>POTATOES DICED FRZ PKG-6/5 LB</v>
          </cell>
          <cell r="C167">
            <v>0.74039999999999995</v>
          </cell>
        </row>
        <row r="168">
          <cell r="A168">
            <v>110845</v>
          </cell>
          <cell r="B168" t="str">
            <v>EGGS WHOLE FRZ CTN-12/2 LB</v>
          </cell>
          <cell r="C168">
            <v>2.4255</v>
          </cell>
        </row>
        <row r="169">
          <cell r="A169">
            <v>110846</v>
          </cell>
          <cell r="B169" t="str">
            <v>STRAWBERRY WHOLE UNSWT IQF CTN-6/5 LB</v>
          </cell>
          <cell r="C169">
            <v>1.5266</v>
          </cell>
        </row>
        <row r="170">
          <cell r="A170">
            <v>110851</v>
          </cell>
          <cell r="B170" t="str">
            <v>FISH AK POLLOCK STICKS BRD FRZ CTN-40 LB</v>
          </cell>
          <cell r="C170">
            <v>2.3931</v>
          </cell>
        </row>
        <row r="171">
          <cell r="A171">
            <v>110854</v>
          </cell>
          <cell r="B171" t="str">
            <v>PEANUT BUTTER SMOOTH PKG-120/1.1 OZ</v>
          </cell>
          <cell r="C171">
            <v>1.9317</v>
          </cell>
        </row>
        <row r="172">
          <cell r="A172">
            <v>110855</v>
          </cell>
          <cell r="B172" t="str">
            <v>FLOUR WHITE WHOLE WHEAT 100% BAG-50 LB</v>
          </cell>
          <cell r="C172">
            <v>0.20499999999999999</v>
          </cell>
        </row>
        <row r="173">
          <cell r="A173">
            <v>110857</v>
          </cell>
          <cell r="B173" t="str">
            <v>FLOUR WHITE WHOLE WHEAT 100% BAG-8/5 LB</v>
          </cell>
          <cell r="C173">
            <v>0.25850000000000001</v>
          </cell>
        </row>
        <row r="174">
          <cell r="A174">
            <v>110859</v>
          </cell>
          <cell r="B174" t="str">
            <v>MIXED BERRY FRZ CUP-96/4.OZ</v>
          </cell>
          <cell r="C174">
            <v>1.6577999999999999</v>
          </cell>
        </row>
        <row r="175">
          <cell r="A175">
            <v>110860</v>
          </cell>
          <cell r="B175" t="str">
            <v>STRAWBERRY SLICES UNSWT IQF CTN-6/5 LB</v>
          </cell>
          <cell r="C175">
            <v>1.5857000000000001</v>
          </cell>
        </row>
        <row r="176">
          <cell r="A176">
            <v>110872</v>
          </cell>
          <cell r="B176" t="str">
            <v>CHERRIES SWEET PITTED IQF BAG-12/2.5 LB</v>
          </cell>
          <cell r="C176">
            <v>2.1547000000000001</v>
          </cell>
        </row>
        <row r="177">
          <cell r="A177">
            <v>110910</v>
          </cell>
          <cell r="B177" t="str">
            <v>TURKEY BREAST SMKD SLC FRZ PKG-8/5 LB</v>
          </cell>
          <cell r="C177">
            <v>3.58</v>
          </cell>
        </row>
        <row r="178">
          <cell r="A178">
            <v>110911</v>
          </cell>
          <cell r="B178" t="str">
            <v>TURKEY HAM SMKD SLC FRZ PKG-8/5 LB</v>
          </cell>
          <cell r="C178">
            <v>3.0842000000000001</v>
          </cell>
        </row>
        <row r="179">
          <cell r="A179">
            <v>110921</v>
          </cell>
          <cell r="B179" t="str">
            <v>CHICKEN FILLETS UNBRD FRZ CTN-30 LB</v>
          </cell>
          <cell r="C179">
            <v>3.4398</v>
          </cell>
        </row>
        <row r="180">
          <cell r="A180">
            <v>111052</v>
          </cell>
          <cell r="B180" t="str">
            <v>CARROTS DICED FRZ CTN-12/2 LB</v>
          </cell>
          <cell r="C180">
            <v>0.6129</v>
          </cell>
        </row>
        <row r="181">
          <cell r="A181">
            <v>111053</v>
          </cell>
          <cell r="B181" t="str">
            <v>CORN FRZ CTN-12/2.5 LB</v>
          </cell>
          <cell r="C181">
            <v>0.69089999999999996</v>
          </cell>
        </row>
        <row r="182">
          <cell r="A182">
            <v>111054</v>
          </cell>
          <cell r="B182" t="str">
            <v>BEANS GREEN FRZ CTN-12/2 LB</v>
          </cell>
          <cell r="C182">
            <v>0.7984</v>
          </cell>
        </row>
        <row r="183">
          <cell r="A183">
            <v>111110</v>
          </cell>
          <cell r="B183" t="str">
            <v>CHEESE CHED YEL 0.75 OZ SLICE PKG-12 LB</v>
          </cell>
          <cell r="C183">
            <v>2.5327000000000002</v>
          </cell>
        </row>
        <row r="184">
          <cell r="A184">
            <v>111220</v>
          </cell>
          <cell r="B184" t="str">
            <v>CHEESE PEPPER JACK SHRED-PKG 4/5 LB</v>
          </cell>
          <cell r="C184">
            <v>2.4441000000000002</v>
          </cell>
        </row>
        <row r="185">
          <cell r="A185">
            <v>111230</v>
          </cell>
          <cell r="B185" t="str">
            <v>MIXED VEGETABLES FRZ CTN-6/5LB</v>
          </cell>
          <cell r="C185">
            <v>0.87660000000000005</v>
          </cell>
        </row>
        <row r="186">
          <cell r="A186">
            <v>111361</v>
          </cell>
          <cell r="B186" t="str">
            <v>CHICKEN CUT UP FRZ CTN-40 LB</v>
          </cell>
          <cell r="C186">
            <v>2.0299</v>
          </cell>
        </row>
        <row r="187">
          <cell r="A187">
            <v>111643</v>
          </cell>
          <cell r="B187" t="str">
            <v>CHERRIES DRIED TART PKG-250/1.36 OZ</v>
          </cell>
          <cell r="C187">
            <v>5.6361999999999997</v>
          </cell>
        </row>
        <row r="188">
          <cell r="A188">
            <v>111750</v>
          </cell>
          <cell r="B188" t="str">
            <v>YOGURT HI PROTEIN VANILLA-TUB-6/32 OZ</v>
          </cell>
          <cell r="C188">
            <v>1.8146</v>
          </cell>
        </row>
        <row r="189">
          <cell r="A189">
            <v>111751</v>
          </cell>
          <cell r="B189" t="str">
            <v>EGG PATTY ROUND FRZ-CTN-25 LB</v>
          </cell>
          <cell r="C189">
            <v>2.9148000000000001</v>
          </cell>
        </row>
        <row r="190">
          <cell r="A190">
            <v>111790</v>
          </cell>
          <cell r="B190" t="str">
            <v>APPLE JUICE SINGLE FRZ CUP-96/4 OZ</v>
          </cell>
          <cell r="C190">
            <v>0.77339999999999998</v>
          </cell>
        </row>
        <row r="191">
          <cell r="A191">
            <v>111860</v>
          </cell>
          <cell r="B191" t="str">
            <v>BLK BEAN BGR PTY IQF 2.0 MMA CTN-30 LB</v>
          </cell>
          <cell r="C191">
            <v>3.6850000000000001</v>
          </cell>
        </row>
        <row r="192">
          <cell r="A192">
            <v>111881</v>
          </cell>
          <cell r="B192" t="str">
            <v>CHICKEN PULLED CKD FRZ CTN-30 LB</v>
          </cell>
          <cell r="C192">
            <v>4.3489000000000004</v>
          </cell>
        </row>
        <row r="193">
          <cell r="A193">
            <v>111882</v>
          </cell>
          <cell r="B193" t="str">
            <v>TURKEY BREAST SMKD SLC FRZ PKG 8/5 LB</v>
          </cell>
          <cell r="C193">
            <v>4.1005000000000003</v>
          </cell>
        </row>
        <row r="194">
          <cell r="A194">
            <v>111893</v>
          </cell>
          <cell r="B194" t="str">
            <v>TURKEY HAM SMKD SLC FRZ PKG 8/5 LB</v>
          </cell>
          <cell r="C194">
            <v>4.2862999999999998</v>
          </cell>
        </row>
        <row r="195">
          <cell r="A195">
            <v>111895</v>
          </cell>
          <cell r="B195" t="str">
            <v>APPLES HONEYCRISP FRESH CTN-40 LB</v>
          </cell>
          <cell r="C195">
            <v>0.51229999999999998</v>
          </cell>
        </row>
        <row r="196">
          <cell r="A196">
            <v>111900</v>
          </cell>
          <cell r="B196" t="str">
            <v>TURKEY BREAST DELI SLICED FRZ PKG 8/5 LB</v>
          </cell>
          <cell r="C196">
            <v>4.1177999999999999</v>
          </cell>
        </row>
        <row r="197">
          <cell r="A197" t="str">
            <v>100103D</v>
          </cell>
          <cell r="B197" t="str">
            <v>CHICKEN LARGE CHILLED -BULK</v>
          </cell>
          <cell r="C197">
            <v>1.57</v>
          </cell>
        </row>
        <row r="198">
          <cell r="A198" t="str">
            <v>100103W</v>
          </cell>
          <cell r="B198" t="str">
            <v>CHICKEN LARGE CHILLED -BULK</v>
          </cell>
          <cell r="C198">
            <v>1.57</v>
          </cell>
        </row>
        <row r="199">
          <cell r="A199" t="str">
            <v>100124D</v>
          </cell>
          <cell r="B199" t="str">
            <v>TURKEY CHILLED -BULK</v>
          </cell>
          <cell r="C199">
            <v>1.7413000000000001</v>
          </cell>
        </row>
        <row r="200">
          <cell r="A200" t="str">
            <v>100124W</v>
          </cell>
          <cell r="B200" t="str">
            <v>TURKEY CHILLED -BULK</v>
          </cell>
          <cell r="C200">
            <v>1.7413000000000001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A1:N46"/>
  <sheetViews>
    <sheetView tabSelected="1" zoomScale="80" zoomScaleNormal="80" zoomScaleSheetLayoutView="70" workbookViewId="0">
      <pane ySplit="3" topLeftCell="A4" activePane="bottomLeft" state="frozen"/>
      <selection pane="bottomLeft" activeCell="K40" sqref="K40"/>
    </sheetView>
  </sheetViews>
  <sheetFormatPr defaultRowHeight="14.5" x14ac:dyDescent="0.35"/>
  <cols>
    <col min="1" max="1" width="10.81640625" style="14" customWidth="1"/>
    <col min="2" max="2" width="22.26953125" style="16" customWidth="1"/>
    <col min="3" max="3" width="19.1796875" style="14" bestFit="1" customWidth="1"/>
    <col min="4" max="4" width="20.26953125" style="42" customWidth="1"/>
    <col min="5" max="5" width="39.7265625" customWidth="1"/>
    <col min="6" max="6" width="9.26953125" style="3" customWidth="1"/>
    <col min="7" max="8" width="9.81640625" style="3" customWidth="1"/>
    <col min="9" max="9" width="13.7265625" style="26" customWidth="1"/>
    <col min="10" max="10" width="39.7265625" style="14" customWidth="1"/>
    <col min="11" max="11" width="11.7265625" style="3" customWidth="1"/>
    <col min="12" max="12" width="12.1796875" style="19" customWidth="1"/>
    <col min="13" max="13" width="10.54296875" style="20" customWidth="1"/>
    <col min="14" max="14" width="12.26953125" style="21" customWidth="1"/>
  </cols>
  <sheetData>
    <row r="1" spans="1:14" s="1" customFormat="1" ht="31" x14ac:dyDescent="0.7">
      <c r="A1" s="15" t="s">
        <v>12</v>
      </c>
      <c r="B1" s="15"/>
      <c r="C1" s="13"/>
      <c r="D1" s="39"/>
      <c r="F1" s="27"/>
      <c r="G1" s="27"/>
      <c r="H1" s="27"/>
      <c r="I1" s="23"/>
      <c r="J1" s="33"/>
      <c r="K1" s="47"/>
      <c r="L1" s="47"/>
      <c r="M1" s="47"/>
      <c r="N1" s="47"/>
    </row>
    <row r="2" spans="1:14" s="30" customFormat="1" ht="31" x14ac:dyDescent="0.35">
      <c r="A2" s="22" t="s">
        <v>2</v>
      </c>
      <c r="B2" s="11"/>
      <c r="C2" s="43"/>
      <c r="D2" s="40" t="s">
        <v>1</v>
      </c>
      <c r="E2" s="29">
        <v>46014</v>
      </c>
      <c r="F2" s="17"/>
      <c r="G2" s="17"/>
      <c r="H2" s="31"/>
      <c r="I2" s="32"/>
      <c r="J2" s="13"/>
      <c r="K2" s="17"/>
      <c r="L2" s="28"/>
      <c r="M2" s="17"/>
      <c r="N2" s="18"/>
    </row>
    <row r="3" spans="1:14" s="2" customFormat="1" ht="122.65" customHeight="1" x14ac:dyDescent="0.35">
      <c r="A3" s="4" t="s">
        <v>3</v>
      </c>
      <c r="B3" s="4" t="s">
        <v>0</v>
      </c>
      <c r="C3" s="4" t="s">
        <v>4</v>
      </c>
      <c r="D3" s="41" t="s">
        <v>5</v>
      </c>
      <c r="E3" s="4" t="s">
        <v>6</v>
      </c>
      <c r="F3" s="5" t="s">
        <v>15</v>
      </c>
      <c r="G3" s="5" t="s">
        <v>16</v>
      </c>
      <c r="H3" s="5" t="s">
        <v>7</v>
      </c>
      <c r="I3" s="24" t="s">
        <v>8</v>
      </c>
      <c r="J3" s="4" t="s">
        <v>9</v>
      </c>
      <c r="K3" s="5" t="s">
        <v>13</v>
      </c>
      <c r="L3" s="6" t="s">
        <v>10</v>
      </c>
      <c r="M3" s="5" t="s">
        <v>14</v>
      </c>
      <c r="N3" s="12" t="s">
        <v>11</v>
      </c>
    </row>
    <row r="4" spans="1:14" s="9" customFormat="1" ht="39" customHeight="1" x14ac:dyDescent="0.35">
      <c r="A4" s="7" t="s">
        <v>103</v>
      </c>
      <c r="B4" s="34" t="s">
        <v>98</v>
      </c>
      <c r="C4" s="7" t="s">
        <v>104</v>
      </c>
      <c r="D4" s="38" t="s">
        <v>17</v>
      </c>
      <c r="E4" s="36" t="s">
        <v>18</v>
      </c>
      <c r="F4" s="8">
        <v>30</v>
      </c>
      <c r="G4" s="8">
        <v>296.3</v>
      </c>
      <c r="H4" s="8">
        <v>1.62</v>
      </c>
      <c r="I4" s="25">
        <v>100047</v>
      </c>
      <c r="J4" s="4" t="str">
        <f>VLOOKUP(I4,'[1]October 2025'!$A:$C,2,FALSE)</f>
        <v>EGGS WHOLE LIQ BULK -TANK</v>
      </c>
      <c r="K4" s="8">
        <v>2.99</v>
      </c>
      <c r="L4" s="35">
        <f>VLOOKUP(I4,'[1]October 2025'!$A:$C,3,FALSE)</f>
        <v>2.0670999999999999</v>
      </c>
      <c r="M4" s="37">
        <f t="shared" ref="M4:M46" si="0">ROUND(K4*L4,2)</f>
        <v>6.18</v>
      </c>
      <c r="N4" s="10">
        <v>46007</v>
      </c>
    </row>
    <row r="5" spans="1:14" s="9" customFormat="1" ht="39" customHeight="1" x14ac:dyDescent="0.35">
      <c r="A5" s="7" t="s">
        <v>103</v>
      </c>
      <c r="B5" s="34" t="s">
        <v>98</v>
      </c>
      <c r="C5" s="7" t="s">
        <v>104</v>
      </c>
      <c r="D5" s="38" t="s">
        <v>19</v>
      </c>
      <c r="E5" s="36" t="s">
        <v>20</v>
      </c>
      <c r="F5" s="8">
        <v>30</v>
      </c>
      <c r="G5" s="8">
        <v>109.84</v>
      </c>
      <c r="H5" s="8">
        <v>4.37</v>
      </c>
      <c r="I5" s="25">
        <v>100047</v>
      </c>
      <c r="J5" s="4" t="str">
        <f>VLOOKUP(I5,'[1]October 2025'!$A:$C,2,FALSE)</f>
        <v>EGGS WHOLE LIQ BULK -TANK</v>
      </c>
      <c r="K5" s="8">
        <v>2.25</v>
      </c>
      <c r="L5" s="35">
        <f>VLOOKUP(I5,'[1]October 2025'!$A:$C,3,FALSE)</f>
        <v>2.0670999999999999</v>
      </c>
      <c r="M5" s="37">
        <f t="shared" si="0"/>
        <v>4.6500000000000004</v>
      </c>
      <c r="N5" s="10">
        <v>46006</v>
      </c>
    </row>
    <row r="6" spans="1:14" s="9" customFormat="1" ht="39" customHeight="1" x14ac:dyDescent="0.35">
      <c r="A6" s="7" t="s">
        <v>103</v>
      </c>
      <c r="B6" s="34" t="s">
        <v>98</v>
      </c>
      <c r="C6" s="7" t="s">
        <v>104</v>
      </c>
      <c r="D6" s="38" t="s">
        <v>21</v>
      </c>
      <c r="E6" s="36" t="s">
        <v>22</v>
      </c>
      <c r="F6" s="8">
        <v>15</v>
      </c>
      <c r="G6" s="8">
        <v>150.94</v>
      </c>
      <c r="H6" s="8">
        <v>1.59</v>
      </c>
      <c r="I6" s="25">
        <v>100047</v>
      </c>
      <c r="J6" s="4" t="str">
        <f>VLOOKUP(I6,'[1]October 2025'!$A:$C,2,FALSE)</f>
        <v>EGGS WHOLE LIQ BULK -TANK</v>
      </c>
      <c r="K6" s="8">
        <v>1.5</v>
      </c>
      <c r="L6" s="35">
        <f>VLOOKUP(I6,'[1]October 2025'!$A:$C,3,FALSE)</f>
        <v>2.0670999999999999</v>
      </c>
      <c r="M6" s="37">
        <f t="shared" si="0"/>
        <v>3.1</v>
      </c>
      <c r="N6" s="10">
        <v>46007</v>
      </c>
    </row>
    <row r="7" spans="1:14" s="9" customFormat="1" ht="39" customHeight="1" x14ac:dyDescent="0.35">
      <c r="A7" s="7" t="s">
        <v>103</v>
      </c>
      <c r="B7" s="34" t="s">
        <v>98</v>
      </c>
      <c r="C7" s="7" t="s">
        <v>104</v>
      </c>
      <c r="D7" s="38" t="s">
        <v>23</v>
      </c>
      <c r="E7" s="36" t="s">
        <v>24</v>
      </c>
      <c r="F7" s="8">
        <v>20</v>
      </c>
      <c r="G7" s="8">
        <v>220.69</v>
      </c>
      <c r="H7" s="8">
        <v>1.45</v>
      </c>
      <c r="I7" s="25">
        <v>100047</v>
      </c>
      <c r="J7" s="4" t="str">
        <f>VLOOKUP(I7,'[1]October 2025'!$A:$C,2,FALSE)</f>
        <v>EGGS WHOLE LIQ BULK -TANK</v>
      </c>
      <c r="K7" s="8">
        <v>2</v>
      </c>
      <c r="L7" s="35">
        <f>VLOOKUP(I7,'[1]October 2025'!$A:$C,3,FALSE)</f>
        <v>2.0670999999999999</v>
      </c>
      <c r="M7" s="37">
        <f t="shared" si="0"/>
        <v>4.13</v>
      </c>
      <c r="N7" s="10">
        <v>46007</v>
      </c>
    </row>
    <row r="8" spans="1:14" s="9" customFormat="1" ht="39" customHeight="1" x14ac:dyDescent="0.35">
      <c r="A8" s="7" t="s">
        <v>103</v>
      </c>
      <c r="B8" s="34" t="s">
        <v>98</v>
      </c>
      <c r="C8" s="7" t="s">
        <v>104</v>
      </c>
      <c r="D8" s="38" t="s">
        <v>25</v>
      </c>
      <c r="E8" s="36" t="s">
        <v>26</v>
      </c>
      <c r="F8" s="8">
        <v>3.488</v>
      </c>
      <c r="G8" s="8">
        <v>36.01</v>
      </c>
      <c r="H8" s="8">
        <v>1.55</v>
      </c>
      <c r="I8" s="25">
        <v>100047</v>
      </c>
      <c r="J8" s="4" t="str">
        <f>VLOOKUP(I8,'[1]October 2025'!$A:$C,2,FALSE)</f>
        <v>EGGS WHOLE LIQ BULK -TANK</v>
      </c>
      <c r="K8" s="8">
        <v>0.35</v>
      </c>
      <c r="L8" s="35">
        <f>VLOOKUP(I8,'[1]October 2025'!$A:$C,3,FALSE)</f>
        <v>2.0670999999999999</v>
      </c>
      <c r="M8" s="37">
        <f t="shared" si="0"/>
        <v>0.72</v>
      </c>
      <c r="N8" s="10">
        <v>46007</v>
      </c>
    </row>
    <row r="9" spans="1:14" s="9" customFormat="1" ht="39" customHeight="1" x14ac:dyDescent="0.35">
      <c r="A9" s="7" t="s">
        <v>103</v>
      </c>
      <c r="B9" s="34" t="s">
        <v>98</v>
      </c>
      <c r="C9" s="7" t="s">
        <v>104</v>
      </c>
      <c r="D9" s="38" t="s">
        <v>27</v>
      </c>
      <c r="E9" s="36" t="s">
        <v>28</v>
      </c>
      <c r="F9" s="8">
        <v>9.3000000000000007</v>
      </c>
      <c r="G9" s="8">
        <v>48</v>
      </c>
      <c r="H9" s="8">
        <v>3.1</v>
      </c>
      <c r="I9" s="25">
        <v>100047</v>
      </c>
      <c r="J9" s="4" t="str">
        <f>VLOOKUP(I9,'[1]October 2025'!$A:$C,2,FALSE)</f>
        <v>EGGS WHOLE LIQ BULK -TANK</v>
      </c>
      <c r="K9" s="8">
        <v>0.93</v>
      </c>
      <c r="L9" s="35">
        <f>VLOOKUP(I9,'[1]October 2025'!$A:$C,3,FALSE)</f>
        <v>2.0670999999999999</v>
      </c>
      <c r="M9" s="37">
        <f t="shared" si="0"/>
        <v>1.92</v>
      </c>
      <c r="N9" s="10">
        <v>46006</v>
      </c>
    </row>
    <row r="10" spans="1:14" s="9" customFormat="1" ht="39" customHeight="1" x14ac:dyDescent="0.35">
      <c r="A10" s="7" t="s">
        <v>103</v>
      </c>
      <c r="B10" s="34" t="s">
        <v>98</v>
      </c>
      <c r="C10" s="7" t="s">
        <v>104</v>
      </c>
      <c r="D10" s="38" t="s">
        <v>29</v>
      </c>
      <c r="E10" s="36" t="s">
        <v>30</v>
      </c>
      <c r="F10" s="8">
        <v>11.25</v>
      </c>
      <c r="G10" s="8">
        <v>120</v>
      </c>
      <c r="H10" s="8">
        <v>1.5</v>
      </c>
      <c r="I10" s="25">
        <v>100047</v>
      </c>
      <c r="J10" s="4" t="str">
        <f>VLOOKUP(I10,'[1]October 2025'!$A:$C,2,FALSE)</f>
        <v>EGGS WHOLE LIQ BULK -TANK</v>
      </c>
      <c r="K10" s="8">
        <v>0.76</v>
      </c>
      <c r="L10" s="35">
        <f>VLOOKUP(I10,'[1]October 2025'!$A:$C,3,FALSE)</f>
        <v>2.0670999999999999</v>
      </c>
      <c r="M10" s="37">
        <f t="shared" si="0"/>
        <v>1.57</v>
      </c>
      <c r="N10" s="10">
        <v>46007</v>
      </c>
    </row>
    <row r="11" spans="1:14" s="9" customFormat="1" ht="39" customHeight="1" x14ac:dyDescent="0.35">
      <c r="A11" s="7" t="s">
        <v>103</v>
      </c>
      <c r="B11" s="34" t="s">
        <v>98</v>
      </c>
      <c r="C11" s="7" t="s">
        <v>104</v>
      </c>
      <c r="D11" s="38" t="s">
        <v>31</v>
      </c>
      <c r="E11" s="36" t="s">
        <v>32</v>
      </c>
      <c r="F11" s="8">
        <v>12.66</v>
      </c>
      <c r="G11" s="8">
        <v>135</v>
      </c>
      <c r="H11" s="8">
        <v>1.5</v>
      </c>
      <c r="I11" s="25">
        <v>100047</v>
      </c>
      <c r="J11" s="4" t="str">
        <f>VLOOKUP(I11,'[1]October 2025'!$A:$C,2,FALSE)</f>
        <v>EGGS WHOLE LIQ BULK -TANK</v>
      </c>
      <c r="K11" s="8">
        <v>0.72</v>
      </c>
      <c r="L11" s="35">
        <f>VLOOKUP(I11,'[1]October 2025'!$A:$C,3,FALSE)</f>
        <v>2.0670999999999999</v>
      </c>
      <c r="M11" s="37">
        <f t="shared" si="0"/>
        <v>1.49</v>
      </c>
      <c r="N11" s="10">
        <v>46006</v>
      </c>
    </row>
    <row r="12" spans="1:14" s="9" customFormat="1" ht="39" customHeight="1" x14ac:dyDescent="0.35">
      <c r="A12" s="7" t="s">
        <v>103</v>
      </c>
      <c r="B12" s="34" t="s">
        <v>98</v>
      </c>
      <c r="C12" s="7" t="s">
        <v>104</v>
      </c>
      <c r="D12" s="38" t="s">
        <v>33</v>
      </c>
      <c r="E12" s="36" t="s">
        <v>34</v>
      </c>
      <c r="F12" s="8">
        <v>22.2</v>
      </c>
      <c r="G12" s="8">
        <v>82.6</v>
      </c>
      <c r="H12" s="8">
        <v>4.3</v>
      </c>
      <c r="I12" s="25">
        <v>100047</v>
      </c>
      <c r="J12" s="4" t="str">
        <f>VLOOKUP(I12,'[1]October 2025'!$A:$C,2,FALSE)</f>
        <v>EGGS WHOLE LIQ BULK -TANK</v>
      </c>
      <c r="K12" s="8">
        <v>1.52</v>
      </c>
      <c r="L12" s="35">
        <f>VLOOKUP(I12,'[1]October 2025'!$A:$C,3,FALSE)</f>
        <v>2.0670999999999999</v>
      </c>
      <c r="M12" s="37">
        <f t="shared" si="0"/>
        <v>3.14</v>
      </c>
      <c r="N12" s="10">
        <v>46007</v>
      </c>
    </row>
    <row r="13" spans="1:14" s="9" customFormat="1" ht="39" customHeight="1" x14ac:dyDescent="0.35">
      <c r="A13" s="7" t="s">
        <v>103</v>
      </c>
      <c r="B13" s="34" t="s">
        <v>98</v>
      </c>
      <c r="C13" s="7" t="s">
        <v>104</v>
      </c>
      <c r="D13" s="38" t="s">
        <v>35</v>
      </c>
      <c r="E13" s="36" t="s">
        <v>36</v>
      </c>
      <c r="F13" s="8">
        <v>15.75</v>
      </c>
      <c r="G13" s="8">
        <v>84</v>
      </c>
      <c r="H13" s="8">
        <v>3</v>
      </c>
      <c r="I13" s="25">
        <v>100047</v>
      </c>
      <c r="J13" s="4" t="str">
        <f>VLOOKUP(I13,'[1]October 2025'!$A:$C,2,FALSE)</f>
        <v>EGGS WHOLE LIQ BULK -TANK</v>
      </c>
      <c r="K13" s="8">
        <v>1.08</v>
      </c>
      <c r="L13" s="35">
        <f>VLOOKUP(I13,'[1]October 2025'!$A:$C,3,FALSE)</f>
        <v>2.0670999999999999</v>
      </c>
      <c r="M13" s="37">
        <f t="shared" si="0"/>
        <v>2.23</v>
      </c>
      <c r="N13" s="10">
        <v>46007</v>
      </c>
    </row>
    <row r="14" spans="1:14" s="9" customFormat="1" ht="39" customHeight="1" x14ac:dyDescent="0.35">
      <c r="A14" s="7" t="s">
        <v>103</v>
      </c>
      <c r="B14" s="34" t="s">
        <v>98</v>
      </c>
      <c r="C14" s="7" t="s">
        <v>104</v>
      </c>
      <c r="D14" s="38" t="s">
        <v>37</v>
      </c>
      <c r="E14" s="36" t="s">
        <v>38</v>
      </c>
      <c r="F14" s="8">
        <v>15.75</v>
      </c>
      <c r="G14" s="8">
        <v>72</v>
      </c>
      <c r="H14" s="8">
        <v>3.5</v>
      </c>
      <c r="I14" s="25">
        <v>100047</v>
      </c>
      <c r="J14" s="4" t="str">
        <f>VLOOKUP(I14,'[1]October 2025'!$A:$C,2,FALSE)</f>
        <v>EGGS WHOLE LIQ BULK -TANK</v>
      </c>
      <c r="K14" s="8">
        <v>0.92</v>
      </c>
      <c r="L14" s="35">
        <f>VLOOKUP(I14,'[1]October 2025'!$A:$C,3,FALSE)</f>
        <v>2.0670999999999999</v>
      </c>
      <c r="M14" s="37">
        <f t="shared" si="0"/>
        <v>1.9</v>
      </c>
      <c r="N14" s="10">
        <v>46007</v>
      </c>
    </row>
    <row r="15" spans="1:14" s="9" customFormat="1" ht="39" customHeight="1" x14ac:dyDescent="0.35">
      <c r="A15" s="7" t="s">
        <v>103</v>
      </c>
      <c r="B15" s="34" t="s">
        <v>98</v>
      </c>
      <c r="C15" s="7" t="s">
        <v>104</v>
      </c>
      <c r="D15" s="38" t="s">
        <v>101</v>
      </c>
      <c r="E15" s="36" t="s">
        <v>102</v>
      </c>
      <c r="F15" s="8">
        <v>13.125</v>
      </c>
      <c r="G15" s="8">
        <v>84</v>
      </c>
      <c r="H15" s="8">
        <v>2.5</v>
      </c>
      <c r="I15" s="25">
        <v>100047</v>
      </c>
      <c r="J15" s="4" t="str">
        <f>VLOOKUP(I15,'[1]October 2025'!$A:$C,2,FALSE)</f>
        <v>EGGS WHOLE LIQ BULK -TANK</v>
      </c>
      <c r="K15" s="8">
        <v>0.71</v>
      </c>
      <c r="L15" s="35">
        <f>VLOOKUP(I15,'[1]October 2025'!$A:$C,3,FALSE)</f>
        <v>2.0670999999999999</v>
      </c>
      <c r="M15" s="37">
        <f t="shared" si="0"/>
        <v>1.47</v>
      </c>
      <c r="N15" s="10">
        <v>46007</v>
      </c>
    </row>
    <row r="16" spans="1:14" s="9" customFormat="1" ht="39" customHeight="1" x14ac:dyDescent="0.35">
      <c r="A16" s="7" t="s">
        <v>103</v>
      </c>
      <c r="B16" s="34" t="s">
        <v>98</v>
      </c>
      <c r="C16" s="7" t="s">
        <v>104</v>
      </c>
      <c r="D16" s="38" t="s">
        <v>39</v>
      </c>
      <c r="E16" s="36" t="s">
        <v>40</v>
      </c>
      <c r="F16" s="8">
        <v>13.13</v>
      </c>
      <c r="G16" s="8">
        <v>120</v>
      </c>
      <c r="H16" s="8">
        <v>1.75</v>
      </c>
      <c r="I16" s="25">
        <v>100047</v>
      </c>
      <c r="J16" s="4" t="str">
        <f>VLOOKUP(I16,'[1]October 2025'!$A:$C,2,FALSE)</f>
        <v>EGGS WHOLE LIQ BULK -TANK</v>
      </c>
      <c r="K16" s="8">
        <v>0.76</v>
      </c>
      <c r="L16" s="35">
        <f>VLOOKUP(I16,'[1]October 2025'!$A:$C,3,FALSE)</f>
        <v>2.0670999999999999</v>
      </c>
      <c r="M16" s="37">
        <f t="shared" si="0"/>
        <v>1.57</v>
      </c>
      <c r="N16" s="10">
        <v>46007</v>
      </c>
    </row>
    <row r="17" spans="1:14" s="9" customFormat="1" ht="39" customHeight="1" x14ac:dyDescent="0.35">
      <c r="A17" s="7" t="s">
        <v>103</v>
      </c>
      <c r="B17" s="34" t="s">
        <v>98</v>
      </c>
      <c r="C17" s="7" t="s">
        <v>104</v>
      </c>
      <c r="D17" s="38" t="s">
        <v>41</v>
      </c>
      <c r="E17" s="36" t="s">
        <v>42</v>
      </c>
      <c r="F17" s="8">
        <v>13.125</v>
      </c>
      <c r="G17" s="8">
        <v>120</v>
      </c>
      <c r="H17" s="8">
        <v>1.75</v>
      </c>
      <c r="I17" s="25">
        <v>100047</v>
      </c>
      <c r="J17" s="4" t="str">
        <f>VLOOKUP(I17,'[1]October 2025'!$A:$C,2,FALSE)</f>
        <v>EGGS WHOLE LIQ BULK -TANK</v>
      </c>
      <c r="K17" s="8">
        <v>0.65</v>
      </c>
      <c r="L17" s="35">
        <f>VLOOKUP(I17,'[1]October 2025'!$A:$C,3,FALSE)</f>
        <v>2.0670999999999999</v>
      </c>
      <c r="M17" s="37">
        <f t="shared" si="0"/>
        <v>1.34</v>
      </c>
      <c r="N17" s="10">
        <v>46007</v>
      </c>
    </row>
    <row r="18" spans="1:14" s="9" customFormat="1" ht="39" customHeight="1" x14ac:dyDescent="0.35">
      <c r="A18" s="7" t="s">
        <v>103</v>
      </c>
      <c r="B18" s="34" t="s">
        <v>98</v>
      </c>
      <c r="C18" s="7" t="s">
        <v>104</v>
      </c>
      <c r="D18" s="38" t="s">
        <v>43</v>
      </c>
      <c r="E18" s="36" t="s">
        <v>44</v>
      </c>
      <c r="F18" s="8">
        <v>13.125</v>
      </c>
      <c r="G18" s="8">
        <v>120</v>
      </c>
      <c r="H18" s="8">
        <v>1.75</v>
      </c>
      <c r="I18" s="25">
        <v>100047</v>
      </c>
      <c r="J18" s="4" t="str">
        <f>VLOOKUP(I18,'[1]October 2025'!$A:$C,2,FALSE)</f>
        <v>EGGS WHOLE LIQ BULK -TANK</v>
      </c>
      <c r="K18" s="8">
        <v>0.72</v>
      </c>
      <c r="L18" s="35">
        <f>VLOOKUP(I18,'[1]October 2025'!$A:$C,3,FALSE)</f>
        <v>2.0670999999999999</v>
      </c>
      <c r="M18" s="37">
        <f t="shared" si="0"/>
        <v>1.49</v>
      </c>
      <c r="N18" s="10">
        <v>46007</v>
      </c>
    </row>
    <row r="19" spans="1:14" s="9" customFormat="1" ht="39" customHeight="1" x14ac:dyDescent="0.35">
      <c r="A19" s="7" t="s">
        <v>103</v>
      </c>
      <c r="B19" s="34" t="s">
        <v>98</v>
      </c>
      <c r="C19" s="7" t="s">
        <v>104</v>
      </c>
      <c r="D19" s="38" t="s">
        <v>45</v>
      </c>
      <c r="E19" s="36" t="s">
        <v>46</v>
      </c>
      <c r="F19" s="8">
        <v>30</v>
      </c>
      <c r="G19" s="8">
        <v>296.3</v>
      </c>
      <c r="H19" s="8">
        <v>1.62</v>
      </c>
      <c r="I19" s="25">
        <v>100047</v>
      </c>
      <c r="J19" s="4" t="str">
        <f>VLOOKUP(I19,'[1]October 2025'!$A:$C,2,FALSE)</f>
        <v>EGGS WHOLE LIQ BULK -TANK</v>
      </c>
      <c r="K19" s="8">
        <v>2.99</v>
      </c>
      <c r="L19" s="35">
        <f>VLOOKUP(I19,'[1]October 2025'!$A:$C,3,FALSE)</f>
        <v>2.0670999999999999</v>
      </c>
      <c r="M19" s="37">
        <f t="shared" si="0"/>
        <v>6.18</v>
      </c>
      <c r="N19" s="10">
        <v>46007</v>
      </c>
    </row>
    <row r="20" spans="1:14" s="9" customFormat="1" ht="39" hidden="1" customHeight="1" x14ac:dyDescent="0.35">
      <c r="A20" s="7" t="s">
        <v>103</v>
      </c>
      <c r="B20" s="34" t="s">
        <v>98</v>
      </c>
      <c r="C20" s="7" t="s">
        <v>104</v>
      </c>
      <c r="D20" s="38" t="s">
        <v>47</v>
      </c>
      <c r="E20" s="36" t="s">
        <v>48</v>
      </c>
      <c r="F20" s="8">
        <v>15</v>
      </c>
      <c r="G20" s="8">
        <v>150.94</v>
      </c>
      <c r="H20" s="8">
        <v>1.59</v>
      </c>
      <c r="I20" s="25">
        <v>100047</v>
      </c>
      <c r="J20" s="4" t="str">
        <f>VLOOKUP(I20,'[1]October 2025'!$A:$C,2,FALSE)</f>
        <v>EGGS WHOLE LIQ BULK -TANK</v>
      </c>
      <c r="K20" s="8">
        <v>1.5</v>
      </c>
      <c r="L20" s="35">
        <f>VLOOKUP(I20,'[1]October 2025'!$A:$C,3,FALSE)</f>
        <v>2.0670999999999999</v>
      </c>
      <c r="M20" s="37">
        <f t="shared" si="0"/>
        <v>3.1</v>
      </c>
      <c r="N20" s="10">
        <v>46009</v>
      </c>
    </row>
    <row r="21" spans="1:14" s="9" customFormat="1" ht="39" hidden="1" customHeight="1" x14ac:dyDescent="0.35">
      <c r="A21" s="7" t="s">
        <v>103</v>
      </c>
      <c r="B21" s="34" t="s">
        <v>98</v>
      </c>
      <c r="C21" s="7" t="s">
        <v>104</v>
      </c>
      <c r="D21" s="38" t="s">
        <v>49</v>
      </c>
      <c r="E21" s="36" t="s">
        <v>50</v>
      </c>
      <c r="F21" s="8">
        <v>30</v>
      </c>
      <c r="G21" s="8">
        <v>296.3</v>
      </c>
      <c r="H21" s="8">
        <v>1.62</v>
      </c>
      <c r="I21" s="25">
        <v>100047</v>
      </c>
      <c r="J21" s="4" t="str">
        <f>VLOOKUP(I21,'[1]October 2025'!$A:$C,2,FALSE)</f>
        <v>EGGS WHOLE LIQ BULK -TANK</v>
      </c>
      <c r="K21" s="8">
        <v>2.99</v>
      </c>
      <c r="L21" s="35">
        <f>VLOOKUP(I21,'[1]October 2025'!$A:$C,3,FALSE)</f>
        <v>2.0670999999999999</v>
      </c>
      <c r="M21" s="37">
        <f t="shared" si="0"/>
        <v>6.18</v>
      </c>
      <c r="N21" s="10">
        <v>46010</v>
      </c>
    </row>
    <row r="22" spans="1:14" ht="39" hidden="1" customHeight="1" x14ac:dyDescent="0.35">
      <c r="A22" s="7" t="s">
        <v>103</v>
      </c>
      <c r="B22" s="34" t="s">
        <v>98</v>
      </c>
      <c r="C22" s="7" t="s">
        <v>104</v>
      </c>
      <c r="D22" s="38" t="s">
        <v>99</v>
      </c>
      <c r="E22" s="36" t="s">
        <v>100</v>
      </c>
      <c r="F22" s="8">
        <v>30</v>
      </c>
      <c r="G22" s="8">
        <v>109.84</v>
      </c>
      <c r="H22" s="8">
        <v>4.37</v>
      </c>
      <c r="I22" s="25">
        <v>100047</v>
      </c>
      <c r="J22" s="4" t="str">
        <f>VLOOKUP(I22,'[1]October 2025'!$A:$C,2,FALSE)</f>
        <v>EGGS WHOLE LIQ BULK -TANK</v>
      </c>
      <c r="K22" s="8">
        <v>1.23</v>
      </c>
      <c r="L22" s="35">
        <f>VLOOKUP(I22,'[1]October 2025'!$A:$C,3,FALSE)</f>
        <v>2.0670999999999999</v>
      </c>
      <c r="M22" s="37">
        <f t="shared" si="0"/>
        <v>2.54</v>
      </c>
      <c r="N22" s="10">
        <v>46010</v>
      </c>
    </row>
    <row r="23" spans="1:14" ht="39" customHeight="1" x14ac:dyDescent="0.35">
      <c r="A23" s="7" t="s">
        <v>103</v>
      </c>
      <c r="B23" s="34" t="s">
        <v>98</v>
      </c>
      <c r="C23" s="7" t="s">
        <v>104</v>
      </c>
      <c r="D23" s="38" t="s">
        <v>51</v>
      </c>
      <c r="E23" s="36" t="s">
        <v>52</v>
      </c>
      <c r="F23" s="8">
        <v>2.7130000000000001</v>
      </c>
      <c r="G23" s="8">
        <v>14</v>
      </c>
      <c r="H23" s="8">
        <v>3.1</v>
      </c>
      <c r="I23" s="25">
        <v>100047</v>
      </c>
      <c r="J23" s="4" t="str">
        <f>VLOOKUP(I23,'[1]October 2025'!$A:$C,2,FALSE)</f>
        <v>EGGS WHOLE LIQ BULK -TANK</v>
      </c>
      <c r="K23" s="8">
        <v>0.27</v>
      </c>
      <c r="L23" s="35">
        <f>VLOOKUP(I23,'[1]October 2025'!$A:$C,3,FALSE)</f>
        <v>2.0670999999999999</v>
      </c>
      <c r="M23" s="37">
        <f t="shared" si="0"/>
        <v>0.56000000000000005</v>
      </c>
      <c r="N23" s="10">
        <v>46009</v>
      </c>
    </row>
    <row r="24" spans="1:14" ht="39" customHeight="1" x14ac:dyDescent="0.35">
      <c r="A24" s="7" t="s">
        <v>103</v>
      </c>
      <c r="B24" s="34" t="s">
        <v>98</v>
      </c>
      <c r="C24" s="7" t="s">
        <v>104</v>
      </c>
      <c r="D24" s="38" t="s">
        <v>53</v>
      </c>
      <c r="E24" s="36" t="s">
        <v>54</v>
      </c>
      <c r="F24" s="8">
        <v>2.7130000000000001</v>
      </c>
      <c r="G24" s="8">
        <v>14</v>
      </c>
      <c r="H24" s="8">
        <v>3.1</v>
      </c>
      <c r="I24" s="25">
        <v>100047</v>
      </c>
      <c r="J24" s="4" t="str">
        <f>VLOOKUP(I24,'[1]October 2025'!$A:$C,2,FALSE)</f>
        <v>EGGS WHOLE LIQ BULK -TANK</v>
      </c>
      <c r="K24" s="8">
        <v>0.27</v>
      </c>
      <c r="L24" s="35">
        <f>VLOOKUP(I24,'[1]October 2025'!$A:$C,3,FALSE)</f>
        <v>2.0670999999999999</v>
      </c>
      <c r="M24" s="37">
        <f t="shared" si="0"/>
        <v>0.56000000000000005</v>
      </c>
      <c r="N24" s="10">
        <v>46009</v>
      </c>
    </row>
    <row r="25" spans="1:14" ht="39" customHeight="1" x14ac:dyDescent="0.35">
      <c r="A25" s="7" t="s">
        <v>103</v>
      </c>
      <c r="B25" s="34" t="s">
        <v>98</v>
      </c>
      <c r="C25" s="7" t="s">
        <v>104</v>
      </c>
      <c r="D25" s="38" t="s">
        <v>55</v>
      </c>
      <c r="E25" s="36" t="s">
        <v>56</v>
      </c>
      <c r="F25" s="8">
        <v>11.25</v>
      </c>
      <c r="G25" s="8">
        <v>120</v>
      </c>
      <c r="H25" s="8">
        <v>1.5</v>
      </c>
      <c r="I25" s="25">
        <v>100047</v>
      </c>
      <c r="J25" s="4" t="str">
        <f>VLOOKUP(I25,'[1]October 2025'!$A:$C,2,FALSE)</f>
        <v>EGGS WHOLE LIQ BULK -TANK</v>
      </c>
      <c r="K25" s="8">
        <v>0.76</v>
      </c>
      <c r="L25" s="35">
        <f>VLOOKUP(I25,'[1]October 2025'!$A:$C,3,FALSE)</f>
        <v>2.0670999999999999</v>
      </c>
      <c r="M25" s="37">
        <f t="shared" si="0"/>
        <v>1.57</v>
      </c>
      <c r="N25" s="10">
        <v>46010</v>
      </c>
    </row>
    <row r="26" spans="1:14" ht="39" customHeight="1" x14ac:dyDescent="0.35">
      <c r="A26" s="7" t="s">
        <v>103</v>
      </c>
      <c r="B26" s="34" t="s">
        <v>98</v>
      </c>
      <c r="C26" s="7" t="s">
        <v>104</v>
      </c>
      <c r="D26" s="38" t="s">
        <v>57</v>
      </c>
      <c r="E26" s="36" t="s">
        <v>56</v>
      </c>
      <c r="F26" s="8">
        <v>9</v>
      </c>
      <c r="G26" s="8">
        <v>144</v>
      </c>
      <c r="H26" s="8">
        <v>1</v>
      </c>
      <c r="I26" s="25">
        <v>100047</v>
      </c>
      <c r="J26" s="4" t="str">
        <f>VLOOKUP(I26,'[1]October 2025'!$A:$C,2,FALSE)</f>
        <v>EGGS WHOLE LIQ BULK -TANK</v>
      </c>
      <c r="K26" s="8">
        <v>0.6</v>
      </c>
      <c r="L26" s="35">
        <f>VLOOKUP(I26,'[1]October 2025'!$A:$C,3,FALSE)</f>
        <v>2.0670999999999999</v>
      </c>
      <c r="M26" s="37">
        <f t="shared" si="0"/>
        <v>1.24</v>
      </c>
      <c r="N26" s="10">
        <v>46010</v>
      </c>
    </row>
    <row r="27" spans="1:14" ht="39" customHeight="1" x14ac:dyDescent="0.35">
      <c r="A27" s="7" t="s">
        <v>103</v>
      </c>
      <c r="B27" s="34" t="s">
        <v>98</v>
      </c>
      <c r="C27" s="7" t="s">
        <v>104</v>
      </c>
      <c r="D27" s="38" t="s">
        <v>58</v>
      </c>
      <c r="E27" s="36" t="s">
        <v>59</v>
      </c>
      <c r="F27" s="8">
        <v>30</v>
      </c>
      <c r="G27" s="8">
        <v>296.3</v>
      </c>
      <c r="H27" s="8">
        <v>1.62</v>
      </c>
      <c r="I27" s="25">
        <v>100047</v>
      </c>
      <c r="J27" s="4" t="str">
        <f>VLOOKUP(I27,'[1]October 2025'!$A:$C,2,FALSE)</f>
        <v>EGGS WHOLE LIQ BULK -TANK</v>
      </c>
      <c r="K27" s="8">
        <v>2.99</v>
      </c>
      <c r="L27" s="35">
        <f>VLOOKUP(I27,'[1]October 2025'!$A:$C,3,FALSE)</f>
        <v>2.0670999999999999</v>
      </c>
      <c r="M27" s="37">
        <f t="shared" si="0"/>
        <v>6.18</v>
      </c>
      <c r="N27" s="10">
        <v>46010</v>
      </c>
    </row>
    <row r="28" spans="1:14" ht="39" customHeight="1" x14ac:dyDescent="0.35">
      <c r="A28" s="7" t="s">
        <v>103</v>
      </c>
      <c r="B28" s="34" t="s">
        <v>98</v>
      </c>
      <c r="C28" s="7" t="s">
        <v>104</v>
      </c>
      <c r="D28" s="38" t="s">
        <v>60</v>
      </c>
      <c r="E28" s="36" t="s">
        <v>61</v>
      </c>
      <c r="F28" s="8">
        <v>30</v>
      </c>
      <c r="G28" s="8">
        <v>109.84</v>
      </c>
      <c r="H28" s="8">
        <v>4.37</v>
      </c>
      <c r="I28" s="25">
        <v>100047</v>
      </c>
      <c r="J28" s="4" t="str">
        <f>VLOOKUP(I28,'[1]October 2025'!$A:$C,2,FALSE)</f>
        <v>EGGS WHOLE LIQ BULK -TANK</v>
      </c>
      <c r="K28" s="8">
        <v>2.2599999999999998</v>
      </c>
      <c r="L28" s="35">
        <f>VLOOKUP(I28,'[1]October 2025'!$A:$C,3,FALSE)</f>
        <v>2.0670999999999999</v>
      </c>
      <c r="M28" s="37">
        <f t="shared" si="0"/>
        <v>4.67</v>
      </c>
      <c r="N28" s="10">
        <v>46010</v>
      </c>
    </row>
    <row r="29" spans="1:14" ht="39" hidden="1" customHeight="1" x14ac:dyDescent="0.35">
      <c r="A29" s="7" t="s">
        <v>103</v>
      </c>
      <c r="B29" s="34" t="s">
        <v>98</v>
      </c>
      <c r="C29" s="7" t="s">
        <v>104</v>
      </c>
      <c r="D29" s="38" t="s">
        <v>62</v>
      </c>
      <c r="E29" s="36" t="s">
        <v>63</v>
      </c>
      <c r="F29" s="8">
        <v>3.488</v>
      </c>
      <c r="G29" s="8">
        <v>36.01</v>
      </c>
      <c r="H29" s="8">
        <v>1.55</v>
      </c>
      <c r="I29" s="25">
        <v>100047</v>
      </c>
      <c r="J29" s="4" t="str">
        <f>VLOOKUP(I29,'[1]October 2025'!$A:$C,2,FALSE)</f>
        <v>EGGS WHOLE LIQ BULK -TANK</v>
      </c>
      <c r="K29" s="8">
        <v>0.35</v>
      </c>
      <c r="L29" s="35">
        <f>VLOOKUP(I29,'[1]October 2025'!$A:$C,3,FALSE)</f>
        <v>2.0670999999999999</v>
      </c>
      <c r="M29" s="37">
        <f t="shared" si="0"/>
        <v>0.72</v>
      </c>
      <c r="N29" s="10">
        <v>46010</v>
      </c>
    </row>
    <row r="30" spans="1:14" ht="39" customHeight="1" x14ac:dyDescent="0.35">
      <c r="A30" s="7" t="s">
        <v>103</v>
      </c>
      <c r="B30" s="34" t="s">
        <v>98</v>
      </c>
      <c r="C30" s="7" t="s">
        <v>104</v>
      </c>
      <c r="D30" s="38" t="s">
        <v>64</v>
      </c>
      <c r="E30" s="36" t="s">
        <v>65</v>
      </c>
      <c r="F30" s="8">
        <v>9.3000000000000007</v>
      </c>
      <c r="G30" s="8">
        <v>48</v>
      </c>
      <c r="H30" s="8">
        <v>3.1</v>
      </c>
      <c r="I30" s="25">
        <v>100047</v>
      </c>
      <c r="J30" s="4" t="str">
        <f>VLOOKUP(I30,'[1]October 2025'!$A:$C,2,FALSE)</f>
        <v>EGGS WHOLE LIQ BULK -TANK</v>
      </c>
      <c r="K30" s="8">
        <v>0.93</v>
      </c>
      <c r="L30" s="35">
        <f>VLOOKUP(I30,'[1]October 2025'!$A:$C,3,FALSE)</f>
        <v>2.0670999999999999</v>
      </c>
      <c r="M30" s="37">
        <f t="shared" si="0"/>
        <v>1.92</v>
      </c>
      <c r="N30" s="10">
        <v>46009</v>
      </c>
    </row>
    <row r="31" spans="1:14" ht="39" customHeight="1" x14ac:dyDescent="0.35">
      <c r="A31" s="7" t="s">
        <v>103</v>
      </c>
      <c r="B31" s="34" t="s">
        <v>98</v>
      </c>
      <c r="C31" s="7" t="s">
        <v>104</v>
      </c>
      <c r="D31" s="38" t="s">
        <v>66</v>
      </c>
      <c r="E31" s="36" t="s">
        <v>67</v>
      </c>
      <c r="F31" s="8">
        <v>20</v>
      </c>
      <c r="G31" s="8">
        <v>220.69</v>
      </c>
      <c r="H31" s="8">
        <v>1.45</v>
      </c>
      <c r="I31" s="25">
        <v>100047</v>
      </c>
      <c r="J31" s="4" t="str">
        <f>VLOOKUP(I31,'[1]October 2025'!$A:$C,2,FALSE)</f>
        <v>EGGS WHOLE LIQ BULK -TANK</v>
      </c>
      <c r="K31" s="8">
        <v>2</v>
      </c>
      <c r="L31" s="35">
        <f>VLOOKUP(I31,'[1]October 2025'!$A:$C,3,FALSE)</f>
        <v>2.0670999999999999</v>
      </c>
      <c r="M31" s="37">
        <f t="shared" si="0"/>
        <v>4.13</v>
      </c>
      <c r="N31" s="10">
        <v>46010</v>
      </c>
    </row>
    <row r="32" spans="1:14" ht="39" customHeight="1" x14ac:dyDescent="0.35">
      <c r="A32" s="7" t="s">
        <v>103</v>
      </c>
      <c r="B32" s="34" t="s">
        <v>98</v>
      </c>
      <c r="C32" s="7" t="s">
        <v>104</v>
      </c>
      <c r="D32" s="38" t="s">
        <v>68</v>
      </c>
      <c r="E32" s="36" t="s">
        <v>69</v>
      </c>
      <c r="F32" s="8">
        <v>30</v>
      </c>
      <c r="G32" s="8">
        <v>296.3</v>
      </c>
      <c r="H32" s="8">
        <v>1.62</v>
      </c>
      <c r="I32" s="25">
        <v>100047</v>
      </c>
      <c r="J32" s="4" t="str">
        <f>VLOOKUP(I32,'[1]October 2025'!$A:$C,2,FALSE)</f>
        <v>EGGS WHOLE LIQ BULK -TANK</v>
      </c>
      <c r="K32" s="8">
        <v>2.99</v>
      </c>
      <c r="L32" s="35">
        <f>VLOOKUP(I32,'[1]October 2025'!$A:$C,3,FALSE)</f>
        <v>2.0670999999999999</v>
      </c>
      <c r="M32" s="37">
        <f t="shared" si="0"/>
        <v>6.18</v>
      </c>
      <c r="N32" s="10">
        <v>46010</v>
      </c>
    </row>
    <row r="33" spans="1:14" ht="39" customHeight="1" x14ac:dyDescent="0.35">
      <c r="A33" s="7" t="s">
        <v>103</v>
      </c>
      <c r="B33" s="34" t="s">
        <v>98</v>
      </c>
      <c r="C33" s="7" t="s">
        <v>104</v>
      </c>
      <c r="D33" s="38" t="s">
        <v>70</v>
      </c>
      <c r="E33" s="36" t="s">
        <v>71</v>
      </c>
      <c r="F33" s="8">
        <v>15.406000000000001</v>
      </c>
      <c r="G33" s="8">
        <v>85</v>
      </c>
      <c r="H33" s="8">
        <v>2.9</v>
      </c>
      <c r="I33" s="25">
        <v>100047</v>
      </c>
      <c r="J33" s="4" t="str">
        <f>VLOOKUP(I33,'[1]October 2025'!$A:$C,2,FALSE)</f>
        <v>EGGS WHOLE LIQ BULK -TANK</v>
      </c>
      <c r="K33" s="8">
        <v>1.48</v>
      </c>
      <c r="L33" s="35">
        <f>VLOOKUP(I33,'[1]October 2025'!$A:$C,3,FALSE)</f>
        <v>2.0670999999999999</v>
      </c>
      <c r="M33" s="37">
        <f t="shared" si="0"/>
        <v>3.06</v>
      </c>
      <c r="N33" s="10">
        <v>46009</v>
      </c>
    </row>
    <row r="34" spans="1:14" ht="39" customHeight="1" x14ac:dyDescent="0.35">
      <c r="A34" s="7" t="s">
        <v>103</v>
      </c>
      <c r="B34" s="34" t="s">
        <v>98</v>
      </c>
      <c r="C34" s="7" t="s">
        <v>104</v>
      </c>
      <c r="D34" s="38" t="s">
        <v>72</v>
      </c>
      <c r="E34" s="36" t="s">
        <v>73</v>
      </c>
      <c r="F34" s="8">
        <v>26.1</v>
      </c>
      <c r="G34" s="8">
        <v>144</v>
      </c>
      <c r="H34" s="8">
        <v>2.9</v>
      </c>
      <c r="I34" s="25">
        <v>100047</v>
      </c>
      <c r="J34" s="4" t="str">
        <f>VLOOKUP(I34,'[1]October 2025'!$A:$C,2,FALSE)</f>
        <v>EGGS WHOLE LIQ BULK -TANK</v>
      </c>
      <c r="K34" s="8">
        <v>2.6</v>
      </c>
      <c r="L34" s="35">
        <f>VLOOKUP(I34,'[1]October 2025'!$A:$C,3,FALSE)</f>
        <v>2.0670999999999999</v>
      </c>
      <c r="M34" s="37">
        <f t="shared" si="0"/>
        <v>5.37</v>
      </c>
      <c r="N34" s="10">
        <v>46009</v>
      </c>
    </row>
    <row r="35" spans="1:14" ht="39" customHeight="1" x14ac:dyDescent="0.35">
      <c r="A35" s="7" t="s">
        <v>103</v>
      </c>
      <c r="B35" s="34" t="s">
        <v>98</v>
      </c>
      <c r="C35" s="7" t="s">
        <v>104</v>
      </c>
      <c r="D35" s="38" t="s">
        <v>74</v>
      </c>
      <c r="E35" s="36" t="s">
        <v>75</v>
      </c>
      <c r="F35" s="8">
        <v>18.125</v>
      </c>
      <c r="G35" s="8">
        <v>100</v>
      </c>
      <c r="H35" s="8">
        <v>2.9</v>
      </c>
      <c r="I35" s="25">
        <v>100047</v>
      </c>
      <c r="J35" s="4" t="str">
        <f>VLOOKUP(I35,'[1]October 2025'!$A:$C,2,FALSE)</f>
        <v>EGGS WHOLE LIQ BULK -TANK</v>
      </c>
      <c r="K35" s="8">
        <v>1.74</v>
      </c>
      <c r="L35" s="35">
        <f>VLOOKUP(I35,'[1]October 2025'!$A:$C,3,FALSE)</f>
        <v>2.0670999999999999</v>
      </c>
      <c r="M35" s="37">
        <f t="shared" si="0"/>
        <v>3.6</v>
      </c>
      <c r="N35" s="10">
        <v>46009</v>
      </c>
    </row>
    <row r="36" spans="1:14" ht="39" hidden="1" customHeight="1" x14ac:dyDescent="0.35">
      <c r="A36" s="7" t="s">
        <v>103</v>
      </c>
      <c r="B36" s="34" t="s">
        <v>98</v>
      </c>
      <c r="C36" s="7" t="s">
        <v>104</v>
      </c>
      <c r="D36" s="38" t="s">
        <v>76</v>
      </c>
      <c r="E36" s="36" t="s">
        <v>77</v>
      </c>
      <c r="F36" s="8">
        <v>12.218999999999999</v>
      </c>
      <c r="G36" s="8">
        <v>85</v>
      </c>
      <c r="H36" s="8">
        <v>2.2999999999999998</v>
      </c>
      <c r="I36" s="25">
        <v>100047</v>
      </c>
      <c r="J36" s="4" t="str">
        <f>VLOOKUP(I36,'[1]October 2025'!$A:$C,2,FALSE)</f>
        <v>EGGS WHOLE LIQ BULK -TANK</v>
      </c>
      <c r="K36" s="8">
        <v>1.08</v>
      </c>
      <c r="L36" s="35">
        <f>VLOOKUP(I36,'[1]October 2025'!$A:$C,3,FALSE)</f>
        <v>2.0670999999999999</v>
      </c>
      <c r="M36" s="37">
        <f t="shared" si="0"/>
        <v>2.23</v>
      </c>
      <c r="N36" s="10">
        <v>46009</v>
      </c>
    </row>
    <row r="37" spans="1:14" ht="39" customHeight="1" x14ac:dyDescent="0.35">
      <c r="A37" s="7" t="s">
        <v>103</v>
      </c>
      <c r="B37" s="34" t="s">
        <v>98</v>
      </c>
      <c r="C37" s="7" t="s">
        <v>104</v>
      </c>
      <c r="D37" s="38" t="s">
        <v>78</v>
      </c>
      <c r="E37" s="36" t="s">
        <v>79</v>
      </c>
      <c r="F37" s="8">
        <v>20</v>
      </c>
      <c r="G37" s="8">
        <v>162</v>
      </c>
      <c r="H37" s="8">
        <v>1.9750000000000001</v>
      </c>
      <c r="I37" s="25">
        <v>100047</v>
      </c>
      <c r="J37" s="4" t="str">
        <f>VLOOKUP(I37,'[1]October 2025'!$A:$C,2,FALSE)</f>
        <v>EGGS WHOLE LIQ BULK -TANK</v>
      </c>
      <c r="K37" s="8">
        <v>1.82</v>
      </c>
      <c r="L37" s="35">
        <f>VLOOKUP(I37,'[1]October 2025'!$A:$C,3,FALSE)</f>
        <v>2.0670999999999999</v>
      </c>
      <c r="M37" s="37">
        <f t="shared" si="0"/>
        <v>3.76</v>
      </c>
      <c r="N37" s="10">
        <v>46010</v>
      </c>
    </row>
    <row r="38" spans="1:14" ht="39" customHeight="1" x14ac:dyDescent="0.35">
      <c r="A38" s="7" t="s">
        <v>103</v>
      </c>
      <c r="B38" s="34" t="s">
        <v>98</v>
      </c>
      <c r="C38" s="7" t="s">
        <v>104</v>
      </c>
      <c r="D38" s="38" t="s">
        <v>80</v>
      </c>
      <c r="E38" s="36" t="s">
        <v>81</v>
      </c>
      <c r="F38" s="8">
        <v>23.44</v>
      </c>
      <c r="G38" s="8">
        <v>300.02999999999997</v>
      </c>
      <c r="H38" s="8">
        <v>1.25</v>
      </c>
      <c r="I38" s="25">
        <v>100047</v>
      </c>
      <c r="J38" s="4" t="str">
        <f>VLOOKUP(I38,'[1]October 2025'!$A:$C,2,FALSE)</f>
        <v>EGGS WHOLE LIQ BULK -TANK</v>
      </c>
      <c r="K38" s="8">
        <v>1.58</v>
      </c>
      <c r="L38" s="35">
        <f>VLOOKUP(I38,'[1]October 2025'!$A:$C,3,FALSE)</f>
        <v>2.0670999999999999</v>
      </c>
      <c r="M38" s="37">
        <f t="shared" si="0"/>
        <v>3.27</v>
      </c>
      <c r="N38" s="10">
        <v>46010</v>
      </c>
    </row>
    <row r="39" spans="1:14" ht="39" customHeight="1" x14ac:dyDescent="0.35">
      <c r="A39" s="7" t="s">
        <v>103</v>
      </c>
      <c r="B39" s="34" t="s">
        <v>98</v>
      </c>
      <c r="C39" s="7" t="s">
        <v>104</v>
      </c>
      <c r="D39" s="38" t="s">
        <v>82</v>
      </c>
      <c r="E39" s="36" t="s">
        <v>83</v>
      </c>
      <c r="F39" s="8">
        <v>15</v>
      </c>
      <c r="G39" s="8">
        <v>150.94</v>
      </c>
      <c r="H39" s="8">
        <v>1.59</v>
      </c>
      <c r="I39" s="25">
        <v>100047</v>
      </c>
      <c r="J39" s="4" t="str">
        <f>VLOOKUP(I39,'[1]October 2025'!$A:$C,2,FALSE)</f>
        <v>EGGS WHOLE LIQ BULK -TANK</v>
      </c>
      <c r="K39" s="8">
        <v>1.5</v>
      </c>
      <c r="L39" s="35">
        <f>VLOOKUP(I39,'[1]October 2025'!$A:$C,3,FALSE)</f>
        <v>2.0670999999999999</v>
      </c>
      <c r="M39" s="37">
        <f t="shared" si="0"/>
        <v>3.1</v>
      </c>
      <c r="N39" s="10">
        <v>46010</v>
      </c>
    </row>
    <row r="40" spans="1:14" ht="39" customHeight="1" x14ac:dyDescent="0.35">
      <c r="A40" s="7" t="s">
        <v>103</v>
      </c>
      <c r="B40" s="34" t="s">
        <v>98</v>
      </c>
      <c r="C40" s="7" t="s">
        <v>104</v>
      </c>
      <c r="D40" s="38" t="s">
        <v>84</v>
      </c>
      <c r="E40" s="36" t="s">
        <v>85</v>
      </c>
      <c r="F40" s="8">
        <v>18.899999999999999</v>
      </c>
      <c r="G40" s="8">
        <v>144</v>
      </c>
      <c r="H40" s="8">
        <v>2.1</v>
      </c>
      <c r="I40" s="25">
        <v>100047</v>
      </c>
      <c r="J40" s="4" t="str">
        <f>VLOOKUP(I40,'[1]October 2025'!$A:$C,2,FALSE)</f>
        <v>EGGS WHOLE LIQ BULK -TANK</v>
      </c>
      <c r="K40" s="8">
        <v>1.18</v>
      </c>
      <c r="L40" s="35">
        <f>VLOOKUP(I40,'[1]October 2025'!$A:$C,3,FALSE)</f>
        <v>2.0670999999999999</v>
      </c>
      <c r="M40" s="37">
        <f t="shared" si="0"/>
        <v>2.44</v>
      </c>
      <c r="N40" s="10">
        <v>46010</v>
      </c>
    </row>
    <row r="41" spans="1:14" ht="39" customHeight="1" x14ac:dyDescent="0.35">
      <c r="A41" s="7" t="s">
        <v>103</v>
      </c>
      <c r="B41" s="34" t="s">
        <v>98</v>
      </c>
      <c r="C41" s="7" t="s">
        <v>104</v>
      </c>
      <c r="D41" s="38" t="s">
        <v>86</v>
      </c>
      <c r="E41" s="36" t="s">
        <v>87</v>
      </c>
      <c r="F41" s="8">
        <v>16.25</v>
      </c>
      <c r="G41" s="8">
        <v>100</v>
      </c>
      <c r="H41" s="8">
        <v>2.6</v>
      </c>
      <c r="I41" s="25">
        <v>100047</v>
      </c>
      <c r="J41" s="4" t="str">
        <f>VLOOKUP(I41,'[1]October 2025'!$A:$C,2,FALSE)</f>
        <v>EGGS WHOLE LIQ BULK -TANK</v>
      </c>
      <c r="K41" s="8">
        <v>1.59</v>
      </c>
      <c r="L41" s="35">
        <f>VLOOKUP(I41,'[1]October 2025'!$A:$C,3,FALSE)</f>
        <v>2.0670999999999999</v>
      </c>
      <c r="M41" s="37">
        <f t="shared" si="0"/>
        <v>3.29</v>
      </c>
      <c r="N41" s="10">
        <v>46009</v>
      </c>
    </row>
    <row r="42" spans="1:14" ht="39" customHeight="1" x14ac:dyDescent="0.35">
      <c r="A42" s="7" t="s">
        <v>103</v>
      </c>
      <c r="B42" s="34" t="s">
        <v>98</v>
      </c>
      <c r="C42" s="7" t="s">
        <v>104</v>
      </c>
      <c r="D42" s="38" t="s">
        <v>88</v>
      </c>
      <c r="E42" s="36" t="s">
        <v>89</v>
      </c>
      <c r="F42" s="8">
        <v>22.2</v>
      </c>
      <c r="G42" s="8">
        <v>82.6</v>
      </c>
      <c r="H42" s="8">
        <v>4.3</v>
      </c>
      <c r="I42" s="25">
        <v>100047</v>
      </c>
      <c r="J42" s="4" t="str">
        <f>VLOOKUP(I42,'[1]October 2025'!$A:$C,2,FALSE)</f>
        <v>EGGS WHOLE LIQ BULK -TANK</v>
      </c>
      <c r="K42" s="8">
        <v>1.52</v>
      </c>
      <c r="L42" s="35">
        <f>VLOOKUP(I42,'[1]October 2025'!$A:$C,3,FALSE)</f>
        <v>2.0670999999999999</v>
      </c>
      <c r="M42" s="37">
        <f t="shared" si="0"/>
        <v>3.14</v>
      </c>
      <c r="N42" s="10">
        <v>46009</v>
      </c>
    </row>
    <row r="43" spans="1:14" ht="39" customHeight="1" x14ac:dyDescent="0.35">
      <c r="A43" s="7" t="s">
        <v>103</v>
      </c>
      <c r="B43" s="34" t="s">
        <v>98</v>
      </c>
      <c r="C43" s="7" t="s">
        <v>104</v>
      </c>
      <c r="D43" s="38" t="s">
        <v>90</v>
      </c>
      <c r="E43" s="36" t="s">
        <v>91</v>
      </c>
      <c r="F43" s="8">
        <v>15.75</v>
      </c>
      <c r="G43" s="8">
        <v>72</v>
      </c>
      <c r="H43" s="8">
        <v>3.5</v>
      </c>
      <c r="I43" s="25">
        <v>100047</v>
      </c>
      <c r="J43" s="4" t="str">
        <f>VLOOKUP(I43,'[1]October 2025'!$A:$C,2,FALSE)</f>
        <v>EGGS WHOLE LIQ BULK -TANK</v>
      </c>
      <c r="K43" s="8">
        <v>0.92</v>
      </c>
      <c r="L43" s="35">
        <f>VLOOKUP(I43,'[1]October 2025'!$A:$C,3,FALSE)</f>
        <v>2.0670999999999999</v>
      </c>
      <c r="M43" s="37">
        <f t="shared" si="0"/>
        <v>1.9</v>
      </c>
      <c r="N43" s="10">
        <v>46010</v>
      </c>
    </row>
    <row r="44" spans="1:14" ht="39" customHeight="1" x14ac:dyDescent="0.35">
      <c r="A44" s="7" t="s">
        <v>103</v>
      </c>
      <c r="B44" s="34" t="s">
        <v>98</v>
      </c>
      <c r="C44" s="7" t="s">
        <v>104</v>
      </c>
      <c r="D44" s="38" t="s">
        <v>92</v>
      </c>
      <c r="E44" s="36" t="s">
        <v>93</v>
      </c>
      <c r="F44" s="8">
        <v>30</v>
      </c>
      <c r="G44" s="8">
        <v>296.3</v>
      </c>
      <c r="H44" s="8">
        <v>1.62</v>
      </c>
      <c r="I44" s="25">
        <v>100047</v>
      </c>
      <c r="J44" s="4" t="str">
        <f>VLOOKUP(I44,'[1]October 2025'!$A:$C,2,FALSE)</f>
        <v>EGGS WHOLE LIQ BULK -TANK</v>
      </c>
      <c r="K44" s="8">
        <v>2.99</v>
      </c>
      <c r="L44" s="35">
        <f>VLOOKUP(I44,'[1]October 2025'!$A:$C,3,FALSE)</f>
        <v>2.0670999999999999</v>
      </c>
      <c r="M44" s="37">
        <f t="shared" si="0"/>
        <v>6.18</v>
      </c>
      <c r="N44" s="10">
        <v>46009</v>
      </c>
    </row>
    <row r="45" spans="1:14" ht="39" hidden="1" customHeight="1" x14ac:dyDescent="0.35">
      <c r="A45" s="7" t="s">
        <v>103</v>
      </c>
      <c r="B45" s="34" t="s">
        <v>98</v>
      </c>
      <c r="C45" s="7" t="s">
        <v>104</v>
      </c>
      <c r="D45" s="38" t="s">
        <v>94</v>
      </c>
      <c r="E45" s="36" t="s">
        <v>95</v>
      </c>
      <c r="F45" s="8">
        <v>22.2</v>
      </c>
      <c r="G45" s="8">
        <v>82.6</v>
      </c>
      <c r="H45" s="8">
        <v>4.3</v>
      </c>
      <c r="I45" s="25">
        <v>100047</v>
      </c>
      <c r="J45" s="4" t="str">
        <f>VLOOKUP(I45,'[1]October 2025'!$A:$C,2,FALSE)</f>
        <v>EGGS WHOLE LIQ BULK -TANK</v>
      </c>
      <c r="K45" s="8">
        <v>1.52</v>
      </c>
      <c r="L45" s="35">
        <f>VLOOKUP(I45,'[1]October 2025'!$A:$C,3,FALSE)</f>
        <v>2.0670999999999999</v>
      </c>
      <c r="M45" s="37">
        <f t="shared" si="0"/>
        <v>3.14</v>
      </c>
      <c r="N45" s="10">
        <v>46009</v>
      </c>
    </row>
    <row r="46" spans="1:14" ht="39" hidden="1" customHeight="1" x14ac:dyDescent="0.35">
      <c r="A46" s="7" t="s">
        <v>103</v>
      </c>
      <c r="B46" s="34" t="s">
        <v>98</v>
      </c>
      <c r="C46" s="7" t="s">
        <v>104</v>
      </c>
      <c r="D46" s="38" t="s">
        <v>96</v>
      </c>
      <c r="E46" s="36" t="s">
        <v>97</v>
      </c>
      <c r="F46" s="8">
        <v>15</v>
      </c>
      <c r="G46" s="8">
        <v>150.94</v>
      </c>
      <c r="H46" s="8">
        <v>1.59</v>
      </c>
      <c r="I46" s="25">
        <v>100047</v>
      </c>
      <c r="J46" s="4" t="str">
        <f>VLOOKUP(I46,'[1]October 2025'!$A:$C,2,FALSE)</f>
        <v>EGGS WHOLE LIQ BULK -TANK</v>
      </c>
      <c r="K46" s="8">
        <v>1.5</v>
      </c>
      <c r="L46" s="35">
        <f>VLOOKUP(I46,'[1]October 2025'!$A:$C,3,FALSE)</f>
        <v>2.0670999999999999</v>
      </c>
      <c r="M46" s="37">
        <f t="shared" si="0"/>
        <v>3.1</v>
      </c>
      <c r="N46" s="10">
        <v>46009</v>
      </c>
    </row>
  </sheetData>
  <sheetProtection algorithmName="SHA-512" hashValue="/+dYl7NIZeF/J6671fdNSouPJwGqhrhRrV7mycxIK6kdx/tTUYjaqHdep/Wd0Jc1T5YHT7gNfS7KJfTPGy3MOg==" saltValue="e+CSSkP7tkP9jPxm9w6lEg==" spinCount="100000" sheet="1" formatCells="0" formatColumns="0" formatRows="0" deleteColumns="0" deleteRows="0" sort="0" autoFilter="0"/>
  <autoFilter ref="A3:N46" xr:uid="{00000000-0009-0000-0000-000000000000}">
    <filterColumn colId="3">
      <filters>
        <filter val="14616-51100-00"/>
        <filter val="14616-54200-00"/>
        <filter val="14616-60676-00"/>
        <filter val="14616-64001-00"/>
        <filter val="14616-64361-00"/>
        <filter val="14616-64482-00"/>
        <filter val="14616-70202-00"/>
        <filter val="14616-70377-00"/>
        <filter val="14616-74000-00"/>
        <filter val="14616-76000-00"/>
        <filter val="14616-76250-00"/>
        <filter val="14616-78980-00"/>
        <filter val="14616-78983-00"/>
        <filter val="14616-78984-00"/>
        <filter val="14616-78985-00"/>
        <filter val="14616-81250-00"/>
        <filter val="46025-20242-00"/>
        <filter val="46025-21242-00"/>
        <filter val="46025-30020-00"/>
        <filter val="46025-30101-00"/>
        <filter val="46025-51203-00"/>
        <filter val="46025-54211-00"/>
        <filter val="46025-63482-00"/>
        <filter val="46025-64102-00"/>
        <filter val="46025-65123-00"/>
        <filter val="46025-75012-00"/>
        <filter val="46025-75014-00"/>
        <filter val="46025-75015-00"/>
        <filter val="46025-82525-00"/>
        <filter val="46025-85017-00"/>
        <filter val="46025-85018-00"/>
        <filter val="46025-85137-00"/>
        <filter val="46025-85803-00"/>
        <filter val="46025-85877-00"/>
        <filter val="46025-90135-00"/>
        <filter val="46025-91200-00"/>
      </filters>
    </filterColumn>
    <sortState xmlns:xlrd2="http://schemas.microsoft.com/office/spreadsheetml/2017/richdata2" ref="A4:N46">
      <sortCondition ref="D3:D46"/>
    </sortState>
  </autoFilter>
  <mergeCells count="1">
    <mergeCell ref="K1:N1"/>
  </mergeCells>
  <phoneticPr fontId="6" type="noConversion"/>
  <pageMargins left="0.25" right="0.25" top="0.75" bottom="0.75" header="0.3" footer="0.3"/>
  <pageSetup scale="56" fitToHeight="0" orientation="landscape" horizontalDpi="1200" verticalDpi="1200" r:id="rId1"/>
  <headerFooter>
    <oddFooter>&amp;R&amp;P of&amp;N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0439B1-B91F-491D-817E-B7F352043E35}">
  <dimension ref="A1:N46"/>
  <sheetViews>
    <sheetView workbookViewId="0">
      <selection activeCell="J1" sqref="J1"/>
    </sheetView>
  </sheetViews>
  <sheetFormatPr defaultRowHeight="14.5" x14ac:dyDescent="0.35"/>
  <cols>
    <col min="2" max="2" width="16.7265625" customWidth="1"/>
    <col min="4" max="4" width="14.7265625" customWidth="1"/>
    <col min="5" max="5" width="31.7265625" customWidth="1"/>
    <col min="6" max="6" width="29.453125" customWidth="1"/>
    <col min="7" max="7" width="18.453125" customWidth="1"/>
    <col min="10" max="10" width="37" customWidth="1"/>
    <col min="14" max="14" width="23.26953125" style="44" customWidth="1"/>
  </cols>
  <sheetData>
    <row r="1" spans="1:14" x14ac:dyDescent="0.35">
      <c r="A1" t="str">
        <f>SEPDS!A1</f>
        <v>NPA Summary End Product Data Schedule</v>
      </c>
    </row>
    <row r="2" spans="1:14" x14ac:dyDescent="0.35">
      <c r="A2" t="str">
        <f>SEPDS!A2</f>
        <v>Information Certified as Accurate by USDA</v>
      </c>
      <c r="D2" t="str">
        <f>SEPDS!D2</f>
        <v>Revised</v>
      </c>
      <c r="E2" s="44">
        <f>SEPDS!E2</f>
        <v>46014</v>
      </c>
    </row>
    <row r="3" spans="1:14" x14ac:dyDescent="0.35">
      <c r="A3" s="45" t="str">
        <f>SEPDS!A3</f>
        <v>School Year</v>
      </c>
      <c r="B3" s="45" t="str">
        <f>SEPDS!B3</f>
        <v>Processor Name</v>
      </c>
      <c r="C3" s="45" t="str">
        <f>SEPDS!C3</f>
        <v>Product Status A=Approved
N=New
R=Revised
X=Expired</v>
      </c>
      <c r="D3" s="45" t="str">
        <f>SEPDS!D3</f>
        <v>End Product Code</v>
      </c>
      <c r="E3" s="45" t="str">
        <f>SEPDS!E3</f>
        <v>End Product Description</v>
      </c>
      <c r="F3" s="45" t="str">
        <f>SEPDS!F3</f>
        <v>Net Weight per Case (pound)</v>
      </c>
      <c r="G3" s="45" t="str">
        <f>SEPDS!G3</f>
        <v>Servings per  Case</v>
      </c>
      <c r="H3" s="45" t="str">
        <f>SEPDS!H3</f>
        <v>Net Weight per Serving (Ounces)</v>
      </c>
      <c r="I3" s="45" t="str">
        <f>SEPDS!I3</f>
        <v>WBSCM USDA Foods Material Code</v>
      </c>
      <c r="J3" s="45" t="str">
        <f>SEPDS!J3</f>
        <v>WBSCM USDA Foods Material Description</v>
      </c>
      <c r="K3" s="45" t="str">
        <f>SEPDS!K3</f>
        <v>USDA Foods Inventory Drawdown per Case</v>
      </c>
      <c r="L3" s="45" t="str">
        <f>SEPDS!L3</f>
        <v>USDA Foods Value per Pound</v>
      </c>
      <c r="M3" s="45" t="str">
        <f>SEPDS!M3</f>
        <v>USDA Foods Value per Case</v>
      </c>
      <c r="N3" s="46" t="str">
        <f>SEPDS!N3</f>
        <v>USDA Approval Date</v>
      </c>
    </row>
    <row r="4" spans="1:14" x14ac:dyDescent="0.35">
      <c r="A4" t="str">
        <f>SEPDS!A4</f>
        <v>SY27</v>
      </c>
      <c r="B4" t="str">
        <f>SEPDS!B4</f>
        <v>Michael Foods</v>
      </c>
      <c r="C4" t="str">
        <f>SEPDS!C4</f>
        <v>A</v>
      </c>
      <c r="D4" t="str">
        <f>SEPDS!D4</f>
        <v>14616-51100-00</v>
      </c>
      <c r="E4" t="str">
        <f>SEPDS!E4</f>
        <v>CF Whole Egg w/Citric Acid, Frozen 6/5 Cartons</v>
      </c>
      <c r="F4">
        <f>SEPDS!F4</f>
        <v>30</v>
      </c>
      <c r="G4">
        <f>SEPDS!G4</f>
        <v>296.3</v>
      </c>
      <c r="H4">
        <f>SEPDS!H4</f>
        <v>1.62</v>
      </c>
      <c r="I4">
        <f>SEPDS!I4</f>
        <v>100047</v>
      </c>
      <c r="J4" t="str">
        <f>SEPDS!J4</f>
        <v>EGGS WHOLE LIQ BULK -TANK</v>
      </c>
      <c r="K4">
        <f>SEPDS!K4</f>
        <v>2.99</v>
      </c>
      <c r="L4">
        <f>SEPDS!L4</f>
        <v>2.0670999999999999</v>
      </c>
      <c r="M4">
        <f>SEPDS!M4</f>
        <v>6.18</v>
      </c>
      <c r="N4" s="44">
        <f>SEPDS!N4</f>
        <v>46007</v>
      </c>
    </row>
    <row r="5" spans="1:14" x14ac:dyDescent="0.35">
      <c r="A5" t="str">
        <f>SEPDS!A5</f>
        <v>SY27</v>
      </c>
      <c r="B5" t="str">
        <f>SEPDS!B5</f>
        <v>Michael Foods</v>
      </c>
      <c r="C5" t="str">
        <f>SEPDS!C5</f>
        <v>A</v>
      </c>
      <c r="D5" t="str">
        <f>SEPDS!D5</f>
        <v>14616-54200-00</v>
      </c>
      <c r="E5" t="str">
        <f>SEPDS!E5</f>
        <v>CF Scramble Egg 6/5 lb. CIB</v>
      </c>
      <c r="F5">
        <f>SEPDS!F5</f>
        <v>30</v>
      </c>
      <c r="G5">
        <f>SEPDS!G5</f>
        <v>109.84</v>
      </c>
      <c r="H5">
        <f>SEPDS!H5</f>
        <v>4.37</v>
      </c>
      <c r="I5">
        <f>SEPDS!I5</f>
        <v>100047</v>
      </c>
      <c r="J5" t="str">
        <f>SEPDS!J5</f>
        <v>EGGS WHOLE LIQ BULK -TANK</v>
      </c>
      <c r="K5">
        <f>SEPDS!K5</f>
        <v>2.25</v>
      </c>
      <c r="L5">
        <f>SEPDS!L5</f>
        <v>2.0670999999999999</v>
      </c>
      <c r="M5">
        <f>SEPDS!M5</f>
        <v>4.6500000000000004</v>
      </c>
      <c r="N5" s="44">
        <f>SEPDS!N5</f>
        <v>46006</v>
      </c>
    </row>
    <row r="6" spans="1:14" x14ac:dyDescent="0.35">
      <c r="A6" t="str">
        <f>SEPDS!A6</f>
        <v>SY27</v>
      </c>
      <c r="B6" t="str">
        <f>SEPDS!B6</f>
        <v>Michael Foods</v>
      </c>
      <c r="C6" t="str">
        <f>SEPDS!C6</f>
        <v>A</v>
      </c>
      <c r="D6" t="str">
        <f>SEPDS!D6</f>
        <v>14616-60676-00</v>
      </c>
      <c r="E6" t="str">
        <f>SEPDS!E6</f>
        <v>CF 12/12ct. Hard Cooked Eggs (Refrg)</v>
      </c>
      <c r="F6">
        <f>SEPDS!F6</f>
        <v>15</v>
      </c>
      <c r="G6">
        <f>SEPDS!G6</f>
        <v>150.94</v>
      </c>
      <c r="H6">
        <f>SEPDS!H6</f>
        <v>1.59</v>
      </c>
      <c r="I6">
        <f>SEPDS!I6</f>
        <v>100047</v>
      </c>
      <c r="J6" t="str">
        <f>SEPDS!J6</f>
        <v>EGGS WHOLE LIQ BULK -TANK</v>
      </c>
      <c r="K6">
        <f>SEPDS!K6</f>
        <v>1.5</v>
      </c>
      <c r="L6">
        <f>SEPDS!L6</f>
        <v>2.0670999999999999</v>
      </c>
      <c r="M6">
        <f>SEPDS!M6</f>
        <v>3.1</v>
      </c>
      <c r="N6" s="44">
        <f>SEPDS!N6</f>
        <v>46007</v>
      </c>
    </row>
    <row r="7" spans="1:14" x14ac:dyDescent="0.35">
      <c r="A7" t="str">
        <f>SEPDS!A7</f>
        <v>SY27</v>
      </c>
      <c r="B7" t="str">
        <f>SEPDS!B7</f>
        <v>Michael Foods</v>
      </c>
      <c r="C7" t="str">
        <f>SEPDS!C7</f>
        <v>A</v>
      </c>
      <c r="D7" t="str">
        <f>SEPDS!D7</f>
        <v>14616-64001-00</v>
      </c>
      <c r="E7" t="str">
        <f>SEPDS!E7</f>
        <v>CF Frozen Diced Hard Cooked Eggs, 4/5lb.</v>
      </c>
      <c r="F7">
        <f>SEPDS!F7</f>
        <v>20</v>
      </c>
      <c r="G7">
        <f>SEPDS!G7</f>
        <v>220.69</v>
      </c>
      <c r="H7">
        <f>SEPDS!H7</f>
        <v>1.45</v>
      </c>
      <c r="I7">
        <f>SEPDS!I7</f>
        <v>100047</v>
      </c>
      <c r="J7" t="str">
        <f>SEPDS!J7</f>
        <v>EGGS WHOLE LIQ BULK -TANK</v>
      </c>
      <c r="K7">
        <f>SEPDS!K7</f>
        <v>2</v>
      </c>
      <c r="L7">
        <f>SEPDS!L7</f>
        <v>2.0670999999999999</v>
      </c>
      <c r="M7">
        <f>SEPDS!M7</f>
        <v>4.13</v>
      </c>
      <c r="N7" s="44">
        <f>SEPDS!N7</f>
        <v>46007</v>
      </c>
    </row>
    <row r="8" spans="1:14" x14ac:dyDescent="0.35">
      <c r="A8" t="str">
        <f>SEPDS!A8</f>
        <v>SY27</v>
      </c>
      <c r="B8" t="str">
        <f>SEPDS!B8</f>
        <v>Michael Foods</v>
      </c>
      <c r="C8" t="str">
        <f>SEPDS!C8</f>
        <v>A</v>
      </c>
      <c r="D8" t="str">
        <f>SEPDS!D8</f>
        <v>14616-64361-00</v>
      </c>
      <c r="E8" t="str">
        <f>SEPDS!E8</f>
        <v>CF 1ct. IW Hard Cooked Egg – Clear (Refrg)</v>
      </c>
      <c r="F8">
        <f>SEPDS!F8</f>
        <v>3.488</v>
      </c>
      <c r="G8">
        <f>SEPDS!G8</f>
        <v>36.01</v>
      </c>
      <c r="H8">
        <f>SEPDS!H8</f>
        <v>1.55</v>
      </c>
      <c r="I8">
        <f>SEPDS!I8</f>
        <v>100047</v>
      </c>
      <c r="J8" t="str">
        <f>SEPDS!J8</f>
        <v>EGGS WHOLE LIQ BULK -TANK</v>
      </c>
      <c r="K8">
        <f>SEPDS!K8</f>
        <v>0.35</v>
      </c>
      <c r="L8">
        <f>SEPDS!L8</f>
        <v>2.0670999999999999</v>
      </c>
      <c r="M8">
        <f>SEPDS!M8</f>
        <v>0.72</v>
      </c>
      <c r="N8" s="44">
        <f>SEPDS!N8</f>
        <v>46007</v>
      </c>
    </row>
    <row r="9" spans="1:14" x14ac:dyDescent="0.35">
      <c r="A9" t="str">
        <f>SEPDS!A9</f>
        <v>SY27</v>
      </c>
      <c r="B9" t="str">
        <f>SEPDS!B9</f>
        <v>Michael Foods</v>
      </c>
      <c r="C9" t="str">
        <f>SEPDS!C9</f>
        <v>A</v>
      </c>
      <c r="D9" t="str">
        <f>SEPDS!D9</f>
        <v>14616-64482-00</v>
      </c>
      <c r="E9" t="str">
        <f>SEPDS!E9</f>
        <v xml:space="preserve">CF 2ct. IW Hard Cooked Eggs – Clear (Refrg)                         </v>
      </c>
      <c r="F9">
        <f>SEPDS!F9</f>
        <v>9.3000000000000007</v>
      </c>
      <c r="G9">
        <f>SEPDS!G9</f>
        <v>48</v>
      </c>
      <c r="H9">
        <f>SEPDS!H9</f>
        <v>3.1</v>
      </c>
      <c r="I9">
        <f>SEPDS!I9</f>
        <v>100047</v>
      </c>
      <c r="J9" t="str">
        <f>SEPDS!J9</f>
        <v>EGGS WHOLE LIQ BULK -TANK</v>
      </c>
      <c r="K9">
        <f>SEPDS!K9</f>
        <v>0.93</v>
      </c>
      <c r="L9">
        <f>SEPDS!L9</f>
        <v>2.0670999999999999</v>
      </c>
      <c r="M9">
        <f>SEPDS!M9</f>
        <v>1.92</v>
      </c>
      <c r="N9" s="44">
        <f>SEPDS!N9</f>
        <v>46006</v>
      </c>
    </row>
    <row r="10" spans="1:14" x14ac:dyDescent="0.35">
      <c r="A10" t="str">
        <f>SEPDS!A10</f>
        <v>SY27</v>
      </c>
      <c r="B10" t="str">
        <f>SEPDS!B10</f>
        <v>Michael Foods</v>
      </c>
      <c r="C10" t="str">
        <f>SEPDS!C10</f>
        <v>A</v>
      </c>
      <c r="D10" t="str">
        <f>SEPDS!D10</f>
        <v>14616-70202-00</v>
      </c>
      <c r="E10" t="str">
        <f>SEPDS!E10</f>
        <v>CF 3.5" Round Egg Patties</v>
      </c>
      <c r="F10">
        <f>SEPDS!F10</f>
        <v>11.25</v>
      </c>
      <c r="G10">
        <f>SEPDS!G10</f>
        <v>120</v>
      </c>
      <c r="H10">
        <f>SEPDS!H10</f>
        <v>1.5</v>
      </c>
      <c r="I10">
        <f>SEPDS!I10</f>
        <v>100047</v>
      </c>
      <c r="J10" t="str">
        <f>SEPDS!J10</f>
        <v>EGGS WHOLE LIQ BULK -TANK</v>
      </c>
      <c r="K10">
        <f>SEPDS!K10</f>
        <v>0.76</v>
      </c>
      <c r="L10">
        <f>SEPDS!L10</f>
        <v>2.0670999999999999</v>
      </c>
      <c r="M10">
        <f>SEPDS!M10</f>
        <v>1.57</v>
      </c>
      <c r="N10" s="44">
        <f>SEPDS!N10</f>
        <v>46007</v>
      </c>
    </row>
    <row r="11" spans="1:14" x14ac:dyDescent="0.35">
      <c r="A11" t="str">
        <f>SEPDS!A11</f>
        <v>SY27</v>
      </c>
      <c r="B11" t="str">
        <f>SEPDS!B11</f>
        <v>Michael Foods</v>
      </c>
      <c r="C11" t="str">
        <f>SEPDS!C11</f>
        <v>A</v>
      </c>
      <c r="D11" t="str">
        <f>SEPDS!D11</f>
        <v>14616-70377-00</v>
      </c>
      <c r="E11" t="str">
        <f>SEPDS!E11</f>
        <v>CF Spicy Egg Patty with Jalapeno</v>
      </c>
      <c r="F11">
        <f>SEPDS!F11</f>
        <v>12.66</v>
      </c>
      <c r="G11">
        <f>SEPDS!G11</f>
        <v>135</v>
      </c>
      <c r="H11">
        <f>SEPDS!H11</f>
        <v>1.5</v>
      </c>
      <c r="I11">
        <f>SEPDS!I11</f>
        <v>100047</v>
      </c>
      <c r="J11" t="str">
        <f>SEPDS!J11</f>
        <v>EGGS WHOLE LIQ BULK -TANK</v>
      </c>
      <c r="K11">
        <f>SEPDS!K11</f>
        <v>0.72</v>
      </c>
      <c r="L11">
        <f>SEPDS!L11</f>
        <v>2.0670999999999999</v>
      </c>
      <c r="M11">
        <f>SEPDS!M11</f>
        <v>1.49</v>
      </c>
      <c r="N11" s="44">
        <f>SEPDS!N11</f>
        <v>46006</v>
      </c>
    </row>
    <row r="12" spans="1:14" x14ac:dyDescent="0.35">
      <c r="A12" t="str">
        <f>SEPDS!A12</f>
        <v>SY27</v>
      </c>
      <c r="B12" t="str">
        <f>SEPDS!B12</f>
        <v>Michael Foods</v>
      </c>
      <c r="C12" t="str">
        <f>SEPDS!C12</f>
        <v>A</v>
      </c>
      <c r="D12" t="str">
        <f>SEPDS!D12</f>
        <v>14616-74000-00</v>
      </c>
      <c r="E12" t="str">
        <f>SEPDS!E12</f>
        <v>CF Precooked Refrg Scrambled Eggs, 12/1.85 lb.</v>
      </c>
      <c r="F12">
        <f>SEPDS!F12</f>
        <v>22.2</v>
      </c>
      <c r="G12">
        <f>SEPDS!G12</f>
        <v>82.6</v>
      </c>
      <c r="H12">
        <f>SEPDS!H12</f>
        <v>4.3</v>
      </c>
      <c r="I12">
        <f>SEPDS!I12</f>
        <v>100047</v>
      </c>
      <c r="J12" t="str">
        <f>SEPDS!J12</f>
        <v>EGGS WHOLE LIQ BULK -TANK</v>
      </c>
      <c r="K12">
        <f>SEPDS!K12</f>
        <v>1.52</v>
      </c>
      <c r="L12">
        <f>SEPDS!L12</f>
        <v>2.0670999999999999</v>
      </c>
      <c r="M12">
        <f>SEPDS!M12</f>
        <v>3.14</v>
      </c>
      <c r="N12" s="44">
        <f>SEPDS!N12</f>
        <v>46007</v>
      </c>
    </row>
    <row r="13" spans="1:14" x14ac:dyDescent="0.35">
      <c r="A13" t="str">
        <f>SEPDS!A13</f>
        <v>SY27</v>
      </c>
      <c r="B13" t="str">
        <f>SEPDS!B13</f>
        <v>Michael Foods</v>
      </c>
      <c r="C13" t="str">
        <f>SEPDS!C13</f>
        <v>A</v>
      </c>
      <c r="D13" t="str">
        <f>SEPDS!D13</f>
        <v>14616-76000-00</v>
      </c>
      <c r="E13" t="str">
        <f>SEPDS!E13</f>
        <v>CF 5.5" Plain Omelet</v>
      </c>
      <c r="F13">
        <f>SEPDS!F13</f>
        <v>15.75</v>
      </c>
      <c r="G13">
        <f>SEPDS!G13</f>
        <v>84</v>
      </c>
      <c r="H13">
        <f>SEPDS!H13</f>
        <v>3</v>
      </c>
      <c r="I13">
        <f>SEPDS!I13</f>
        <v>100047</v>
      </c>
      <c r="J13" t="str">
        <f>SEPDS!J13</f>
        <v>EGGS WHOLE LIQ BULK -TANK</v>
      </c>
      <c r="K13">
        <f>SEPDS!K13</f>
        <v>1.08</v>
      </c>
      <c r="L13">
        <f>SEPDS!L13</f>
        <v>2.0670999999999999</v>
      </c>
      <c r="M13">
        <f>SEPDS!M13</f>
        <v>2.23</v>
      </c>
      <c r="N13" s="44">
        <f>SEPDS!N13</f>
        <v>46007</v>
      </c>
    </row>
    <row r="14" spans="1:14" x14ac:dyDescent="0.35">
      <c r="A14" t="str">
        <f>SEPDS!A14</f>
        <v>SY27</v>
      </c>
      <c r="B14" t="str">
        <f>SEPDS!B14</f>
        <v>Michael Foods</v>
      </c>
      <c r="C14" t="str">
        <f>SEPDS!C14</f>
        <v>A</v>
      </c>
      <c r="D14" t="str">
        <f>SEPDS!D14</f>
        <v>14616-76250-00</v>
      </c>
      <c r="E14" t="str">
        <f>SEPDS!E14</f>
        <v>CF 6" Cheddar Cheese Omelet</v>
      </c>
      <c r="F14">
        <f>SEPDS!F14</f>
        <v>15.75</v>
      </c>
      <c r="G14">
        <f>SEPDS!G14</f>
        <v>72</v>
      </c>
      <c r="H14">
        <f>SEPDS!H14</f>
        <v>3.5</v>
      </c>
      <c r="I14">
        <f>SEPDS!I14</f>
        <v>100047</v>
      </c>
      <c r="J14" t="str">
        <f>SEPDS!J14</f>
        <v>EGGS WHOLE LIQ BULK -TANK</v>
      </c>
      <c r="K14">
        <f>SEPDS!K14</f>
        <v>0.92</v>
      </c>
      <c r="L14">
        <f>SEPDS!L14</f>
        <v>2.0670999999999999</v>
      </c>
      <c r="M14">
        <f>SEPDS!M14</f>
        <v>1.9</v>
      </c>
      <c r="N14" s="44">
        <f>SEPDS!N14</f>
        <v>46007</v>
      </c>
    </row>
    <row r="15" spans="1:14" x14ac:dyDescent="0.35">
      <c r="A15" t="str">
        <f>SEPDS!A15</f>
        <v>SY27</v>
      </c>
      <c r="B15" t="str">
        <f>SEPDS!B15</f>
        <v>Michael Foods</v>
      </c>
      <c r="C15" t="str">
        <f>SEPDS!C15</f>
        <v>A</v>
      </c>
      <c r="D15" t="str">
        <f>SEPDS!D15</f>
        <v>14616-78980-00</v>
      </c>
      <c r="E15" t="str">
        <f>SEPDS!E15</f>
        <v xml:space="preserve">CF Western Frittata </v>
      </c>
      <c r="F15">
        <f>SEPDS!F15</f>
        <v>13.125</v>
      </c>
      <c r="G15">
        <f>SEPDS!G15</f>
        <v>84</v>
      </c>
      <c r="H15">
        <f>SEPDS!H15</f>
        <v>2.5</v>
      </c>
      <c r="I15">
        <f>SEPDS!I15</f>
        <v>100047</v>
      </c>
      <c r="J15" t="str">
        <f>SEPDS!J15</f>
        <v>EGGS WHOLE LIQ BULK -TANK</v>
      </c>
      <c r="K15">
        <f>SEPDS!K15</f>
        <v>0.71</v>
      </c>
      <c r="L15">
        <f>SEPDS!L15</f>
        <v>2.0670999999999999</v>
      </c>
      <c r="M15">
        <f>SEPDS!M15</f>
        <v>1.47</v>
      </c>
      <c r="N15" s="44">
        <f>SEPDS!N15</f>
        <v>46007</v>
      </c>
    </row>
    <row r="16" spans="1:14" x14ac:dyDescent="0.35">
      <c r="A16" t="str">
        <f>SEPDS!A16</f>
        <v>SY27</v>
      </c>
      <c r="B16" t="str">
        <f>SEPDS!B16</f>
        <v>Michael Foods</v>
      </c>
      <c r="C16" t="str">
        <f>SEPDS!C16</f>
        <v>A</v>
      </c>
      <c r="D16" t="str">
        <f>SEPDS!D16</f>
        <v>14616-78983-00</v>
      </c>
      <c r="E16" t="str">
        <f>SEPDS!E16</f>
        <v>CF Spicy Egg Bite with Cheese and Jalapeno</v>
      </c>
      <c r="F16">
        <f>SEPDS!F16</f>
        <v>13.13</v>
      </c>
      <c r="G16">
        <f>SEPDS!G16</f>
        <v>120</v>
      </c>
      <c r="H16">
        <f>SEPDS!H16</f>
        <v>1.75</v>
      </c>
      <c r="I16">
        <f>SEPDS!I16</f>
        <v>100047</v>
      </c>
      <c r="J16" t="str">
        <f>SEPDS!J16</f>
        <v>EGGS WHOLE LIQ BULK -TANK</v>
      </c>
      <c r="K16">
        <f>SEPDS!K16</f>
        <v>0.76</v>
      </c>
      <c r="L16">
        <f>SEPDS!L16</f>
        <v>2.0670999999999999</v>
      </c>
      <c r="M16">
        <f>SEPDS!M16</f>
        <v>1.57</v>
      </c>
      <c r="N16" s="44">
        <f>SEPDS!N16</f>
        <v>46007</v>
      </c>
    </row>
    <row r="17" spans="1:14" x14ac:dyDescent="0.35">
      <c r="A17" t="str">
        <f>SEPDS!A17</f>
        <v>SY27</v>
      </c>
      <c r="B17" t="str">
        <f>SEPDS!B17</f>
        <v>Michael Foods</v>
      </c>
      <c r="C17" t="str">
        <f>SEPDS!C17</f>
        <v>A</v>
      </c>
      <c r="D17" t="str">
        <f>SEPDS!D17</f>
        <v>14616-78984-00</v>
      </c>
      <c r="E17" t="str">
        <f>SEPDS!E17</f>
        <v xml:space="preserve">CF Bacon Cheese Egg Bite </v>
      </c>
      <c r="F17">
        <f>SEPDS!F17</f>
        <v>13.125</v>
      </c>
      <c r="G17">
        <f>SEPDS!G17</f>
        <v>120</v>
      </c>
      <c r="H17">
        <f>SEPDS!H17</f>
        <v>1.75</v>
      </c>
      <c r="I17">
        <f>SEPDS!I17</f>
        <v>100047</v>
      </c>
      <c r="J17" t="str">
        <f>SEPDS!J17</f>
        <v>EGGS WHOLE LIQ BULK -TANK</v>
      </c>
      <c r="K17">
        <f>SEPDS!K17</f>
        <v>0.65</v>
      </c>
      <c r="L17">
        <f>SEPDS!L17</f>
        <v>2.0670999999999999</v>
      </c>
      <c r="M17">
        <f>SEPDS!M17</f>
        <v>1.34</v>
      </c>
      <c r="N17" s="44">
        <f>SEPDS!N17</f>
        <v>46007</v>
      </c>
    </row>
    <row r="18" spans="1:14" x14ac:dyDescent="0.35">
      <c r="A18" t="str">
        <f>SEPDS!A18</f>
        <v>SY27</v>
      </c>
      <c r="B18" t="str">
        <f>SEPDS!B18</f>
        <v>Michael Foods</v>
      </c>
      <c r="C18" t="str">
        <f>SEPDS!C18</f>
        <v>A</v>
      </c>
      <c r="D18" t="str">
        <f>SEPDS!D18</f>
        <v>14616-78985-00</v>
      </c>
      <c r="E18" t="str">
        <f>SEPDS!E18</f>
        <v>CF Three Cheese Egg Bite</v>
      </c>
      <c r="F18">
        <f>SEPDS!F18</f>
        <v>13.125</v>
      </c>
      <c r="G18">
        <f>SEPDS!G18</f>
        <v>120</v>
      </c>
      <c r="H18">
        <f>SEPDS!H18</f>
        <v>1.75</v>
      </c>
      <c r="I18">
        <f>SEPDS!I18</f>
        <v>100047</v>
      </c>
      <c r="J18" t="str">
        <f>SEPDS!J18</f>
        <v>EGGS WHOLE LIQ BULK -TANK</v>
      </c>
      <c r="K18">
        <f>SEPDS!K18</f>
        <v>0.72</v>
      </c>
      <c r="L18">
        <f>SEPDS!L18</f>
        <v>2.0670999999999999</v>
      </c>
      <c r="M18">
        <f>SEPDS!M18</f>
        <v>1.49</v>
      </c>
      <c r="N18" s="44">
        <f>SEPDS!N18</f>
        <v>46007</v>
      </c>
    </row>
    <row r="19" spans="1:14" x14ac:dyDescent="0.35">
      <c r="A19" t="str">
        <f>SEPDS!A19</f>
        <v>SY27</v>
      </c>
      <c r="B19" t="str">
        <f>SEPDS!B19</f>
        <v>Michael Foods</v>
      </c>
      <c r="C19" t="str">
        <f>SEPDS!C19</f>
        <v>A</v>
      </c>
      <c r="D19" t="str">
        <f>SEPDS!D19</f>
        <v>14616-81250-00</v>
      </c>
      <c r="E19" t="str">
        <f>SEPDS!E19</f>
        <v>CF Liquid Whole Egg w/Citric 15/2lb. Carton (Refrg)</v>
      </c>
      <c r="F19">
        <f>SEPDS!F19</f>
        <v>30</v>
      </c>
      <c r="G19">
        <f>SEPDS!G19</f>
        <v>296.3</v>
      </c>
      <c r="H19">
        <f>SEPDS!H19</f>
        <v>1.62</v>
      </c>
      <c r="I19">
        <f>SEPDS!I19</f>
        <v>100047</v>
      </c>
      <c r="J19" t="str">
        <f>SEPDS!J19</f>
        <v>EGGS WHOLE LIQ BULK -TANK</v>
      </c>
      <c r="K19">
        <f>SEPDS!K19</f>
        <v>2.99</v>
      </c>
      <c r="L19">
        <f>SEPDS!L19</f>
        <v>2.0670999999999999</v>
      </c>
      <c r="M19">
        <f>SEPDS!M19</f>
        <v>6.18</v>
      </c>
      <c r="N19" s="44">
        <f>SEPDS!N19</f>
        <v>46007</v>
      </c>
    </row>
    <row r="20" spans="1:14" x14ac:dyDescent="0.35">
      <c r="A20" t="str">
        <f>SEPDS!A20</f>
        <v>SY27</v>
      </c>
      <c r="B20" t="str">
        <f>SEPDS!B20</f>
        <v>Michael Foods</v>
      </c>
      <c r="C20" t="str">
        <f>SEPDS!C20</f>
        <v>A</v>
      </c>
      <c r="D20" t="str">
        <f>SEPDS!D20</f>
        <v>22486-16190-00</v>
      </c>
      <c r="E20" t="str">
        <f>SEPDS!E20</f>
        <v>Fair Meadow Hard Cooked Dry Pack Eggs, 12/12 ct</v>
      </c>
      <c r="F20">
        <f>SEPDS!F20</f>
        <v>15</v>
      </c>
      <c r="G20">
        <f>SEPDS!G20</f>
        <v>150.94</v>
      </c>
      <c r="H20">
        <f>SEPDS!H20</f>
        <v>1.59</v>
      </c>
      <c r="I20">
        <f>SEPDS!I20</f>
        <v>100047</v>
      </c>
      <c r="J20" t="str">
        <f>SEPDS!J20</f>
        <v>EGGS WHOLE LIQ BULK -TANK</v>
      </c>
      <c r="K20">
        <f>SEPDS!K20</f>
        <v>1.5</v>
      </c>
      <c r="L20">
        <f>SEPDS!L20</f>
        <v>2.0670999999999999</v>
      </c>
      <c r="M20">
        <f>SEPDS!M20</f>
        <v>3.1</v>
      </c>
      <c r="N20" s="44">
        <f>SEPDS!N20</f>
        <v>46009</v>
      </c>
    </row>
    <row r="21" spans="1:14" x14ac:dyDescent="0.35">
      <c r="A21" t="str">
        <f>SEPDS!A21</f>
        <v>SY27</v>
      </c>
      <c r="B21" t="str">
        <f>SEPDS!B21</f>
        <v>Michael Foods</v>
      </c>
      <c r="C21" t="str">
        <f>SEPDS!C21</f>
        <v>A</v>
      </c>
      <c r="D21" t="str">
        <f>SEPDS!D21</f>
        <v>22486-16195-00</v>
      </c>
      <c r="E21" t="str">
        <f>SEPDS!E21</f>
        <v>Fair Meadow Whole egg w/Citric, 6/5#</v>
      </c>
      <c r="F21">
        <f>SEPDS!F21</f>
        <v>30</v>
      </c>
      <c r="G21">
        <f>SEPDS!G21</f>
        <v>296.3</v>
      </c>
      <c r="H21">
        <f>SEPDS!H21</f>
        <v>1.62</v>
      </c>
      <c r="I21">
        <f>SEPDS!I21</f>
        <v>100047</v>
      </c>
      <c r="J21" t="str">
        <f>SEPDS!J21</f>
        <v>EGGS WHOLE LIQ BULK -TANK</v>
      </c>
      <c r="K21">
        <f>SEPDS!K21</f>
        <v>2.99</v>
      </c>
      <c r="L21">
        <f>SEPDS!L21</f>
        <v>2.0670999999999999</v>
      </c>
      <c r="M21">
        <f>SEPDS!M21</f>
        <v>6.18</v>
      </c>
      <c r="N21" s="44">
        <f>SEPDS!N21</f>
        <v>46010</v>
      </c>
    </row>
    <row r="22" spans="1:14" x14ac:dyDescent="0.35">
      <c r="A22" t="str">
        <f>SEPDS!A22</f>
        <v>SY27</v>
      </c>
      <c r="B22" t="str">
        <f>SEPDS!B22</f>
        <v>Michael Foods</v>
      </c>
      <c r="C22" t="str">
        <f>SEPDS!C22</f>
        <v>A</v>
      </c>
      <c r="D22" t="str">
        <f>SEPDS!D22</f>
        <v>22486-16198-00</v>
      </c>
      <c r="E22" t="str">
        <f>SEPDS!E22</f>
        <v>Fair Meadow Frozen Scrambled Egg Mix 6/5#</v>
      </c>
      <c r="F22">
        <f>SEPDS!F22</f>
        <v>30</v>
      </c>
      <c r="G22">
        <f>SEPDS!G22</f>
        <v>109.84</v>
      </c>
      <c r="H22">
        <f>SEPDS!H22</f>
        <v>4.37</v>
      </c>
      <c r="I22">
        <f>SEPDS!I22</f>
        <v>100047</v>
      </c>
      <c r="J22" t="str">
        <f>SEPDS!J22</f>
        <v>EGGS WHOLE LIQ BULK -TANK</v>
      </c>
      <c r="K22">
        <f>SEPDS!K22</f>
        <v>1.23</v>
      </c>
      <c r="L22">
        <f>SEPDS!L22</f>
        <v>2.0670999999999999</v>
      </c>
      <c r="M22">
        <f>SEPDS!M22</f>
        <v>2.54</v>
      </c>
      <c r="N22" s="44">
        <f>SEPDS!N22</f>
        <v>46010</v>
      </c>
    </row>
    <row r="23" spans="1:14" x14ac:dyDescent="0.35">
      <c r="A23" t="str">
        <f>SEPDS!A23</f>
        <v>SY27</v>
      </c>
      <c r="B23" t="str">
        <f>SEPDS!B23</f>
        <v>Michael Foods</v>
      </c>
      <c r="C23" t="str">
        <f>SEPDS!C23</f>
        <v>A</v>
      </c>
      <c r="D23" t="str">
        <f>SEPDS!D23</f>
        <v>46025-20242-00</v>
      </c>
      <c r="E23" t="str">
        <f>SEPDS!E23</f>
        <v>Easy Eggs 2ct. IW Hard Cooked Eggs</v>
      </c>
      <c r="F23">
        <f>SEPDS!F23</f>
        <v>2.7130000000000001</v>
      </c>
      <c r="G23">
        <f>SEPDS!G23</f>
        <v>14</v>
      </c>
      <c r="H23">
        <f>SEPDS!H23</f>
        <v>3.1</v>
      </c>
      <c r="I23">
        <f>SEPDS!I23</f>
        <v>100047</v>
      </c>
      <c r="J23" t="str">
        <f>SEPDS!J23</f>
        <v>EGGS WHOLE LIQ BULK -TANK</v>
      </c>
      <c r="K23">
        <f>SEPDS!K23</f>
        <v>0.27</v>
      </c>
      <c r="L23">
        <f>SEPDS!L23</f>
        <v>2.0670999999999999</v>
      </c>
      <c r="M23">
        <f>SEPDS!M23</f>
        <v>0.56000000000000005</v>
      </c>
      <c r="N23" s="44">
        <f>SEPDS!N23</f>
        <v>46009</v>
      </c>
    </row>
    <row r="24" spans="1:14" x14ac:dyDescent="0.35">
      <c r="A24" t="str">
        <f>SEPDS!A24</f>
        <v>SY27</v>
      </c>
      <c r="B24" t="str">
        <f>SEPDS!B24</f>
        <v>Michael Foods</v>
      </c>
      <c r="C24" t="str">
        <f>SEPDS!C24</f>
        <v>A</v>
      </c>
      <c r="D24" t="str">
        <f>SEPDS!D24</f>
        <v>46025-21242-00</v>
      </c>
      <c r="E24" t="str">
        <f>SEPDS!E24</f>
        <v>Easy Eggs 2ct. IW CF Hard Cooked</v>
      </c>
      <c r="F24">
        <f>SEPDS!F24</f>
        <v>2.7130000000000001</v>
      </c>
      <c r="G24">
        <f>SEPDS!G24</f>
        <v>14</v>
      </c>
      <c r="H24">
        <f>SEPDS!H24</f>
        <v>3.1</v>
      </c>
      <c r="I24">
        <f>SEPDS!I24</f>
        <v>100047</v>
      </c>
      <c r="J24" t="str">
        <f>SEPDS!J24</f>
        <v>EGGS WHOLE LIQ BULK -TANK</v>
      </c>
      <c r="K24">
        <f>SEPDS!K24</f>
        <v>0.27</v>
      </c>
      <c r="L24">
        <f>SEPDS!L24</f>
        <v>2.0670999999999999</v>
      </c>
      <c r="M24">
        <f>SEPDS!M24</f>
        <v>0.56000000000000005</v>
      </c>
      <c r="N24" s="44">
        <f>SEPDS!N24</f>
        <v>46009</v>
      </c>
    </row>
    <row r="25" spans="1:14" x14ac:dyDescent="0.35">
      <c r="A25" t="str">
        <f>SEPDS!A25</f>
        <v>SY27</v>
      </c>
      <c r="B25" t="str">
        <f>SEPDS!B25</f>
        <v>Michael Foods</v>
      </c>
      <c r="C25" t="str">
        <f>SEPDS!C25</f>
        <v>A</v>
      </c>
      <c r="D25" t="str">
        <f>SEPDS!D25</f>
        <v>46025-30020-00</v>
      </c>
      <c r="E25" t="str">
        <f>SEPDS!E25</f>
        <v>Egg Patty</v>
      </c>
      <c r="F25">
        <f>SEPDS!F25</f>
        <v>11.25</v>
      </c>
      <c r="G25">
        <f>SEPDS!G25</f>
        <v>120</v>
      </c>
      <c r="H25">
        <f>SEPDS!H25</f>
        <v>1.5</v>
      </c>
      <c r="I25">
        <f>SEPDS!I25</f>
        <v>100047</v>
      </c>
      <c r="J25" t="str">
        <f>SEPDS!J25</f>
        <v>EGGS WHOLE LIQ BULK -TANK</v>
      </c>
      <c r="K25">
        <f>SEPDS!K25</f>
        <v>0.76</v>
      </c>
      <c r="L25">
        <f>SEPDS!L25</f>
        <v>2.0670999999999999</v>
      </c>
      <c r="M25">
        <f>SEPDS!M25</f>
        <v>1.57</v>
      </c>
      <c r="N25" s="44">
        <f>SEPDS!N25</f>
        <v>46010</v>
      </c>
    </row>
    <row r="26" spans="1:14" x14ac:dyDescent="0.35">
      <c r="A26" t="str">
        <f>SEPDS!A26</f>
        <v>SY27</v>
      </c>
      <c r="B26" t="str">
        <f>SEPDS!B26</f>
        <v>Michael Foods</v>
      </c>
      <c r="C26" t="str">
        <f>SEPDS!C26</f>
        <v>A</v>
      </c>
      <c r="D26" t="str">
        <f>SEPDS!D26</f>
        <v>46025-30101-00</v>
      </c>
      <c r="E26" t="str">
        <f>SEPDS!E26</f>
        <v>Egg Patty</v>
      </c>
      <c r="F26">
        <f>SEPDS!F26</f>
        <v>9</v>
      </c>
      <c r="G26">
        <f>SEPDS!G26</f>
        <v>144</v>
      </c>
      <c r="H26">
        <f>SEPDS!H26</f>
        <v>1</v>
      </c>
      <c r="I26">
        <f>SEPDS!I26</f>
        <v>100047</v>
      </c>
      <c r="J26" t="str">
        <f>SEPDS!J26</f>
        <v>EGGS WHOLE LIQ BULK -TANK</v>
      </c>
      <c r="K26">
        <f>SEPDS!K26</f>
        <v>0.6</v>
      </c>
      <c r="L26">
        <f>SEPDS!L26</f>
        <v>2.0670999999999999</v>
      </c>
      <c r="M26">
        <f>SEPDS!M26</f>
        <v>1.24</v>
      </c>
      <c r="N26" s="44">
        <f>SEPDS!N26</f>
        <v>46010</v>
      </c>
    </row>
    <row r="27" spans="1:14" x14ac:dyDescent="0.35">
      <c r="A27" t="str">
        <f>SEPDS!A27</f>
        <v>SY27</v>
      </c>
      <c r="B27" t="str">
        <f>SEPDS!B27</f>
        <v>Michael Foods</v>
      </c>
      <c r="C27" t="str">
        <f>SEPDS!C27</f>
        <v>A</v>
      </c>
      <c r="D27" t="str">
        <f>SEPDS!D27</f>
        <v>46025-51203-00</v>
      </c>
      <c r="E27" t="str">
        <f>SEPDS!E27</f>
        <v>Frozen Whole with Citric</v>
      </c>
      <c r="F27">
        <f>SEPDS!F27</f>
        <v>30</v>
      </c>
      <c r="G27">
        <f>SEPDS!G27</f>
        <v>296.3</v>
      </c>
      <c r="H27">
        <f>SEPDS!H27</f>
        <v>1.62</v>
      </c>
      <c r="I27">
        <f>SEPDS!I27</f>
        <v>100047</v>
      </c>
      <c r="J27" t="str">
        <f>SEPDS!J27</f>
        <v>EGGS WHOLE LIQ BULK -TANK</v>
      </c>
      <c r="K27">
        <f>SEPDS!K27</f>
        <v>2.99</v>
      </c>
      <c r="L27">
        <f>SEPDS!L27</f>
        <v>2.0670999999999999</v>
      </c>
      <c r="M27">
        <f>SEPDS!M27</f>
        <v>6.18</v>
      </c>
      <c r="N27" s="44">
        <f>SEPDS!N27</f>
        <v>46010</v>
      </c>
    </row>
    <row r="28" spans="1:14" x14ac:dyDescent="0.35">
      <c r="A28" t="str">
        <f>SEPDS!A28</f>
        <v>SY27</v>
      </c>
      <c r="B28" t="str">
        <f>SEPDS!B28</f>
        <v>Michael Foods</v>
      </c>
      <c r="C28" t="str">
        <f>SEPDS!C28</f>
        <v>A</v>
      </c>
      <c r="D28" t="str">
        <f>SEPDS!D28</f>
        <v>46025-54211-00</v>
      </c>
      <c r="E28" t="str">
        <f>SEPDS!E28</f>
        <v>Scramble Mix, Traditional
Cook/Bag, CN, 6/5 lb</v>
      </c>
      <c r="F28">
        <f>SEPDS!F28</f>
        <v>30</v>
      </c>
      <c r="G28">
        <f>SEPDS!G28</f>
        <v>109.84</v>
      </c>
      <c r="H28">
        <f>SEPDS!H28</f>
        <v>4.37</v>
      </c>
      <c r="I28">
        <f>SEPDS!I28</f>
        <v>100047</v>
      </c>
      <c r="J28" t="str">
        <f>SEPDS!J28</f>
        <v>EGGS WHOLE LIQ BULK -TANK</v>
      </c>
      <c r="K28">
        <f>SEPDS!K28</f>
        <v>2.2599999999999998</v>
      </c>
      <c r="L28">
        <f>SEPDS!L28</f>
        <v>2.0670999999999999</v>
      </c>
      <c r="M28">
        <f>SEPDS!M28</f>
        <v>4.67</v>
      </c>
      <c r="N28" s="44">
        <f>SEPDS!N28</f>
        <v>46010</v>
      </c>
    </row>
    <row r="29" spans="1:14" x14ac:dyDescent="0.35">
      <c r="A29" t="str">
        <f>SEPDS!A29</f>
        <v>SY27</v>
      </c>
      <c r="B29" t="str">
        <f>SEPDS!B29</f>
        <v>Michael Foods</v>
      </c>
      <c r="C29" t="str">
        <f>SEPDS!C29</f>
        <v>A</v>
      </c>
      <c r="D29" t="str">
        <f>SEPDS!D29</f>
        <v>46025-63361-00</v>
      </c>
      <c r="E29" t="str">
        <f>SEPDS!E29</f>
        <v xml:space="preserve">1ct. IW Hard Cooked Egg </v>
      </c>
      <c r="F29">
        <f>SEPDS!F29</f>
        <v>3.488</v>
      </c>
      <c r="G29">
        <f>SEPDS!G29</f>
        <v>36.01</v>
      </c>
      <c r="H29">
        <f>SEPDS!H29</f>
        <v>1.55</v>
      </c>
      <c r="I29">
        <f>SEPDS!I29</f>
        <v>100047</v>
      </c>
      <c r="J29" t="str">
        <f>SEPDS!J29</f>
        <v>EGGS WHOLE LIQ BULK -TANK</v>
      </c>
      <c r="K29">
        <f>SEPDS!K29</f>
        <v>0.35</v>
      </c>
      <c r="L29">
        <f>SEPDS!L29</f>
        <v>2.0670999999999999</v>
      </c>
      <c r="M29">
        <f>SEPDS!M29</f>
        <v>0.72</v>
      </c>
      <c r="N29" s="44">
        <f>SEPDS!N29</f>
        <v>46010</v>
      </c>
    </row>
    <row r="30" spans="1:14" x14ac:dyDescent="0.35">
      <c r="A30" t="str">
        <f>SEPDS!A30</f>
        <v>SY27</v>
      </c>
      <c r="B30" t="str">
        <f>SEPDS!B30</f>
        <v>Michael Foods</v>
      </c>
      <c r="C30" t="str">
        <f>SEPDS!C30</f>
        <v>A</v>
      </c>
      <c r="D30" t="str">
        <f>SEPDS!D30</f>
        <v>46025-63482-00</v>
      </c>
      <c r="E30" t="str">
        <f>SEPDS!E30</f>
        <v xml:space="preserve">2ct. IW Hard Cooked Eggs </v>
      </c>
      <c r="F30">
        <f>SEPDS!F30</f>
        <v>9.3000000000000007</v>
      </c>
      <c r="G30">
        <f>SEPDS!G30</f>
        <v>48</v>
      </c>
      <c r="H30">
        <f>SEPDS!H30</f>
        <v>3.1</v>
      </c>
      <c r="I30">
        <f>SEPDS!I30</f>
        <v>100047</v>
      </c>
      <c r="J30" t="str">
        <f>SEPDS!J30</f>
        <v>EGGS WHOLE LIQ BULK -TANK</v>
      </c>
      <c r="K30">
        <f>SEPDS!K30</f>
        <v>0.93</v>
      </c>
      <c r="L30">
        <f>SEPDS!L30</f>
        <v>2.0670999999999999</v>
      </c>
      <c r="M30">
        <f>SEPDS!M30</f>
        <v>1.92</v>
      </c>
      <c r="N30" s="44">
        <f>SEPDS!N30</f>
        <v>46009</v>
      </c>
    </row>
    <row r="31" spans="1:14" x14ac:dyDescent="0.35">
      <c r="A31" t="str">
        <f>SEPDS!A31</f>
        <v>SY27</v>
      </c>
      <c r="B31" t="str">
        <f>SEPDS!B31</f>
        <v>Michael Foods</v>
      </c>
      <c r="C31" t="str">
        <f>SEPDS!C31</f>
        <v>A</v>
      </c>
      <c r="D31" t="str">
        <f>SEPDS!D31</f>
        <v>46025-64102-00</v>
      </c>
      <c r="E31" t="str">
        <f>SEPDS!E31</f>
        <v>Frozen Diced Hard Cooked Eggs, 4/5 lb</v>
      </c>
      <c r="F31">
        <f>SEPDS!F31</f>
        <v>20</v>
      </c>
      <c r="G31">
        <f>SEPDS!G31</f>
        <v>220.69</v>
      </c>
      <c r="H31">
        <f>SEPDS!H31</f>
        <v>1.45</v>
      </c>
      <c r="I31">
        <f>SEPDS!I31</f>
        <v>100047</v>
      </c>
      <c r="J31" t="str">
        <f>SEPDS!J31</f>
        <v>EGGS WHOLE LIQ BULK -TANK</v>
      </c>
      <c r="K31">
        <f>SEPDS!K31</f>
        <v>2</v>
      </c>
      <c r="L31">
        <f>SEPDS!L31</f>
        <v>2.0670999999999999</v>
      </c>
      <c r="M31">
        <f>SEPDS!M31</f>
        <v>4.13</v>
      </c>
      <c r="N31" s="44">
        <f>SEPDS!N31</f>
        <v>46010</v>
      </c>
    </row>
    <row r="32" spans="1:14" x14ac:dyDescent="0.35">
      <c r="A32" t="str">
        <f>SEPDS!A32</f>
        <v>SY27</v>
      </c>
      <c r="B32" t="str">
        <f>SEPDS!B32</f>
        <v>Michael Foods</v>
      </c>
      <c r="C32" t="str">
        <f>SEPDS!C32</f>
        <v>A</v>
      </c>
      <c r="D32" t="str">
        <f>SEPDS!D32</f>
        <v>46025-65123-00</v>
      </c>
      <c r="E32" t="str">
        <f>SEPDS!E32</f>
        <v>Whole Egg w/Citric Acid, Frozen</v>
      </c>
      <c r="F32">
        <f>SEPDS!F32</f>
        <v>30</v>
      </c>
      <c r="G32">
        <f>SEPDS!G32</f>
        <v>296.3</v>
      </c>
      <c r="H32">
        <f>SEPDS!H32</f>
        <v>1.62</v>
      </c>
      <c r="I32">
        <f>SEPDS!I32</f>
        <v>100047</v>
      </c>
      <c r="J32" t="str">
        <f>SEPDS!J32</f>
        <v>EGGS WHOLE LIQ BULK -TANK</v>
      </c>
      <c r="K32">
        <f>SEPDS!K32</f>
        <v>2.99</v>
      </c>
      <c r="L32">
        <f>SEPDS!L32</f>
        <v>2.0670999999999999</v>
      </c>
      <c r="M32">
        <f>SEPDS!M32</f>
        <v>6.18</v>
      </c>
      <c r="N32" s="44">
        <f>SEPDS!N32</f>
        <v>46010</v>
      </c>
    </row>
    <row r="33" spans="1:14" x14ac:dyDescent="0.35">
      <c r="A33" t="str">
        <f>SEPDS!A33</f>
        <v>SY27</v>
      </c>
      <c r="B33" t="str">
        <f>SEPDS!B33</f>
        <v>Michael Foods</v>
      </c>
      <c r="C33" t="str">
        <f>SEPDS!C33</f>
        <v>A</v>
      </c>
      <c r="D33" t="str">
        <f>SEPDS!D33</f>
        <v>46025-75012-00</v>
      </c>
      <c r="E33" t="str">
        <f>SEPDS!E33</f>
        <v>Blk Cinn. Glazed Whole Grain French Toast Stick, CN</v>
      </c>
      <c r="F33">
        <f>SEPDS!F33</f>
        <v>15.406000000000001</v>
      </c>
      <c r="G33">
        <f>SEPDS!G33</f>
        <v>85</v>
      </c>
      <c r="H33">
        <f>SEPDS!H33</f>
        <v>2.9</v>
      </c>
      <c r="I33">
        <f>SEPDS!I33</f>
        <v>100047</v>
      </c>
      <c r="J33" t="str">
        <f>SEPDS!J33</f>
        <v>EGGS WHOLE LIQ BULK -TANK</v>
      </c>
      <c r="K33">
        <f>SEPDS!K33</f>
        <v>1.48</v>
      </c>
      <c r="L33">
        <f>SEPDS!L33</f>
        <v>2.0670999999999999</v>
      </c>
      <c r="M33">
        <f>SEPDS!M33</f>
        <v>3.06</v>
      </c>
      <c r="N33" s="44">
        <f>SEPDS!N33</f>
        <v>46009</v>
      </c>
    </row>
    <row r="34" spans="1:14" x14ac:dyDescent="0.35">
      <c r="A34" t="str">
        <f>SEPDS!A34</f>
        <v>SY27</v>
      </c>
      <c r="B34" t="str">
        <f>SEPDS!B34</f>
        <v>Michael Foods</v>
      </c>
      <c r="C34" t="str">
        <f>SEPDS!C34</f>
        <v>A</v>
      </c>
      <c r="D34" t="str">
        <f>SEPDS!D34</f>
        <v>46025-75014-00</v>
      </c>
      <c r="E34" t="str">
        <f>SEPDS!E34</f>
        <v>Blk Cinn. Glazed Whole Grain French Toast, CN</v>
      </c>
      <c r="F34">
        <f>SEPDS!F34</f>
        <v>26.1</v>
      </c>
      <c r="G34">
        <f>SEPDS!G34</f>
        <v>144</v>
      </c>
      <c r="H34">
        <f>SEPDS!H34</f>
        <v>2.9</v>
      </c>
      <c r="I34">
        <f>SEPDS!I34</f>
        <v>100047</v>
      </c>
      <c r="J34" t="str">
        <f>SEPDS!J34</f>
        <v>EGGS WHOLE LIQ BULK -TANK</v>
      </c>
      <c r="K34">
        <f>SEPDS!K34</f>
        <v>2.6</v>
      </c>
      <c r="L34">
        <f>SEPDS!L34</f>
        <v>2.0670999999999999</v>
      </c>
      <c r="M34">
        <f>SEPDS!M34</f>
        <v>5.37</v>
      </c>
      <c r="N34" s="44">
        <f>SEPDS!N34</f>
        <v>46009</v>
      </c>
    </row>
    <row r="35" spans="1:14" x14ac:dyDescent="0.35">
      <c r="A35" t="str">
        <f>SEPDS!A35</f>
        <v>SY27</v>
      </c>
      <c r="B35" t="str">
        <f>SEPDS!B35</f>
        <v>Michael Foods</v>
      </c>
      <c r="C35" t="str">
        <f>SEPDS!C35</f>
        <v>A</v>
      </c>
      <c r="D35" t="str">
        <f>SEPDS!D35</f>
        <v>46025-75015-00</v>
      </c>
      <c r="E35" t="str">
        <f>SEPDS!E35</f>
        <v>IW Cinn. Glazed French Toast Stick, CN</v>
      </c>
      <c r="F35">
        <f>SEPDS!F35</f>
        <v>18.125</v>
      </c>
      <c r="G35">
        <f>SEPDS!G35</f>
        <v>100</v>
      </c>
      <c r="H35">
        <f>SEPDS!H35</f>
        <v>2.9</v>
      </c>
      <c r="I35">
        <f>SEPDS!I35</f>
        <v>100047</v>
      </c>
      <c r="J35" t="str">
        <f>SEPDS!J35</f>
        <v>EGGS WHOLE LIQ BULK -TANK</v>
      </c>
      <c r="K35">
        <f>SEPDS!K35</f>
        <v>1.74</v>
      </c>
      <c r="L35">
        <f>SEPDS!L35</f>
        <v>2.0670999999999999</v>
      </c>
      <c r="M35">
        <f>SEPDS!M35</f>
        <v>3.6</v>
      </c>
      <c r="N35" s="44">
        <f>SEPDS!N35</f>
        <v>46009</v>
      </c>
    </row>
    <row r="36" spans="1:14" x14ac:dyDescent="0.35">
      <c r="A36" t="str">
        <f>SEPDS!A36</f>
        <v>SY27</v>
      </c>
      <c r="B36" t="str">
        <f>SEPDS!B36</f>
        <v>Michael Foods</v>
      </c>
      <c r="C36" t="str">
        <f>SEPDS!C36</f>
        <v>A</v>
      </c>
      <c r="D36" t="str">
        <f>SEPDS!D36</f>
        <v>46025-75023-00</v>
      </c>
      <c r="E36" t="str">
        <f>SEPDS!E36</f>
        <v>Mini Cinnamon Swirl French Toast</v>
      </c>
      <c r="F36">
        <f>SEPDS!F36</f>
        <v>12.218999999999999</v>
      </c>
      <c r="G36">
        <f>SEPDS!G36</f>
        <v>85</v>
      </c>
      <c r="H36">
        <f>SEPDS!H36</f>
        <v>2.2999999999999998</v>
      </c>
      <c r="I36">
        <f>SEPDS!I36</f>
        <v>100047</v>
      </c>
      <c r="J36" t="str">
        <f>SEPDS!J36</f>
        <v>EGGS WHOLE LIQ BULK -TANK</v>
      </c>
      <c r="K36">
        <f>SEPDS!K36</f>
        <v>1.08</v>
      </c>
      <c r="L36">
        <f>SEPDS!L36</f>
        <v>2.0670999999999999</v>
      </c>
      <c r="M36">
        <f>SEPDS!M36</f>
        <v>2.23</v>
      </c>
      <c r="N36" s="44">
        <f>SEPDS!N36</f>
        <v>46009</v>
      </c>
    </row>
    <row r="37" spans="1:14" x14ac:dyDescent="0.35">
      <c r="A37" t="str">
        <f>SEPDS!A37</f>
        <v>SY27</v>
      </c>
      <c r="B37" t="str">
        <f>SEPDS!B37</f>
        <v>Michael Foods</v>
      </c>
      <c r="C37" t="str">
        <f>SEPDS!C37</f>
        <v>A</v>
      </c>
      <c r="D37" t="str">
        <f>SEPDS!D37</f>
        <v>46025-82525-00</v>
      </c>
      <c r="E37" t="str">
        <f>SEPDS!E37</f>
        <v>Scrambled Eggs, CN, 1/20 lb.</v>
      </c>
      <c r="F37">
        <f>SEPDS!F37</f>
        <v>20</v>
      </c>
      <c r="G37">
        <f>SEPDS!G37</f>
        <v>162</v>
      </c>
      <c r="H37">
        <f>SEPDS!H37</f>
        <v>1.9750000000000001</v>
      </c>
      <c r="I37">
        <f>SEPDS!I37</f>
        <v>100047</v>
      </c>
      <c r="J37" t="str">
        <f>SEPDS!J37</f>
        <v>EGGS WHOLE LIQ BULK -TANK</v>
      </c>
      <c r="K37">
        <f>SEPDS!K37</f>
        <v>1.82</v>
      </c>
      <c r="L37">
        <f>SEPDS!L37</f>
        <v>2.0670999999999999</v>
      </c>
      <c r="M37">
        <f>SEPDS!M37</f>
        <v>3.76</v>
      </c>
      <c r="N37" s="44">
        <f>SEPDS!N37</f>
        <v>46010</v>
      </c>
    </row>
    <row r="38" spans="1:14" x14ac:dyDescent="0.35">
      <c r="A38" t="str">
        <f>SEPDS!A38</f>
        <v>SY27</v>
      </c>
      <c r="B38" t="str">
        <f>SEPDS!B38</f>
        <v>Michael Foods</v>
      </c>
      <c r="C38" t="str">
        <f>SEPDS!C38</f>
        <v>A</v>
      </c>
      <c r="D38" t="str">
        <f>SEPDS!D38</f>
        <v>46025-85017-00</v>
      </c>
      <c r="E38" t="str">
        <f>SEPDS!E38</f>
        <v>Round Egg Patty, 3.5" CN</v>
      </c>
      <c r="F38">
        <f>SEPDS!F38</f>
        <v>23.44</v>
      </c>
      <c r="G38">
        <f>SEPDS!G38</f>
        <v>300.02999999999997</v>
      </c>
      <c r="H38">
        <f>SEPDS!H38</f>
        <v>1.25</v>
      </c>
      <c r="I38">
        <f>SEPDS!I38</f>
        <v>100047</v>
      </c>
      <c r="J38" t="str">
        <f>SEPDS!J38</f>
        <v>EGGS WHOLE LIQ BULK -TANK</v>
      </c>
      <c r="K38">
        <f>SEPDS!K38</f>
        <v>1.58</v>
      </c>
      <c r="L38">
        <f>SEPDS!L38</f>
        <v>2.0670999999999999</v>
      </c>
      <c r="M38">
        <f>SEPDS!M38</f>
        <v>3.27</v>
      </c>
      <c r="N38" s="44">
        <f>SEPDS!N38</f>
        <v>46010</v>
      </c>
    </row>
    <row r="39" spans="1:14" x14ac:dyDescent="0.35">
      <c r="A39" t="str">
        <f>SEPDS!A39</f>
        <v>SY27</v>
      </c>
      <c r="B39" t="str">
        <f>SEPDS!B39</f>
        <v>Michael Foods</v>
      </c>
      <c r="C39" t="str">
        <f>SEPDS!C39</f>
        <v>A</v>
      </c>
      <c r="D39" t="str">
        <f>SEPDS!D39</f>
        <v>46025-85018-00</v>
      </c>
      <c r="E39" t="str">
        <f>SEPDS!E39</f>
        <v>Hard  Cooked Eggs</v>
      </c>
      <c r="F39">
        <f>SEPDS!F39</f>
        <v>15</v>
      </c>
      <c r="G39">
        <f>SEPDS!G39</f>
        <v>150.94</v>
      </c>
      <c r="H39">
        <f>SEPDS!H39</f>
        <v>1.59</v>
      </c>
      <c r="I39">
        <f>SEPDS!I39</f>
        <v>100047</v>
      </c>
      <c r="J39" t="str">
        <f>SEPDS!J39</f>
        <v>EGGS WHOLE LIQ BULK -TANK</v>
      </c>
      <c r="K39">
        <f>SEPDS!K39</f>
        <v>1.5</v>
      </c>
      <c r="L39">
        <f>SEPDS!L39</f>
        <v>2.0670999999999999</v>
      </c>
      <c r="M39">
        <f>SEPDS!M39</f>
        <v>3.1</v>
      </c>
      <c r="N39" s="44">
        <f>SEPDS!N39</f>
        <v>46010</v>
      </c>
    </row>
    <row r="40" spans="1:14" x14ac:dyDescent="0.35">
      <c r="A40" t="str">
        <f>SEPDS!A40</f>
        <v>SY27</v>
      </c>
      <c r="B40" t="str">
        <f>SEPDS!B40</f>
        <v>Michael Foods</v>
      </c>
      <c r="C40" t="str">
        <f>SEPDS!C40</f>
        <v>A</v>
      </c>
      <c r="D40" t="str">
        <f>SEPDS!D40</f>
        <v>46025-85137-00</v>
      </c>
      <c r="E40" t="str">
        <f>SEPDS!E40</f>
        <v>Colby Cheese Omelet , 5" CN</v>
      </c>
      <c r="F40">
        <f>SEPDS!F40</f>
        <v>18.899999999999999</v>
      </c>
      <c r="G40">
        <f>SEPDS!G40</f>
        <v>144</v>
      </c>
      <c r="H40">
        <f>SEPDS!H40</f>
        <v>2.1</v>
      </c>
      <c r="I40">
        <f>SEPDS!I40</f>
        <v>100047</v>
      </c>
      <c r="J40" t="str">
        <f>SEPDS!J40</f>
        <v>EGGS WHOLE LIQ BULK -TANK</v>
      </c>
      <c r="K40">
        <f>SEPDS!K40</f>
        <v>1.18</v>
      </c>
      <c r="L40">
        <f>SEPDS!L40</f>
        <v>2.0670999999999999</v>
      </c>
      <c r="M40">
        <f>SEPDS!M40</f>
        <v>2.44</v>
      </c>
      <c r="N40" s="44">
        <f>SEPDS!N40</f>
        <v>46010</v>
      </c>
    </row>
    <row r="41" spans="1:14" x14ac:dyDescent="0.35">
      <c r="A41" t="str">
        <f>SEPDS!A41</f>
        <v>SY27</v>
      </c>
      <c r="B41" t="str">
        <f>SEPDS!B41</f>
        <v>Michael Foods</v>
      </c>
      <c r="C41" t="str">
        <f>SEPDS!C41</f>
        <v>A</v>
      </c>
      <c r="D41" t="str">
        <f>SEPDS!D41</f>
        <v>46025-85803-00</v>
      </c>
      <c r="E41" t="str">
        <f>SEPDS!E41</f>
        <v>French Toast Sticks, CN</v>
      </c>
      <c r="F41">
        <f>SEPDS!F41</f>
        <v>16.25</v>
      </c>
      <c r="G41">
        <f>SEPDS!G41</f>
        <v>100</v>
      </c>
      <c r="H41">
        <f>SEPDS!H41</f>
        <v>2.6</v>
      </c>
      <c r="I41">
        <f>SEPDS!I41</f>
        <v>100047</v>
      </c>
      <c r="J41" t="str">
        <f>SEPDS!J41</f>
        <v>EGGS WHOLE LIQ BULK -TANK</v>
      </c>
      <c r="K41">
        <f>SEPDS!K41</f>
        <v>1.59</v>
      </c>
      <c r="L41">
        <f>SEPDS!L41</f>
        <v>2.0670999999999999</v>
      </c>
      <c r="M41">
        <f>SEPDS!M41</f>
        <v>3.29</v>
      </c>
      <c r="N41" s="44">
        <f>SEPDS!N41</f>
        <v>46009</v>
      </c>
    </row>
    <row r="42" spans="1:14" x14ac:dyDescent="0.35">
      <c r="A42" t="str">
        <f>SEPDS!A42</f>
        <v>SY27</v>
      </c>
      <c r="B42" t="str">
        <f>SEPDS!B42</f>
        <v>Michael Foods</v>
      </c>
      <c r="C42" t="str">
        <f>SEPDS!C42</f>
        <v>A</v>
      </c>
      <c r="D42" t="str">
        <f>SEPDS!D42</f>
        <v>46025-85877-00</v>
      </c>
      <c r="E42" t="str">
        <f>SEPDS!E42</f>
        <v>Precooked Refrigerated Scrambled Eggs</v>
      </c>
      <c r="F42">
        <f>SEPDS!F42</f>
        <v>22.2</v>
      </c>
      <c r="G42">
        <f>SEPDS!G42</f>
        <v>82.6</v>
      </c>
      <c r="H42">
        <f>SEPDS!H42</f>
        <v>4.3</v>
      </c>
      <c r="I42">
        <f>SEPDS!I42</f>
        <v>100047</v>
      </c>
      <c r="J42" t="str">
        <f>SEPDS!J42</f>
        <v>EGGS WHOLE LIQ BULK -TANK</v>
      </c>
      <c r="K42">
        <f>SEPDS!K42</f>
        <v>1.52</v>
      </c>
      <c r="L42">
        <f>SEPDS!L42</f>
        <v>2.0670999999999999</v>
      </c>
      <c r="M42">
        <f>SEPDS!M42</f>
        <v>3.14</v>
      </c>
      <c r="N42" s="44">
        <f>SEPDS!N42</f>
        <v>46009</v>
      </c>
    </row>
    <row r="43" spans="1:14" x14ac:dyDescent="0.35">
      <c r="A43" t="str">
        <f>SEPDS!A43</f>
        <v>SY27</v>
      </c>
      <c r="B43" t="str">
        <f>SEPDS!B43</f>
        <v>Michael Foods</v>
      </c>
      <c r="C43" t="str">
        <f>SEPDS!C43</f>
        <v>A</v>
      </c>
      <c r="D43" t="str">
        <f>SEPDS!D43</f>
        <v>46025-90135-00</v>
      </c>
      <c r="E43" t="str">
        <f>SEPDS!E43</f>
        <v>Cheddar Cheese Omelet , 72/3.5 oz.</v>
      </c>
      <c r="F43">
        <f>SEPDS!F43</f>
        <v>15.75</v>
      </c>
      <c r="G43">
        <f>SEPDS!G43</f>
        <v>72</v>
      </c>
      <c r="H43">
        <f>SEPDS!H43</f>
        <v>3.5</v>
      </c>
      <c r="I43">
        <f>SEPDS!I43</f>
        <v>100047</v>
      </c>
      <c r="J43" t="str">
        <f>SEPDS!J43</f>
        <v>EGGS WHOLE LIQ BULK -TANK</v>
      </c>
      <c r="K43">
        <f>SEPDS!K43</f>
        <v>0.92</v>
      </c>
      <c r="L43">
        <f>SEPDS!L43</f>
        <v>2.0670999999999999</v>
      </c>
      <c r="M43">
        <f>SEPDS!M43</f>
        <v>1.9</v>
      </c>
      <c r="N43" s="44">
        <f>SEPDS!N43</f>
        <v>46010</v>
      </c>
    </row>
    <row r="44" spans="1:14" x14ac:dyDescent="0.35">
      <c r="A44" t="str">
        <f>SEPDS!A44</f>
        <v>SY27</v>
      </c>
      <c r="B44" t="str">
        <f>SEPDS!B44</f>
        <v>Michael Foods</v>
      </c>
      <c r="C44" t="str">
        <f>SEPDS!C44</f>
        <v>A</v>
      </c>
      <c r="D44" t="str">
        <f>SEPDS!D44</f>
        <v>46025-91200-00</v>
      </c>
      <c r="E44" t="str">
        <f>SEPDS!E44</f>
        <v>Liquid Whole Egg 15/2 Lb. Cartons</v>
      </c>
      <c r="F44">
        <f>SEPDS!F44</f>
        <v>30</v>
      </c>
      <c r="G44">
        <f>SEPDS!G44</f>
        <v>296.3</v>
      </c>
      <c r="H44">
        <f>SEPDS!H44</f>
        <v>1.62</v>
      </c>
      <c r="I44">
        <f>SEPDS!I44</f>
        <v>100047</v>
      </c>
      <c r="J44" t="str">
        <f>SEPDS!J44</f>
        <v>EGGS WHOLE LIQ BULK -TANK</v>
      </c>
      <c r="K44">
        <f>SEPDS!K44</f>
        <v>2.99</v>
      </c>
      <c r="L44">
        <f>SEPDS!L44</f>
        <v>2.0670999999999999</v>
      </c>
      <c r="M44">
        <f>SEPDS!M44</f>
        <v>6.18</v>
      </c>
      <c r="N44" s="44">
        <f>SEPDS!N44</f>
        <v>46009</v>
      </c>
    </row>
    <row r="45" spans="1:14" x14ac:dyDescent="0.35">
      <c r="A45" t="str">
        <f>SEPDS!A45</f>
        <v>SY27</v>
      </c>
      <c r="B45" t="str">
        <f>SEPDS!B45</f>
        <v>Michael Foods</v>
      </c>
      <c r="C45" t="str">
        <f>SEPDS!C45</f>
        <v>A</v>
      </c>
      <c r="D45" t="str">
        <f>SEPDS!D45</f>
        <v>58108-79201-00</v>
      </c>
      <c r="E45" t="str">
        <f>SEPDS!E45</f>
        <v>Glenview Refrigerated Scrambled Eggs with butter 12/1.85 lbs.</v>
      </c>
      <c r="F45">
        <f>SEPDS!F45</f>
        <v>22.2</v>
      </c>
      <c r="G45">
        <f>SEPDS!G45</f>
        <v>82.6</v>
      </c>
      <c r="H45">
        <f>SEPDS!H45</f>
        <v>4.3</v>
      </c>
      <c r="I45">
        <f>SEPDS!I45</f>
        <v>100047</v>
      </c>
      <c r="J45" t="str">
        <f>SEPDS!J45</f>
        <v>EGGS WHOLE LIQ BULK -TANK</v>
      </c>
      <c r="K45">
        <f>SEPDS!K45</f>
        <v>1.52</v>
      </c>
      <c r="L45">
        <f>SEPDS!L45</f>
        <v>2.0670999999999999</v>
      </c>
      <c r="M45">
        <f>SEPDS!M45</f>
        <v>3.14</v>
      </c>
      <c r="N45" s="44">
        <f>SEPDS!N45</f>
        <v>46009</v>
      </c>
    </row>
    <row r="46" spans="1:14" x14ac:dyDescent="0.35">
      <c r="A46" t="str">
        <f>SEPDS!A46</f>
        <v>SY27</v>
      </c>
      <c r="B46" t="str">
        <f>SEPDS!B46</f>
        <v>Michael Foods</v>
      </c>
      <c r="C46" t="str">
        <f>SEPDS!C46</f>
        <v>A</v>
      </c>
      <c r="D46" t="str">
        <f>SEPDS!D46</f>
        <v>93901-43315-00</v>
      </c>
      <c r="E46" t="str">
        <f>SEPDS!E46</f>
        <v>Hard Cooked Eggs GFS</v>
      </c>
      <c r="F46">
        <f>SEPDS!F46</f>
        <v>15</v>
      </c>
      <c r="G46">
        <f>SEPDS!G46</f>
        <v>150.94</v>
      </c>
      <c r="H46">
        <f>SEPDS!H46</f>
        <v>1.59</v>
      </c>
      <c r="I46">
        <f>SEPDS!I46</f>
        <v>100047</v>
      </c>
      <c r="J46" t="str">
        <f>SEPDS!J46</f>
        <v>EGGS WHOLE LIQ BULK -TANK</v>
      </c>
      <c r="K46">
        <f>SEPDS!K46</f>
        <v>1.5</v>
      </c>
      <c r="L46">
        <f>SEPDS!L46</f>
        <v>2.0670999999999999</v>
      </c>
      <c r="M46">
        <f>SEPDS!M46</f>
        <v>3.1</v>
      </c>
      <c r="N46" s="44">
        <f>SEPDS!N46</f>
        <v>46009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stimated_x0020_Creation_x0020_Date xmlns="365df3b4-2938-4962-8750-b3f089551ef3" xsi:nil="true"/>
    <Priority xmlns="365df3b4-2938-4962-8750-b3f089551ef3">New</Priority>
    <PublishingExpirationDate xmlns="http://schemas.microsoft.com/sharepoint/v3" xsi:nil="true"/>
    <PublishingStartDate xmlns="http://schemas.microsoft.com/sharepoint/v3" xsi:nil="true"/>
    <Remediation_x0020_Date xmlns="365df3b4-2938-4962-8750-b3f089551ef3">2026-01-28T19:29:27+00:00</Remediation_x0020_Date>
  </documentManagement>
</p:properties>
</file>

<file path=customXml/item2.xml><?xml version="1.0" encoding="utf-8"?>
<?mso-contentType ?>
<FormTemplates xmlns="http://schemas.microsoft.com/sharepoint/v3/contenttype/forms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895D7B4FD22A4A9C390F7B0E997D3F" ma:contentTypeVersion="7" ma:contentTypeDescription="Create a new document." ma:contentTypeScope="" ma:versionID="78d7bd49f711d3aa5cbb090d4a7360d0">
  <xsd:schema xmlns:xsd="http://www.w3.org/2001/XMLSchema" xmlns:xs="http://www.w3.org/2001/XMLSchema" xmlns:p="http://schemas.microsoft.com/office/2006/metadata/properties" xmlns:ns1="http://schemas.microsoft.com/sharepoint/v3" xmlns:ns2="365df3b4-2938-4962-8750-b3f089551ef3" xmlns:ns3="54031767-dd6d-417c-ab73-583408f47564" targetNamespace="http://schemas.microsoft.com/office/2006/metadata/properties" ma:root="true" ma:fieldsID="588d825b507c8e642fe3917ef671a92c" ns1:_="" ns2:_="" ns3:_="">
    <xsd:import namespace="http://schemas.microsoft.com/sharepoint/v3"/>
    <xsd:import namespace="365df3b4-2938-4962-8750-b3f089551ef3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5df3b4-2938-4962-8750-b3f089551ef3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6E0A445-4C58-4ACB-B532-F29DA276BFBA}">
  <ds:schemaRefs>
    <ds:schemaRef ds:uri="90a9e379-130e-4cdb-a0ac-9bd7aff7a797"/>
    <ds:schemaRef ds:uri="http://schemas.microsoft.com/office/2006/metadata/properties"/>
    <ds:schemaRef ds:uri="http://purl.org/dc/terms/"/>
    <ds:schemaRef ds:uri="http://schemas.microsoft.com/office/2006/documentManagement/types"/>
    <ds:schemaRef ds:uri="http://purl.org/dc/dcmitype/"/>
    <ds:schemaRef ds:uri="http://purl.org/dc/elements/1.1/"/>
    <ds:schemaRef ds:uri="04631362-3490-4693-8228-3547ae335008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aaaf0235-cd04-4bb1-8e27-3b3c7ba77f46"/>
    <ds:schemaRef ds:uri="http://schemas.microsoft.com/sharepoint/v3/fields"/>
    <ds:schemaRef ds:uri="http://schemas.microsoft.com/sharepoint/v3"/>
    <ds:schemaRef ds:uri="14bd887b-c026-42a7-b5ab-a06c3d5f0703"/>
  </ds:schemaRefs>
</ds:datastoreItem>
</file>

<file path=customXml/itemProps2.xml><?xml version="1.0" encoding="utf-8"?>
<ds:datastoreItem xmlns:ds="http://schemas.openxmlformats.org/officeDocument/2006/customXml" ds:itemID="{87B9EEB8-D33D-4DB4-BA69-51DA6B027F1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A99037E-CA34-4C77-9713-908DE260BA1E}"/>
</file>

<file path=customXml/itemProps4.xml><?xml version="1.0" encoding="utf-8"?>
<ds:datastoreItem xmlns:ds="http://schemas.openxmlformats.org/officeDocument/2006/customXml" ds:itemID="{5160C123-9E13-418D-B2A7-617A71A22F0A}"/>
</file>

<file path=docMetadata/LabelInfo.xml><?xml version="1.0" encoding="utf-8"?>
<clbl:labelList xmlns:clbl="http://schemas.microsoft.com/office/2020/mipLabelMetadata">
  <clbl:label id="{7730ea53-6f5e-4160-81a5-992a9105450a}" enabled="1" method="Standard" siteId="{b4f51418-b269-49a2-935a-fa54bf584fc8}" contentBits="0" removed="0"/>
  <clbl:label id="{ed5b36e7-01ee-4ebc-867e-e03cfa0d4697}" enabled="0" method="" siteId="{ed5b36e7-01ee-4ebc-867e-e03cfa0d4697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SEPDS</vt:lpstr>
      <vt:lpstr>Sheet1</vt:lpstr>
      <vt:lpstr>SEPDS!Print_Area</vt:lpstr>
      <vt:lpstr>SEPDS!Print_Titles</vt:lpstr>
    </vt:vector>
  </TitlesOfParts>
  <Company>USDA-FNS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Flowers, Mary Beth - FNS</dc:creator>
  <cp:lastModifiedBy>CAMERON Beatrice * ODE</cp:lastModifiedBy>
  <cp:lastPrinted>2019-09-26T16:13:28Z</cp:lastPrinted>
  <dcterms:created xsi:type="dcterms:W3CDTF">2019-09-13T10:37:59Z</dcterms:created>
  <dcterms:modified xsi:type="dcterms:W3CDTF">2026-01-08T23:22:53Z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0x01010046895D7B4FD22A4A9C390F7B0E997D3F</vt:lpwstr>
  </property>
  <property fmtid="{D5CDD505-2E9C-101B-9397-08002B2CF9AE}" pid="3" name="_dlc_DocIdItemGuid">
    <vt:lpwstr>f5f14118-aa16-4c83-a06b-13ca9282643c</vt:lpwstr>
  </property>
</Properties>
</file>