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Michael Foods\"/>
    </mc:Choice>
  </mc:AlternateContent>
  <bookViews>
    <workbookView xWindow="0" yWindow="0" windowWidth="22560" windowHeight="10110"/>
  </bookViews>
  <sheets>
    <sheet name="MFI 21-22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48" i="1" l="1"/>
  <c r="X48" i="1" s="1"/>
  <c r="V48" i="1" l="1"/>
  <c r="H60" i="1"/>
  <c r="I60" i="1"/>
  <c r="J60" i="1"/>
  <c r="K60" i="1"/>
  <c r="L60" i="1"/>
  <c r="M60" i="1"/>
  <c r="N60" i="1"/>
  <c r="O60" i="1"/>
  <c r="P60" i="1"/>
  <c r="Q60" i="1"/>
  <c r="R60" i="1"/>
  <c r="S60" i="1"/>
  <c r="T22" i="1"/>
  <c r="X22" i="1" s="1"/>
  <c r="V22" i="1" l="1"/>
  <c r="T34" i="1"/>
  <c r="V34" i="1" s="1"/>
  <c r="X34" i="1" l="1"/>
  <c r="T44" i="1"/>
  <c r="V44" i="1" s="1"/>
  <c r="T43" i="1"/>
  <c r="V43" i="1" s="1"/>
  <c r="X44" i="1" l="1"/>
  <c r="X43" i="1"/>
  <c r="T50" i="1"/>
  <c r="T57" i="1"/>
  <c r="T40" i="1"/>
  <c r="X40" i="1" s="1"/>
  <c r="T59" i="1"/>
  <c r="V59" i="1" s="1"/>
  <c r="V40" i="1" l="1"/>
  <c r="X59" i="1"/>
  <c r="X50" i="1"/>
  <c r="X57" i="1"/>
  <c r="V50" i="1"/>
  <c r="V57" i="1"/>
  <c r="T38" i="1" l="1"/>
  <c r="X38" i="1" s="1"/>
  <c r="V38" i="1" l="1"/>
  <c r="T56" i="1" l="1"/>
  <c r="T51" i="1"/>
  <c r="X51" i="1" s="1"/>
  <c r="T52" i="1"/>
  <c r="V52" i="1" s="1"/>
  <c r="T46" i="1"/>
  <c r="V46" i="1" s="1"/>
  <c r="T47" i="1"/>
  <c r="X47" i="1" s="1"/>
  <c r="T58" i="1"/>
  <c r="X58" i="1" s="1"/>
  <c r="T54" i="1"/>
  <c r="V54" i="1" s="1"/>
  <c r="X56" i="1" l="1"/>
  <c r="X52" i="1"/>
  <c r="V56" i="1"/>
  <c r="V47" i="1"/>
  <c r="V51" i="1"/>
  <c r="V58" i="1"/>
  <c r="X46" i="1"/>
  <c r="X54" i="1"/>
  <c r="T15" i="1" l="1"/>
  <c r="V15" i="1" s="1"/>
  <c r="X15" i="1" l="1"/>
  <c r="T30" i="1"/>
  <c r="X30" i="1" s="1"/>
  <c r="V30" i="1" l="1"/>
  <c r="T13" i="1"/>
  <c r="X13" i="1" s="1"/>
  <c r="V13" i="1" l="1"/>
  <c r="T35" i="1"/>
  <c r="X35" i="1" s="1"/>
  <c r="V35" i="1" l="1"/>
  <c r="T39" i="1" l="1"/>
  <c r="V39" i="1" s="1"/>
  <c r="T32" i="1"/>
  <c r="X32" i="1" s="1"/>
  <c r="T31" i="1"/>
  <c r="X31" i="1" s="1"/>
  <c r="T21" i="1"/>
  <c r="X21" i="1" s="1"/>
  <c r="T20" i="1"/>
  <c r="V20" i="1" s="1"/>
  <c r="T17" i="1"/>
  <c r="X17" i="1" s="1"/>
  <c r="T12" i="1"/>
  <c r="X12" i="1" s="1"/>
  <c r="T29" i="1"/>
  <c r="V29" i="1" s="1"/>
  <c r="T28" i="1"/>
  <c r="X28" i="1" s="1"/>
  <c r="T27" i="1"/>
  <c r="X27" i="1" s="1"/>
  <c r="T26" i="1"/>
  <c r="X26" i="1" s="1"/>
  <c r="T25" i="1"/>
  <c r="V25" i="1" s="1"/>
  <c r="T24" i="1"/>
  <c r="X24" i="1" s="1"/>
  <c r="T37" i="1"/>
  <c r="V37" i="1" s="1"/>
  <c r="T16" i="1"/>
  <c r="X16" i="1" s="1"/>
  <c r="T11" i="1"/>
  <c r="X11" i="1" s="1"/>
  <c r="T36" i="1"/>
  <c r="V36" i="1" s="1"/>
  <c r="T10" i="1"/>
  <c r="X10" i="1" s="1"/>
  <c r="T9" i="1"/>
  <c r="T19" i="1"/>
  <c r="X9" i="1" l="1"/>
  <c r="T60" i="1"/>
  <c r="X19" i="1"/>
  <c r="V28" i="1"/>
  <c r="V10" i="1"/>
  <c r="X25" i="1"/>
  <c r="X37" i="1"/>
  <c r="V24" i="1"/>
  <c r="X39" i="1"/>
  <c r="V16" i="1"/>
  <c r="X20" i="1"/>
  <c r="V32" i="1"/>
  <c r="X36" i="1"/>
  <c r="X29" i="1"/>
  <c r="V9" i="1"/>
  <c r="V11" i="1"/>
  <c r="V27" i="1"/>
  <c r="V17" i="1"/>
  <c r="V31" i="1"/>
  <c r="V19" i="1"/>
  <c r="V26" i="1"/>
  <c r="V12" i="1"/>
  <c r="V21" i="1"/>
  <c r="V60" i="1" l="1"/>
  <c r="X60" i="1"/>
</calcChain>
</file>

<file path=xl/sharedStrings.xml><?xml version="1.0" encoding="utf-8"?>
<sst xmlns="http://schemas.openxmlformats.org/spreadsheetml/2006/main" count="154" uniqueCount="117">
  <si>
    <t>Michael Foods Commodity Calculator</t>
  </si>
  <si>
    <t>ENTER SCHOOL NAME HERE</t>
  </si>
  <si>
    <t>ENTER DISTRIBUTOR HERE</t>
  </si>
  <si>
    <t>Fill in Yellow - Put Monthly Usage in CASES</t>
  </si>
  <si>
    <t>RECAP OF DONATED FOOD</t>
  </si>
  <si>
    <t>MFI Item Number</t>
  </si>
  <si>
    <t>Description</t>
  </si>
  <si>
    <t>Grain</t>
  </si>
  <si>
    <t>Servings Per Case</t>
  </si>
  <si>
    <t>Net Weight Per Serving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</si>
  <si>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</si>
  <si>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</si>
  <si>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</si>
  <si>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</si>
  <si>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</si>
  <si>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</si>
  <si>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</si>
  <si>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</si>
  <si>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</si>
  <si>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</si>
  <si>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</si>
  <si>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</si>
  <si>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Total Cases</t>
  </si>
  <si>
    <t>USDA Food Inventory Drawdown Per Case</t>
  </si>
  <si>
    <t>LBS OF EGG NEEDED TO ORDER</t>
  </si>
  <si>
    <t>SEPDS Value of USDA food per Case</t>
  </si>
  <si>
    <t>Total Entitlement Spend</t>
  </si>
  <si>
    <t>3.5" Round Scrambled Patty, 1.5 oz.</t>
  </si>
  <si>
    <t>3.5" Round Scrambled Patty, 1 oz.</t>
  </si>
  <si>
    <t>TOTAL</t>
  </si>
  <si>
    <t>Puffed Fried Egg Patty with Yolk</t>
  </si>
  <si>
    <t>14616-51100-00</t>
  </si>
  <si>
    <t>14616-64001-00</t>
  </si>
  <si>
    <t>14616-65000-00</t>
  </si>
  <si>
    <t>14616-70075-00</t>
  </si>
  <si>
    <t>14616-70202-00</t>
  </si>
  <si>
    <t>14616-74000-00</t>
  </si>
  <si>
    <t>14616-76250-00</t>
  </si>
  <si>
    <t>46025-54105-00</t>
  </si>
  <si>
    <t>Cage Free Square Egg Patty 3"</t>
  </si>
  <si>
    <t>Cage Free Precooked Refrigerated Scrambled Eggs</t>
  </si>
  <si>
    <t>Cage Free Cheddar Omelet, 6"</t>
  </si>
  <si>
    <t>M/MA</t>
  </si>
  <si>
    <t>46025-82525-00</t>
  </si>
  <si>
    <t>14616-54200-00</t>
  </si>
  <si>
    <t>14616-60676-00</t>
  </si>
  <si>
    <t>Cage Free Hard Cooked  Eggs 12/12 Count Dry Pack</t>
  </si>
  <si>
    <t>14616-81250-00</t>
  </si>
  <si>
    <t>14616-78997-00</t>
  </si>
  <si>
    <t>14616-78998-00</t>
  </si>
  <si>
    <t>1.75 oz.</t>
  </si>
  <si>
    <t>Cage Free Whole Egg with Citric Acid, Frozen, Carton</t>
  </si>
  <si>
    <t>Cage Free Scramble Egg 6/5 lb., Cook-in-bag</t>
  </si>
  <si>
    <t>3.25 oz.</t>
  </si>
  <si>
    <t>1.50 oz.</t>
  </si>
  <si>
    <t>Cage Free Frozen Hard Cooked Diced Eggs</t>
  </si>
  <si>
    <t>Cage Free Hard Cooked Eggs IW, 2 Pack</t>
  </si>
  <si>
    <t>3.00 oz.</t>
  </si>
  <si>
    <t>1.00 oz.</t>
  </si>
  <si>
    <t>2.00 oz.</t>
  </si>
  <si>
    <t>Cage Free Round Egg Patty 3.5"</t>
  </si>
  <si>
    <t>1.25 oz.</t>
  </si>
  <si>
    <t>Cage Free Refrigerated Liquid Whole Egg, Carton, 15/2 lb.</t>
  </si>
  <si>
    <t>IQF Scrambled Eggs, CN, 1/20 lb.</t>
  </si>
  <si>
    <t>Refrigerated Liquid Whole Egg, Carton, 15/1 lb.</t>
  </si>
  <si>
    <t>0.75 oz.</t>
  </si>
  <si>
    <t>Frozen Liquid Whole Egg w/Citric, Cook-in-bag</t>
  </si>
  <si>
    <t>Frozen Liquid Scrambled Egg Mix, CN, Cook-in-bag</t>
  </si>
  <si>
    <t>2.5" Square Egg Patty</t>
  </si>
  <si>
    <t>Frozen Hard Cooked Natural Diced Eggs, 4/5#</t>
  </si>
  <si>
    <t>Frozen Liquid Whole Egg w/Citric, 6/5# Cartons</t>
  </si>
  <si>
    <t>3.5" Round Patty, 1.25 oz.</t>
  </si>
  <si>
    <t>Refrigerated Hard Cooked Peeled Eggs, 12/12 ct.</t>
  </si>
  <si>
    <t>0.50 oz.</t>
  </si>
  <si>
    <t>Refrigerated Precooked Scrambled Eggs with butter 12/1.85 lbs.</t>
  </si>
  <si>
    <t>Refrigerated Liquid Whole Egg 15/2 lb. Carton</t>
  </si>
  <si>
    <t>3.50 oz.</t>
  </si>
  <si>
    <t>46025-15111-00</t>
  </si>
  <si>
    <t>46025-51203-00</t>
  </si>
  <si>
    <t>French Toast - Papetti's:</t>
  </si>
  <si>
    <t>Omelets - Papetti's:</t>
  </si>
  <si>
    <t>Egg Patties - Papetti's</t>
  </si>
  <si>
    <t xml:space="preserve">Hard Cooked Eggs - Papetti's </t>
  </si>
  <si>
    <t>46025-60608-00</t>
  </si>
  <si>
    <t>46025-85840-00</t>
  </si>
  <si>
    <t>46025-85877-00</t>
  </si>
  <si>
    <t>46025-90135-00</t>
  </si>
  <si>
    <t>Cheddar Cheese Omelet, 2 oz.</t>
  </si>
  <si>
    <t>Colby Cheese Omelet, 2.1 oz.</t>
  </si>
  <si>
    <t>IW Cheddar Cheese Omelet, 2 oz.</t>
  </si>
  <si>
    <t>Cheddar Cheese Omelet, 3.5 oz.</t>
  </si>
  <si>
    <t>46025-91200-00</t>
  </si>
  <si>
    <t>Liquid &amp; Precooked Scrambled Eggs - Papetti's:</t>
  </si>
  <si>
    <t>NEW Egg Bites:</t>
  </si>
  <si>
    <t xml:space="preserve">Abbotsford Farms Cage Free Items </t>
  </si>
  <si>
    <t>Patties:</t>
  </si>
  <si>
    <t>Omelet:</t>
  </si>
  <si>
    <t>Hard Cooked Eggs:</t>
  </si>
  <si>
    <t>Liquid &amp; Precooked Scrambled Eggs:</t>
  </si>
  <si>
    <t>Cage Free Cheese &amp; Pork Sausage Egg Bite</t>
  </si>
  <si>
    <t>Cage Free Three Cheese Egg Bite</t>
  </si>
  <si>
    <t>Mini Cinnamon Swirl French Toast w/Enriched Flour, 2.30 oz.</t>
  </si>
  <si>
    <t>IW Whole Grain Cinnamon Glazed French Toast, CN, 2.9 oz.</t>
  </si>
  <si>
    <t>Whole Grain Maple Glazed French Toast Sticks, CN, 2.9 oz.</t>
  </si>
  <si>
    <t>Whole Grain Cinnamon Glazed French Toast Sticks, CN, 2.9 oz.</t>
  </si>
  <si>
    <t>Whole Grain Cinnamon Glazed French Toast, CN, 2.9 oz.</t>
  </si>
  <si>
    <t>IW Whole Grain Cinnamon Glazed French Toast Sticks, CN, 2.9 oz.</t>
  </si>
  <si>
    <t>Whole Grain French Toast Sticks, CN, 2.6 oz.</t>
  </si>
  <si>
    <t>Plain French Toast Sticks, 2.60 oz.</t>
  </si>
  <si>
    <t>Cinnamon Glazed French Toast, 3.25 oz.</t>
  </si>
  <si>
    <t>IW Refrigerated Hard Cooked Peeled Eggs, 16/2 Count</t>
  </si>
  <si>
    <r>
      <t xml:space="preserve">USDA Commodity Code: </t>
    </r>
    <r>
      <rPr>
        <b/>
        <sz val="24"/>
        <color indexed="10"/>
        <rFont val="Calibri"/>
        <family val="2"/>
        <scheme val="minor"/>
      </rPr>
      <t>100047</t>
    </r>
    <r>
      <rPr>
        <b/>
        <sz val="24"/>
        <rFont val="Calibri"/>
        <family val="2"/>
        <scheme val="minor"/>
      </rPr>
      <t xml:space="preserve"> </t>
    </r>
    <r>
      <rPr>
        <b/>
        <sz val="24"/>
        <color indexed="10"/>
        <rFont val="Calibri"/>
        <family val="2"/>
        <scheme val="minor"/>
      </rPr>
      <t>Eggs Whole Liquid Bulk</t>
    </r>
  </si>
  <si>
    <r>
      <t xml:space="preserve">CAC Scramble Mix, Traditional Cook/Bag, CN 6/5 lb.                     </t>
    </r>
    <r>
      <rPr>
        <b/>
        <sz val="9"/>
        <color rgb="FFFF0000"/>
        <rFont val="Calibri"/>
        <family val="2"/>
        <scheme val="minor"/>
      </rPr>
      <t>(Product Suspended)</t>
    </r>
  </si>
  <si>
    <t>14616-70201-00</t>
  </si>
  <si>
    <t>Cage Free Round Egg Patty 3"</t>
  </si>
  <si>
    <r>
      <rPr>
        <b/>
        <sz val="26"/>
        <rFont val="Calibri"/>
        <family val="2"/>
        <scheme val="minor"/>
      </rPr>
      <t>2022-2023</t>
    </r>
    <r>
      <rPr>
        <b/>
        <sz val="20"/>
        <rFont val="Calibri"/>
        <family val="2"/>
        <scheme val="minor"/>
      </rPr>
      <t xml:space="preserve"> School Year</t>
    </r>
  </si>
  <si>
    <t>Updated November 1, 2021  (Effective July 1, 2021 - June 30,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</si>
</sst>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&quot;$&quot;#,##0.00"/>
    <numFmt numFmtId="165" formatCode="&quot;$&quot;#,##0"/>
    <numFmt numFmtId="166" formatCode="&quot;$&quot;#,##0.00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b/>
      <i/>
      <u/>
      <sz val="12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b/>
      <sz val="24"/>
      <name val="Calibri"/>
      <family val="2"/>
      <scheme val="minor"/>
    </font>
    <font>
      <b/>
      <sz val="24"/>
      <color indexed="10"/>
      <name val="Calibri"/>
      <family val="2"/>
      <scheme val="minor"/>
    </font>
    <font>
      <b/>
      <sz val="12"/>
      <name val="Calibri"/>
      <family val="2"/>
      <scheme val="minor"/>
    </font>
    <font>
      <sz val="16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2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165" fontId="3" fillId="0" borderId="0" xfId="0" applyNumberFormat="1" applyFont="1" applyAlignment="1">
      <alignment horizontal="left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3" fontId="3" fillId="0" borderId="0" xfId="0" applyNumberFormat="1" applyFont="1" applyAlignment="1">
      <alignment horizontal="left"/>
    </xf>
    <xf numFmtId="0" fontId="0" fillId="0" borderId="0" xfId="0" applyBorder="1"/>
    <xf numFmtId="0" fontId="4" fillId="4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2" fontId="0" fillId="0" borderId="0" xfId="0" applyNumberForma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5" fillId="0" borderId="4" xfId="0" applyFont="1" applyFill="1" applyBorder="1" applyAlignment="1" applyProtection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Fill="1" applyBorder="1" applyAlignment="1" applyProtection="1">
      <alignment horizontal="center"/>
    </xf>
    <xf numFmtId="0" fontId="5" fillId="4" borderId="4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0" fillId="0" borderId="0" xfId="0" applyBorder="1" applyAlignment="1"/>
    <xf numFmtId="0" fontId="5" fillId="0" borderId="4" xfId="0" applyFont="1" applyBorder="1" applyAlignment="1"/>
    <xf numFmtId="0" fontId="7" fillId="0" borderId="4" xfId="0" applyFont="1" applyBorder="1" applyAlignment="1"/>
    <xf numFmtId="0" fontId="10" fillId="0" borderId="4" xfId="0" applyFont="1" applyFill="1" applyBorder="1" applyAlignment="1" applyProtection="1">
      <alignment horizontal="left"/>
    </xf>
    <xf numFmtId="0" fontId="10" fillId="0" borderId="4" xfId="0" applyFont="1" applyFill="1" applyBorder="1" applyAlignment="1" applyProtection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0" xfId="0" quotePrefix="1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4" borderId="0" xfId="0" applyFont="1" applyFill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164" fontId="0" fillId="0" borderId="0" xfId="0" applyNumberFormat="1" applyBorder="1" applyAlignment="1">
      <alignment horizontal="right"/>
    </xf>
    <xf numFmtId="0" fontId="0" fillId="4" borderId="0" xfId="0" applyFill="1" applyBorder="1"/>
    <xf numFmtId="3" fontId="5" fillId="4" borderId="0" xfId="0" applyNumberFormat="1" applyFont="1" applyFill="1" applyBorder="1" applyAlignment="1" applyProtection="1">
      <alignment horizontal="center"/>
      <protection locked="0"/>
    </xf>
    <xf numFmtId="3" fontId="8" fillId="4" borderId="0" xfId="0" applyNumberFormat="1" applyFont="1" applyFill="1" applyBorder="1" applyAlignment="1">
      <alignment horizontal="right"/>
    </xf>
    <xf numFmtId="2" fontId="0" fillId="4" borderId="0" xfId="0" applyNumberFormat="1" applyFill="1" applyBorder="1" applyAlignment="1">
      <alignment horizontal="right"/>
    </xf>
    <xf numFmtId="4" fontId="0" fillId="4" borderId="0" xfId="0" applyNumberFormat="1" applyFill="1" applyBorder="1" applyAlignment="1">
      <alignment horizontal="right"/>
    </xf>
    <xf numFmtId="166" fontId="0" fillId="4" borderId="0" xfId="0" applyNumberFormat="1" applyFill="1" applyBorder="1" applyAlignment="1">
      <alignment horizontal="right"/>
    </xf>
    <xf numFmtId="0" fontId="0" fillId="0" borderId="4" xfId="0" applyBorder="1" applyAlignment="1">
      <alignment wrapText="1"/>
    </xf>
    <xf numFmtId="0" fontId="10" fillId="0" borderId="4" xfId="0" applyFont="1" applyBorder="1" applyAlignment="1">
      <alignment horizontal="center"/>
    </xf>
    <xf numFmtId="0" fontId="12" fillId="0" borderId="4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0" fillId="0" borderId="4" xfId="0" applyBorder="1"/>
    <xf numFmtId="2" fontId="10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6" fillId="0" borderId="4" xfId="0" quotePrefix="1" applyFont="1" applyBorder="1" applyAlignment="1">
      <alignment horizontal="left" vertical="center"/>
    </xf>
    <xf numFmtId="0" fontId="9" fillId="0" borderId="0" xfId="0" applyFont="1"/>
    <xf numFmtId="0" fontId="14" fillId="0" borderId="4" xfId="0" quotePrefix="1" applyFont="1" applyBorder="1" applyAlignment="1">
      <alignment horizontal="center"/>
    </xf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horizontal="center"/>
    </xf>
    <xf numFmtId="0" fontId="15" fillId="4" borderId="4" xfId="0" applyFont="1" applyFill="1" applyBorder="1" applyAlignment="1">
      <alignment horizontal="center"/>
    </xf>
    <xf numFmtId="2" fontId="14" fillId="0" borderId="4" xfId="0" applyNumberFormat="1" applyFont="1" applyBorder="1" applyAlignment="1">
      <alignment horizontal="center"/>
    </xf>
    <xf numFmtId="0" fontId="14" fillId="0" borderId="4" xfId="0" applyFont="1" applyFill="1" applyBorder="1" applyAlignment="1" applyProtection="1">
      <alignment horizontal="left"/>
    </xf>
    <xf numFmtId="0" fontId="14" fillId="4" borderId="4" xfId="0" applyFont="1" applyFill="1" applyBorder="1" applyAlignment="1">
      <alignment horizontal="center"/>
    </xf>
    <xf numFmtId="0" fontId="14" fillId="0" borderId="4" xfId="0" applyFont="1" applyFill="1" applyBorder="1" applyAlignment="1" applyProtection="1">
      <alignment horizontal="center"/>
    </xf>
    <xf numFmtId="0" fontId="14" fillId="0" borderId="4" xfId="0" applyFont="1" applyFill="1" applyBorder="1" applyAlignment="1">
      <alignment horizontal="center"/>
    </xf>
    <xf numFmtId="0" fontId="14" fillId="0" borderId="4" xfId="0" quotePrefix="1" applyFont="1" applyBorder="1" applyAlignment="1">
      <alignment horizontal="left"/>
    </xf>
    <xf numFmtId="0" fontId="14" fillId="0" borderId="4" xfId="0" applyFont="1" applyBorder="1" applyAlignment="1"/>
    <xf numFmtId="0" fontId="16" fillId="0" borderId="0" xfId="0" applyFont="1" applyAlignment="1">
      <alignment horizontal="left"/>
    </xf>
    <xf numFmtId="3" fontId="14" fillId="3" borderId="4" xfId="0" applyNumberFormat="1" applyFont="1" applyFill="1" applyBorder="1" applyAlignment="1" applyProtection="1">
      <alignment horizontal="center"/>
      <protection locked="0"/>
    </xf>
    <xf numFmtId="3" fontId="17" fillId="5" borderId="4" xfId="0" applyNumberFormat="1" applyFont="1" applyFill="1" applyBorder="1" applyAlignment="1">
      <alignment horizontal="right"/>
    </xf>
    <xf numFmtId="3" fontId="14" fillId="3" borderId="4" xfId="1" applyNumberFormat="1" applyFont="1" applyFill="1" applyBorder="1" applyAlignment="1" applyProtection="1">
      <alignment horizontal="center"/>
      <protection locked="0"/>
    </xf>
    <xf numFmtId="166" fontId="18" fillId="7" borderId="4" xfId="0" applyNumberFormat="1" applyFont="1" applyFill="1" applyBorder="1" applyAlignment="1">
      <alignment horizontal="right"/>
    </xf>
    <xf numFmtId="3" fontId="15" fillId="5" borderId="4" xfId="0" applyNumberFormat="1" applyFont="1" applyFill="1" applyBorder="1" applyAlignment="1">
      <alignment horizontal="right"/>
    </xf>
    <xf numFmtId="2" fontId="18" fillId="6" borderId="4" xfId="0" applyNumberFormat="1" applyFont="1" applyFill="1" applyBorder="1" applyAlignment="1">
      <alignment horizontal="right"/>
    </xf>
    <xf numFmtId="4" fontId="18" fillId="0" borderId="4" xfId="0" applyNumberFormat="1" applyFont="1" applyBorder="1" applyAlignment="1">
      <alignment horizontal="right"/>
    </xf>
    <xf numFmtId="164" fontId="18" fillId="0" borderId="4" xfId="0" applyNumberFormat="1" applyFont="1" applyBorder="1" applyAlignment="1">
      <alignment horizontal="right"/>
    </xf>
    <xf numFmtId="0" fontId="13" fillId="0" borderId="4" xfId="0" quotePrefix="1" applyFont="1" applyBorder="1" applyAlignment="1">
      <alignment horizontal="left"/>
    </xf>
    <xf numFmtId="0" fontId="4" fillId="0" borderId="4" xfId="0" applyFont="1" applyBorder="1" applyAlignment="1"/>
    <xf numFmtId="0" fontId="19" fillId="0" borderId="4" xfId="0" applyFont="1" applyBorder="1" applyAlignment="1">
      <alignment horizontal="right"/>
    </xf>
    <xf numFmtId="0" fontId="20" fillId="0" borderId="4" xfId="0" applyFont="1" applyBorder="1" applyAlignment="1"/>
    <xf numFmtId="3" fontId="19" fillId="8" borderId="4" xfId="0" applyNumberFormat="1" applyFont="1" applyFill="1" applyBorder="1" applyAlignment="1">
      <alignment horizontal="center"/>
    </xf>
    <xf numFmtId="3" fontId="19" fillId="5" borderId="4" xfId="0" applyNumberFormat="1" applyFont="1" applyFill="1" applyBorder="1" applyAlignment="1">
      <alignment horizontal="right"/>
    </xf>
    <xf numFmtId="2" fontId="19" fillId="6" borderId="4" xfId="0" applyNumberFormat="1" applyFont="1" applyFill="1" applyBorder="1" applyAlignment="1">
      <alignment horizontal="right"/>
    </xf>
    <xf numFmtId="4" fontId="19" fillId="0" borderId="4" xfId="0" applyNumberFormat="1" applyFont="1" applyBorder="1" applyAlignment="1">
      <alignment horizontal="right"/>
    </xf>
    <xf numFmtId="164" fontId="19" fillId="7" borderId="4" xfId="0" applyNumberFormat="1" applyFont="1" applyFill="1" applyBorder="1" applyAlignment="1">
      <alignment horizontal="right"/>
    </xf>
    <xf numFmtId="0" fontId="19" fillId="0" borderId="4" xfId="0" applyFont="1" applyBorder="1" applyAlignment="1">
      <alignment textRotation="75"/>
    </xf>
    <xf numFmtId="0" fontId="19" fillId="5" borderId="4" xfId="0" applyFont="1" applyFill="1" applyBorder="1" applyAlignment="1">
      <alignment horizontal="center" vertical="center" textRotation="75"/>
    </xf>
    <xf numFmtId="0" fontId="19" fillId="6" borderId="4" xfId="0" applyFont="1" applyFill="1" applyBorder="1" applyAlignment="1">
      <alignment horizontal="center" vertical="center" textRotation="73" wrapText="1"/>
    </xf>
    <xf numFmtId="3" fontId="19" fillId="0" borderId="5" xfId="0" applyNumberFormat="1" applyFont="1" applyBorder="1" applyAlignment="1">
      <alignment horizontal="center" vertical="center" textRotation="73" wrapText="1"/>
    </xf>
    <xf numFmtId="164" fontId="19" fillId="7" borderId="5" xfId="0" applyNumberFormat="1" applyFont="1" applyFill="1" applyBorder="1" applyAlignment="1">
      <alignment horizontal="center" vertical="center" textRotation="73" wrapText="1"/>
    </xf>
    <xf numFmtId="165" fontId="19" fillId="0" borderId="5" xfId="0" applyNumberFormat="1" applyFont="1" applyBorder="1" applyAlignment="1">
      <alignment horizontal="center" vertical="center" textRotation="73" wrapText="1"/>
    </xf>
    <xf numFmtId="0" fontId="20" fillId="0" borderId="0" xfId="0" applyFont="1" applyBorder="1" applyAlignment="1">
      <alignment horizontal="center"/>
    </xf>
    <xf numFmtId="0" fontId="25" fillId="2" borderId="1" xfId="0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0" fontId="0" fillId="2" borderId="2" xfId="0" applyFont="1" applyFill="1" applyBorder="1" applyProtection="1">
      <protection locked="0"/>
    </xf>
    <xf numFmtId="0" fontId="0" fillId="2" borderId="3" xfId="0" applyFont="1" applyFill="1" applyBorder="1" applyProtection="1">
      <protection locked="0"/>
    </xf>
    <xf numFmtId="0" fontId="21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3" fontId="26" fillId="0" borderId="0" xfId="0" applyNumberFormat="1" applyFont="1" applyAlignment="1">
      <alignment horizontal="left"/>
    </xf>
    <xf numFmtId="164" fontId="26" fillId="0" borderId="0" xfId="0" applyNumberFormat="1" applyFont="1" applyAlignment="1">
      <alignment horizontal="left"/>
    </xf>
    <xf numFmtId="165" fontId="26" fillId="0" borderId="0" xfId="0" applyNumberFormat="1" applyFont="1" applyAlignment="1">
      <alignment horizontal="left"/>
    </xf>
    <xf numFmtId="0" fontId="26" fillId="0" borderId="0" xfId="0" applyFont="1"/>
    <xf numFmtId="0" fontId="0" fillId="0" borderId="0" xfId="0" applyFont="1" applyBorder="1"/>
    <xf numFmtId="0" fontId="25" fillId="8" borderId="1" xfId="0" applyFont="1" applyFill="1" applyBorder="1" applyAlignment="1"/>
    <xf numFmtId="0" fontId="25" fillId="8" borderId="2" xfId="0" applyFont="1" applyFill="1" applyBorder="1" applyAlignment="1"/>
    <xf numFmtId="0" fontId="25" fillId="8" borderId="3" xfId="0" applyFont="1" applyFill="1" applyBorder="1" applyAlignment="1"/>
    <xf numFmtId="0" fontId="25" fillId="0" borderId="4" xfId="0" quotePrefix="1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4" borderId="4" xfId="0" applyFont="1" applyFill="1" applyBorder="1" applyAlignment="1">
      <alignment horizontal="center"/>
    </xf>
    <xf numFmtId="0" fontId="27" fillId="0" borderId="4" xfId="0" applyFont="1" applyBorder="1" applyAlignment="1">
      <alignment horizontal="center"/>
    </xf>
    <xf numFmtId="3" fontId="27" fillId="3" borderId="4" xfId="0" applyNumberFormat="1" applyFont="1" applyFill="1" applyBorder="1" applyAlignment="1" applyProtection="1">
      <alignment horizontal="center"/>
      <protection locked="0"/>
    </xf>
    <xf numFmtId="2" fontId="28" fillId="6" borderId="4" xfId="0" applyNumberFormat="1" applyFont="1" applyFill="1" applyBorder="1" applyAlignment="1">
      <alignment horizontal="right"/>
    </xf>
    <xf numFmtId="4" fontId="28" fillId="0" borderId="4" xfId="0" applyNumberFormat="1" applyFont="1" applyBorder="1" applyAlignment="1">
      <alignment horizontal="right"/>
    </xf>
    <xf numFmtId="166" fontId="28" fillId="7" borderId="4" xfId="0" applyNumberFormat="1" applyFont="1" applyFill="1" applyBorder="1" applyAlignment="1">
      <alignment horizontal="right"/>
    </xf>
    <xf numFmtId="164" fontId="28" fillId="0" borderId="4" xfId="0" applyNumberFormat="1" applyFont="1" applyBorder="1" applyAlignment="1">
      <alignment horizontal="right"/>
    </xf>
    <xf numFmtId="0" fontId="27" fillId="0" borderId="4" xfId="0" applyFont="1" applyBorder="1" applyAlignment="1">
      <alignment horizontal="center" wrapText="1"/>
    </xf>
    <xf numFmtId="0" fontId="27" fillId="4" borderId="4" xfId="0" applyFont="1" applyFill="1" applyBorder="1" applyAlignment="1">
      <alignment horizontal="center"/>
    </xf>
    <xf numFmtId="0" fontId="29" fillId="0" borderId="4" xfId="0" quotePrefix="1" applyFont="1" applyBorder="1" applyAlignment="1">
      <alignment horizontal="center" wrapText="1"/>
    </xf>
    <xf numFmtId="0" fontId="29" fillId="0" borderId="4" xfId="0" applyFont="1" applyBorder="1" applyAlignment="1">
      <alignment horizontal="left" wrapText="1"/>
    </xf>
    <xf numFmtId="0" fontId="29" fillId="0" borderId="4" xfId="0" applyFont="1" applyBorder="1" applyAlignment="1">
      <alignment horizontal="center" wrapText="1"/>
    </xf>
    <xf numFmtId="2" fontId="29" fillId="0" borderId="4" xfId="0" applyNumberFormat="1" applyFont="1" applyBorder="1" applyAlignment="1">
      <alignment horizontal="center" wrapText="1"/>
    </xf>
    <xf numFmtId="4" fontId="25" fillId="0" borderId="1" xfId="0" applyNumberFormat="1" applyFont="1" applyBorder="1" applyAlignment="1">
      <alignment horizontal="center"/>
    </xf>
    <xf numFmtId="4" fontId="25" fillId="0" borderId="2" xfId="0" applyNumberFormat="1" applyFont="1" applyBorder="1" applyAlignment="1">
      <alignment horizontal="center"/>
    </xf>
    <xf numFmtId="4" fontId="25" fillId="0" borderId="3" xfId="0" applyNumberFormat="1" applyFont="1" applyBorder="1" applyAlignment="1">
      <alignment horizontal="center"/>
    </xf>
    <xf numFmtId="0" fontId="23" fillId="0" borderId="0" xfId="0" quotePrefix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0" xfId="0" quotePrefix="1" applyFont="1" applyAlignment="1">
      <alignment horizontal="center"/>
    </xf>
    <xf numFmtId="0" fontId="2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965270</xdr:colOff>
      <xdr:row>0</xdr:row>
      <xdr:rowOff>115137</xdr:rowOff>
    </xdr:from>
    <xdr:to>
      <xdr:col>23</xdr:col>
      <xdr:colOff>484659</xdr:colOff>
      <xdr:row>2</xdr:row>
      <xdr:rowOff>283412</xdr:rowOff>
    </xdr:to>
    <xdr:pic>
      <xdr:nvPicPr>
        <xdr:cNvPr id="2" name="Picture 2" descr="MFI K12-logo">
          <a:extLst>
            <a:ext uri="{FF2B5EF4-FFF2-40B4-BE49-F238E27FC236}">
              <a16:creationId xmlns:a16="http://schemas.microsoft.com/office/drawing/2014/main" id="{5D563BC8-1475-4F0F-B571-D48D97A20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7083" y="115137"/>
          <a:ext cx="1497658" cy="94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63"/>
  <sheetViews>
    <sheetView tabSelected="1" zoomScale="86" zoomScaleNormal="86" workbookViewId="0">
      <pane ySplit="7" topLeftCell="A8" activePane="bottomLeft" state="frozen"/>
      <selection pane="bottomLeft" activeCell="A29" sqref="A29:XFD29"/>
    </sheetView>
  </sheetViews>
  <sheetFormatPr defaultRowHeight="14.5" x14ac:dyDescent="0.35"/>
  <cols>
    <col min="1" max="1" width="20.7265625" style="18" customWidth="1"/>
    <col min="2" max="2" width="53.54296875" style="17" customWidth="1"/>
    <col min="3" max="3" width="10.453125" style="17" customWidth="1"/>
    <col min="4" max="4" width="10.26953125" customWidth="1"/>
    <col min="5" max="5" width="11.7265625" customWidth="1"/>
    <col min="6" max="6" width="8.54296875" customWidth="1"/>
    <col min="7" max="7" width="0.453125" customWidth="1"/>
    <col min="8" max="19" width="5.26953125" customWidth="1"/>
    <col min="20" max="20" width="9.81640625" customWidth="1"/>
    <col min="21" max="21" width="7.7265625" style="1" bestFit="1" customWidth="1"/>
    <col min="22" max="22" width="14.81640625" style="2" customWidth="1"/>
    <col min="23" max="23" width="13.453125" style="3" customWidth="1"/>
    <col min="24" max="24" width="13.7265625" style="4" customWidth="1"/>
    <col min="25" max="25" width="12" customWidth="1"/>
    <col min="258" max="258" width="12.7265625" customWidth="1"/>
    <col min="259" max="259" width="51" bestFit="1" customWidth="1"/>
    <col min="260" max="260" width="7" customWidth="1"/>
    <col min="262" max="262" width="8.54296875" customWidth="1"/>
    <col min="263" max="263" width="0.453125" customWidth="1"/>
    <col min="264" max="275" width="5.26953125" customWidth="1"/>
    <col min="276" max="276" width="6.81640625" customWidth="1"/>
    <col min="277" max="277" width="8.453125" customWidth="1"/>
    <col min="278" max="278" width="11.1796875" customWidth="1"/>
    <col min="279" max="279" width="11.7265625" customWidth="1"/>
    <col min="280" max="280" width="13.7265625" customWidth="1"/>
    <col min="281" max="281" width="12" customWidth="1"/>
    <col min="514" max="514" width="12.7265625" customWidth="1"/>
    <col min="515" max="515" width="51" bestFit="1" customWidth="1"/>
    <col min="516" max="516" width="7" customWidth="1"/>
    <col min="518" max="518" width="8.54296875" customWidth="1"/>
    <col min="519" max="519" width="0.453125" customWidth="1"/>
    <col min="520" max="531" width="5.26953125" customWidth="1"/>
    <col min="532" max="532" width="6.81640625" customWidth="1"/>
    <col min="533" max="533" width="8.453125" customWidth="1"/>
    <col min="534" max="534" width="11.1796875" customWidth="1"/>
    <col min="535" max="535" width="11.7265625" customWidth="1"/>
    <col min="536" max="536" width="13.7265625" customWidth="1"/>
    <col min="537" max="537" width="12" customWidth="1"/>
    <col min="770" max="770" width="12.7265625" customWidth="1"/>
    <col min="771" max="771" width="51" bestFit="1" customWidth="1"/>
    <col min="772" max="772" width="7" customWidth="1"/>
    <col min="774" max="774" width="8.54296875" customWidth="1"/>
    <col min="775" max="775" width="0.453125" customWidth="1"/>
    <col min="776" max="787" width="5.26953125" customWidth="1"/>
    <col min="788" max="788" width="6.81640625" customWidth="1"/>
    <col min="789" max="789" width="8.453125" customWidth="1"/>
    <col min="790" max="790" width="11.1796875" customWidth="1"/>
    <col min="791" max="791" width="11.7265625" customWidth="1"/>
    <col min="792" max="792" width="13.7265625" customWidth="1"/>
    <col min="793" max="793" width="12" customWidth="1"/>
    <col min="1026" max="1026" width="12.7265625" customWidth="1"/>
    <col min="1027" max="1027" width="51" bestFit="1" customWidth="1"/>
    <col min="1028" max="1028" width="7" customWidth="1"/>
    <col min="1030" max="1030" width="8.54296875" customWidth="1"/>
    <col min="1031" max="1031" width="0.453125" customWidth="1"/>
    <col min="1032" max="1043" width="5.26953125" customWidth="1"/>
    <col min="1044" max="1044" width="6.81640625" customWidth="1"/>
    <col min="1045" max="1045" width="8.453125" customWidth="1"/>
    <col min="1046" max="1046" width="11.1796875" customWidth="1"/>
    <col min="1047" max="1047" width="11.7265625" customWidth="1"/>
    <col min="1048" max="1048" width="13.7265625" customWidth="1"/>
    <col min="1049" max="1049" width="12" customWidth="1"/>
    <col min="1282" max="1282" width="12.7265625" customWidth="1"/>
    <col min="1283" max="1283" width="51" bestFit="1" customWidth="1"/>
    <col min="1284" max="1284" width="7" customWidth="1"/>
    <col min="1286" max="1286" width="8.54296875" customWidth="1"/>
    <col min="1287" max="1287" width="0.453125" customWidth="1"/>
    <col min="1288" max="1299" width="5.26953125" customWidth="1"/>
    <col min="1300" max="1300" width="6.81640625" customWidth="1"/>
    <col min="1301" max="1301" width="8.453125" customWidth="1"/>
    <col min="1302" max="1302" width="11.1796875" customWidth="1"/>
    <col min="1303" max="1303" width="11.7265625" customWidth="1"/>
    <col min="1304" max="1304" width="13.7265625" customWidth="1"/>
    <col min="1305" max="1305" width="12" customWidth="1"/>
    <col min="1538" max="1538" width="12.7265625" customWidth="1"/>
    <col min="1539" max="1539" width="51" bestFit="1" customWidth="1"/>
    <col min="1540" max="1540" width="7" customWidth="1"/>
    <col min="1542" max="1542" width="8.54296875" customWidth="1"/>
    <col min="1543" max="1543" width="0.453125" customWidth="1"/>
    <col min="1544" max="1555" width="5.26953125" customWidth="1"/>
    <col min="1556" max="1556" width="6.81640625" customWidth="1"/>
    <col min="1557" max="1557" width="8.453125" customWidth="1"/>
    <col min="1558" max="1558" width="11.1796875" customWidth="1"/>
    <col min="1559" max="1559" width="11.7265625" customWidth="1"/>
    <col min="1560" max="1560" width="13.7265625" customWidth="1"/>
    <col min="1561" max="1561" width="12" customWidth="1"/>
    <col min="1794" max="1794" width="12.7265625" customWidth="1"/>
    <col min="1795" max="1795" width="51" bestFit="1" customWidth="1"/>
    <col min="1796" max="1796" width="7" customWidth="1"/>
    <col min="1798" max="1798" width="8.54296875" customWidth="1"/>
    <col min="1799" max="1799" width="0.453125" customWidth="1"/>
    <col min="1800" max="1811" width="5.26953125" customWidth="1"/>
    <col min="1812" max="1812" width="6.81640625" customWidth="1"/>
    <col min="1813" max="1813" width="8.453125" customWidth="1"/>
    <col min="1814" max="1814" width="11.1796875" customWidth="1"/>
    <col min="1815" max="1815" width="11.7265625" customWidth="1"/>
    <col min="1816" max="1816" width="13.7265625" customWidth="1"/>
    <col min="1817" max="1817" width="12" customWidth="1"/>
    <col min="2050" max="2050" width="12.7265625" customWidth="1"/>
    <col min="2051" max="2051" width="51" bestFit="1" customWidth="1"/>
    <col min="2052" max="2052" width="7" customWidth="1"/>
    <col min="2054" max="2054" width="8.54296875" customWidth="1"/>
    <col min="2055" max="2055" width="0.453125" customWidth="1"/>
    <col min="2056" max="2067" width="5.26953125" customWidth="1"/>
    <col min="2068" max="2068" width="6.81640625" customWidth="1"/>
    <col min="2069" max="2069" width="8.453125" customWidth="1"/>
    <col min="2070" max="2070" width="11.1796875" customWidth="1"/>
    <col min="2071" max="2071" width="11.7265625" customWidth="1"/>
    <col min="2072" max="2072" width="13.7265625" customWidth="1"/>
    <col min="2073" max="2073" width="12" customWidth="1"/>
    <col min="2306" max="2306" width="12.7265625" customWidth="1"/>
    <col min="2307" max="2307" width="51" bestFit="1" customWidth="1"/>
    <col min="2308" max="2308" width="7" customWidth="1"/>
    <col min="2310" max="2310" width="8.54296875" customWidth="1"/>
    <col min="2311" max="2311" width="0.453125" customWidth="1"/>
    <col min="2312" max="2323" width="5.26953125" customWidth="1"/>
    <col min="2324" max="2324" width="6.81640625" customWidth="1"/>
    <col min="2325" max="2325" width="8.453125" customWidth="1"/>
    <col min="2326" max="2326" width="11.1796875" customWidth="1"/>
    <col min="2327" max="2327" width="11.7265625" customWidth="1"/>
    <col min="2328" max="2328" width="13.7265625" customWidth="1"/>
    <col min="2329" max="2329" width="12" customWidth="1"/>
    <col min="2562" max="2562" width="12.7265625" customWidth="1"/>
    <col min="2563" max="2563" width="51" bestFit="1" customWidth="1"/>
    <col min="2564" max="2564" width="7" customWidth="1"/>
    <col min="2566" max="2566" width="8.54296875" customWidth="1"/>
    <col min="2567" max="2567" width="0.453125" customWidth="1"/>
    <col min="2568" max="2579" width="5.26953125" customWidth="1"/>
    <col min="2580" max="2580" width="6.81640625" customWidth="1"/>
    <col min="2581" max="2581" width="8.453125" customWidth="1"/>
    <col min="2582" max="2582" width="11.1796875" customWidth="1"/>
    <col min="2583" max="2583" width="11.7265625" customWidth="1"/>
    <col min="2584" max="2584" width="13.7265625" customWidth="1"/>
    <col min="2585" max="2585" width="12" customWidth="1"/>
    <col min="2818" max="2818" width="12.7265625" customWidth="1"/>
    <col min="2819" max="2819" width="51" bestFit="1" customWidth="1"/>
    <col min="2820" max="2820" width="7" customWidth="1"/>
    <col min="2822" max="2822" width="8.54296875" customWidth="1"/>
    <col min="2823" max="2823" width="0.453125" customWidth="1"/>
    <col min="2824" max="2835" width="5.26953125" customWidth="1"/>
    <col min="2836" max="2836" width="6.81640625" customWidth="1"/>
    <col min="2837" max="2837" width="8.453125" customWidth="1"/>
    <col min="2838" max="2838" width="11.1796875" customWidth="1"/>
    <col min="2839" max="2839" width="11.7265625" customWidth="1"/>
    <col min="2840" max="2840" width="13.7265625" customWidth="1"/>
    <col min="2841" max="2841" width="12" customWidth="1"/>
    <col min="3074" max="3074" width="12.7265625" customWidth="1"/>
    <col min="3075" max="3075" width="51" bestFit="1" customWidth="1"/>
    <col min="3076" max="3076" width="7" customWidth="1"/>
    <col min="3078" max="3078" width="8.54296875" customWidth="1"/>
    <col min="3079" max="3079" width="0.453125" customWidth="1"/>
    <col min="3080" max="3091" width="5.26953125" customWidth="1"/>
    <col min="3092" max="3092" width="6.81640625" customWidth="1"/>
    <col min="3093" max="3093" width="8.453125" customWidth="1"/>
    <col min="3094" max="3094" width="11.1796875" customWidth="1"/>
    <col min="3095" max="3095" width="11.7265625" customWidth="1"/>
    <col min="3096" max="3096" width="13.7265625" customWidth="1"/>
    <col min="3097" max="3097" width="12" customWidth="1"/>
    <col min="3330" max="3330" width="12.7265625" customWidth="1"/>
    <col min="3331" max="3331" width="51" bestFit="1" customWidth="1"/>
    <col min="3332" max="3332" width="7" customWidth="1"/>
    <col min="3334" max="3334" width="8.54296875" customWidth="1"/>
    <col min="3335" max="3335" width="0.453125" customWidth="1"/>
    <col min="3336" max="3347" width="5.26953125" customWidth="1"/>
    <col min="3348" max="3348" width="6.81640625" customWidth="1"/>
    <col min="3349" max="3349" width="8.453125" customWidth="1"/>
    <col min="3350" max="3350" width="11.1796875" customWidth="1"/>
    <col min="3351" max="3351" width="11.7265625" customWidth="1"/>
    <col min="3352" max="3352" width="13.7265625" customWidth="1"/>
    <col min="3353" max="3353" width="12" customWidth="1"/>
    <col min="3586" max="3586" width="12.7265625" customWidth="1"/>
    <col min="3587" max="3587" width="51" bestFit="1" customWidth="1"/>
    <col min="3588" max="3588" width="7" customWidth="1"/>
    <col min="3590" max="3590" width="8.54296875" customWidth="1"/>
    <col min="3591" max="3591" width="0.453125" customWidth="1"/>
    <col min="3592" max="3603" width="5.26953125" customWidth="1"/>
    <col min="3604" max="3604" width="6.81640625" customWidth="1"/>
    <col min="3605" max="3605" width="8.453125" customWidth="1"/>
    <col min="3606" max="3606" width="11.1796875" customWidth="1"/>
    <col min="3607" max="3607" width="11.7265625" customWidth="1"/>
    <col min="3608" max="3608" width="13.7265625" customWidth="1"/>
    <col min="3609" max="3609" width="12" customWidth="1"/>
    <col min="3842" max="3842" width="12.7265625" customWidth="1"/>
    <col min="3843" max="3843" width="51" bestFit="1" customWidth="1"/>
    <col min="3844" max="3844" width="7" customWidth="1"/>
    <col min="3846" max="3846" width="8.54296875" customWidth="1"/>
    <col min="3847" max="3847" width="0.453125" customWidth="1"/>
    <col min="3848" max="3859" width="5.26953125" customWidth="1"/>
    <col min="3860" max="3860" width="6.81640625" customWidth="1"/>
    <col min="3861" max="3861" width="8.453125" customWidth="1"/>
    <col min="3862" max="3862" width="11.1796875" customWidth="1"/>
    <col min="3863" max="3863" width="11.7265625" customWidth="1"/>
    <col min="3864" max="3864" width="13.7265625" customWidth="1"/>
    <col min="3865" max="3865" width="12" customWidth="1"/>
    <col min="4098" max="4098" width="12.7265625" customWidth="1"/>
    <col min="4099" max="4099" width="51" bestFit="1" customWidth="1"/>
    <col min="4100" max="4100" width="7" customWidth="1"/>
    <col min="4102" max="4102" width="8.54296875" customWidth="1"/>
    <col min="4103" max="4103" width="0.453125" customWidth="1"/>
    <col min="4104" max="4115" width="5.26953125" customWidth="1"/>
    <col min="4116" max="4116" width="6.81640625" customWidth="1"/>
    <col min="4117" max="4117" width="8.453125" customWidth="1"/>
    <col min="4118" max="4118" width="11.1796875" customWidth="1"/>
    <col min="4119" max="4119" width="11.7265625" customWidth="1"/>
    <col min="4120" max="4120" width="13.7265625" customWidth="1"/>
    <col min="4121" max="4121" width="12" customWidth="1"/>
    <col min="4354" max="4354" width="12.7265625" customWidth="1"/>
    <col min="4355" max="4355" width="51" bestFit="1" customWidth="1"/>
    <col min="4356" max="4356" width="7" customWidth="1"/>
    <col min="4358" max="4358" width="8.54296875" customWidth="1"/>
    <col min="4359" max="4359" width="0.453125" customWidth="1"/>
    <col min="4360" max="4371" width="5.26953125" customWidth="1"/>
    <col min="4372" max="4372" width="6.81640625" customWidth="1"/>
    <col min="4373" max="4373" width="8.453125" customWidth="1"/>
    <col min="4374" max="4374" width="11.1796875" customWidth="1"/>
    <col min="4375" max="4375" width="11.7265625" customWidth="1"/>
    <col min="4376" max="4376" width="13.7265625" customWidth="1"/>
    <col min="4377" max="4377" width="12" customWidth="1"/>
    <col min="4610" max="4610" width="12.7265625" customWidth="1"/>
    <col min="4611" max="4611" width="51" bestFit="1" customWidth="1"/>
    <col min="4612" max="4612" width="7" customWidth="1"/>
    <col min="4614" max="4614" width="8.54296875" customWidth="1"/>
    <col min="4615" max="4615" width="0.453125" customWidth="1"/>
    <col min="4616" max="4627" width="5.26953125" customWidth="1"/>
    <col min="4628" max="4628" width="6.81640625" customWidth="1"/>
    <col min="4629" max="4629" width="8.453125" customWidth="1"/>
    <col min="4630" max="4630" width="11.1796875" customWidth="1"/>
    <col min="4631" max="4631" width="11.7265625" customWidth="1"/>
    <col min="4632" max="4632" width="13.7265625" customWidth="1"/>
    <col min="4633" max="4633" width="12" customWidth="1"/>
    <col min="4866" max="4866" width="12.7265625" customWidth="1"/>
    <col min="4867" max="4867" width="51" bestFit="1" customWidth="1"/>
    <col min="4868" max="4868" width="7" customWidth="1"/>
    <col min="4870" max="4870" width="8.54296875" customWidth="1"/>
    <col min="4871" max="4871" width="0.453125" customWidth="1"/>
    <col min="4872" max="4883" width="5.26953125" customWidth="1"/>
    <col min="4884" max="4884" width="6.81640625" customWidth="1"/>
    <col min="4885" max="4885" width="8.453125" customWidth="1"/>
    <col min="4886" max="4886" width="11.1796875" customWidth="1"/>
    <col min="4887" max="4887" width="11.7265625" customWidth="1"/>
    <col min="4888" max="4888" width="13.7265625" customWidth="1"/>
    <col min="4889" max="4889" width="12" customWidth="1"/>
    <col min="5122" max="5122" width="12.7265625" customWidth="1"/>
    <col min="5123" max="5123" width="51" bestFit="1" customWidth="1"/>
    <col min="5124" max="5124" width="7" customWidth="1"/>
    <col min="5126" max="5126" width="8.54296875" customWidth="1"/>
    <col min="5127" max="5127" width="0.453125" customWidth="1"/>
    <col min="5128" max="5139" width="5.26953125" customWidth="1"/>
    <col min="5140" max="5140" width="6.81640625" customWidth="1"/>
    <col min="5141" max="5141" width="8.453125" customWidth="1"/>
    <col min="5142" max="5142" width="11.1796875" customWidth="1"/>
    <col min="5143" max="5143" width="11.7265625" customWidth="1"/>
    <col min="5144" max="5144" width="13.7265625" customWidth="1"/>
    <col min="5145" max="5145" width="12" customWidth="1"/>
    <col min="5378" max="5378" width="12.7265625" customWidth="1"/>
    <col min="5379" max="5379" width="51" bestFit="1" customWidth="1"/>
    <col min="5380" max="5380" width="7" customWidth="1"/>
    <col min="5382" max="5382" width="8.54296875" customWidth="1"/>
    <col min="5383" max="5383" width="0.453125" customWidth="1"/>
    <col min="5384" max="5395" width="5.26953125" customWidth="1"/>
    <col min="5396" max="5396" width="6.81640625" customWidth="1"/>
    <col min="5397" max="5397" width="8.453125" customWidth="1"/>
    <col min="5398" max="5398" width="11.1796875" customWidth="1"/>
    <col min="5399" max="5399" width="11.7265625" customWidth="1"/>
    <col min="5400" max="5400" width="13.7265625" customWidth="1"/>
    <col min="5401" max="5401" width="12" customWidth="1"/>
    <col min="5634" max="5634" width="12.7265625" customWidth="1"/>
    <col min="5635" max="5635" width="51" bestFit="1" customWidth="1"/>
    <col min="5636" max="5636" width="7" customWidth="1"/>
    <col min="5638" max="5638" width="8.54296875" customWidth="1"/>
    <col min="5639" max="5639" width="0.453125" customWidth="1"/>
    <col min="5640" max="5651" width="5.26953125" customWidth="1"/>
    <col min="5652" max="5652" width="6.81640625" customWidth="1"/>
    <col min="5653" max="5653" width="8.453125" customWidth="1"/>
    <col min="5654" max="5654" width="11.1796875" customWidth="1"/>
    <col min="5655" max="5655" width="11.7265625" customWidth="1"/>
    <col min="5656" max="5656" width="13.7265625" customWidth="1"/>
    <col min="5657" max="5657" width="12" customWidth="1"/>
    <col min="5890" max="5890" width="12.7265625" customWidth="1"/>
    <col min="5891" max="5891" width="51" bestFit="1" customWidth="1"/>
    <col min="5892" max="5892" width="7" customWidth="1"/>
    <col min="5894" max="5894" width="8.54296875" customWidth="1"/>
    <col min="5895" max="5895" width="0.453125" customWidth="1"/>
    <col min="5896" max="5907" width="5.26953125" customWidth="1"/>
    <col min="5908" max="5908" width="6.81640625" customWidth="1"/>
    <col min="5909" max="5909" width="8.453125" customWidth="1"/>
    <col min="5910" max="5910" width="11.1796875" customWidth="1"/>
    <col min="5911" max="5911" width="11.7265625" customWidth="1"/>
    <col min="5912" max="5912" width="13.7265625" customWidth="1"/>
    <col min="5913" max="5913" width="12" customWidth="1"/>
    <col min="6146" max="6146" width="12.7265625" customWidth="1"/>
    <col min="6147" max="6147" width="51" bestFit="1" customWidth="1"/>
    <col min="6148" max="6148" width="7" customWidth="1"/>
    <col min="6150" max="6150" width="8.54296875" customWidth="1"/>
    <col min="6151" max="6151" width="0.453125" customWidth="1"/>
    <col min="6152" max="6163" width="5.26953125" customWidth="1"/>
    <col min="6164" max="6164" width="6.81640625" customWidth="1"/>
    <col min="6165" max="6165" width="8.453125" customWidth="1"/>
    <col min="6166" max="6166" width="11.1796875" customWidth="1"/>
    <col min="6167" max="6167" width="11.7265625" customWidth="1"/>
    <col min="6168" max="6168" width="13.7265625" customWidth="1"/>
    <col min="6169" max="6169" width="12" customWidth="1"/>
    <col min="6402" max="6402" width="12.7265625" customWidth="1"/>
    <col min="6403" max="6403" width="51" bestFit="1" customWidth="1"/>
    <col min="6404" max="6404" width="7" customWidth="1"/>
    <col min="6406" max="6406" width="8.54296875" customWidth="1"/>
    <col min="6407" max="6407" width="0.453125" customWidth="1"/>
    <col min="6408" max="6419" width="5.26953125" customWidth="1"/>
    <col min="6420" max="6420" width="6.81640625" customWidth="1"/>
    <col min="6421" max="6421" width="8.453125" customWidth="1"/>
    <col min="6422" max="6422" width="11.1796875" customWidth="1"/>
    <col min="6423" max="6423" width="11.7265625" customWidth="1"/>
    <col min="6424" max="6424" width="13.7265625" customWidth="1"/>
    <col min="6425" max="6425" width="12" customWidth="1"/>
    <col min="6658" max="6658" width="12.7265625" customWidth="1"/>
    <col min="6659" max="6659" width="51" bestFit="1" customWidth="1"/>
    <col min="6660" max="6660" width="7" customWidth="1"/>
    <col min="6662" max="6662" width="8.54296875" customWidth="1"/>
    <col min="6663" max="6663" width="0.453125" customWidth="1"/>
    <col min="6664" max="6675" width="5.26953125" customWidth="1"/>
    <col min="6676" max="6676" width="6.81640625" customWidth="1"/>
    <col min="6677" max="6677" width="8.453125" customWidth="1"/>
    <col min="6678" max="6678" width="11.1796875" customWidth="1"/>
    <col min="6679" max="6679" width="11.7265625" customWidth="1"/>
    <col min="6680" max="6680" width="13.7265625" customWidth="1"/>
    <col min="6681" max="6681" width="12" customWidth="1"/>
    <col min="6914" max="6914" width="12.7265625" customWidth="1"/>
    <col min="6915" max="6915" width="51" bestFit="1" customWidth="1"/>
    <col min="6916" max="6916" width="7" customWidth="1"/>
    <col min="6918" max="6918" width="8.54296875" customWidth="1"/>
    <col min="6919" max="6919" width="0.453125" customWidth="1"/>
    <col min="6920" max="6931" width="5.26953125" customWidth="1"/>
    <col min="6932" max="6932" width="6.81640625" customWidth="1"/>
    <col min="6933" max="6933" width="8.453125" customWidth="1"/>
    <col min="6934" max="6934" width="11.1796875" customWidth="1"/>
    <col min="6935" max="6935" width="11.7265625" customWidth="1"/>
    <col min="6936" max="6936" width="13.7265625" customWidth="1"/>
    <col min="6937" max="6937" width="12" customWidth="1"/>
    <col min="7170" max="7170" width="12.7265625" customWidth="1"/>
    <col min="7171" max="7171" width="51" bestFit="1" customWidth="1"/>
    <col min="7172" max="7172" width="7" customWidth="1"/>
    <col min="7174" max="7174" width="8.54296875" customWidth="1"/>
    <col min="7175" max="7175" width="0.453125" customWidth="1"/>
    <col min="7176" max="7187" width="5.26953125" customWidth="1"/>
    <col min="7188" max="7188" width="6.81640625" customWidth="1"/>
    <col min="7189" max="7189" width="8.453125" customWidth="1"/>
    <col min="7190" max="7190" width="11.1796875" customWidth="1"/>
    <col min="7191" max="7191" width="11.7265625" customWidth="1"/>
    <col min="7192" max="7192" width="13.7265625" customWidth="1"/>
    <col min="7193" max="7193" width="12" customWidth="1"/>
    <col min="7426" max="7426" width="12.7265625" customWidth="1"/>
    <col min="7427" max="7427" width="51" bestFit="1" customWidth="1"/>
    <col min="7428" max="7428" width="7" customWidth="1"/>
    <col min="7430" max="7430" width="8.54296875" customWidth="1"/>
    <col min="7431" max="7431" width="0.453125" customWidth="1"/>
    <col min="7432" max="7443" width="5.26953125" customWidth="1"/>
    <col min="7444" max="7444" width="6.81640625" customWidth="1"/>
    <col min="7445" max="7445" width="8.453125" customWidth="1"/>
    <col min="7446" max="7446" width="11.1796875" customWidth="1"/>
    <col min="7447" max="7447" width="11.7265625" customWidth="1"/>
    <col min="7448" max="7448" width="13.7265625" customWidth="1"/>
    <col min="7449" max="7449" width="12" customWidth="1"/>
    <col min="7682" max="7682" width="12.7265625" customWidth="1"/>
    <col min="7683" max="7683" width="51" bestFit="1" customWidth="1"/>
    <col min="7684" max="7684" width="7" customWidth="1"/>
    <col min="7686" max="7686" width="8.54296875" customWidth="1"/>
    <col min="7687" max="7687" width="0.453125" customWidth="1"/>
    <col min="7688" max="7699" width="5.26953125" customWidth="1"/>
    <col min="7700" max="7700" width="6.81640625" customWidth="1"/>
    <col min="7701" max="7701" width="8.453125" customWidth="1"/>
    <col min="7702" max="7702" width="11.1796875" customWidth="1"/>
    <col min="7703" max="7703" width="11.7265625" customWidth="1"/>
    <col min="7704" max="7704" width="13.7265625" customWidth="1"/>
    <col min="7705" max="7705" width="12" customWidth="1"/>
    <col min="7938" max="7938" width="12.7265625" customWidth="1"/>
    <col min="7939" max="7939" width="51" bestFit="1" customWidth="1"/>
    <col min="7940" max="7940" width="7" customWidth="1"/>
    <col min="7942" max="7942" width="8.54296875" customWidth="1"/>
    <col min="7943" max="7943" width="0.453125" customWidth="1"/>
    <col min="7944" max="7955" width="5.26953125" customWidth="1"/>
    <col min="7956" max="7956" width="6.81640625" customWidth="1"/>
    <col min="7957" max="7957" width="8.453125" customWidth="1"/>
    <col min="7958" max="7958" width="11.1796875" customWidth="1"/>
    <col min="7959" max="7959" width="11.7265625" customWidth="1"/>
    <col min="7960" max="7960" width="13.7265625" customWidth="1"/>
    <col min="7961" max="7961" width="12" customWidth="1"/>
    <col min="8194" max="8194" width="12.7265625" customWidth="1"/>
    <col min="8195" max="8195" width="51" bestFit="1" customWidth="1"/>
    <col min="8196" max="8196" width="7" customWidth="1"/>
    <col min="8198" max="8198" width="8.54296875" customWidth="1"/>
    <col min="8199" max="8199" width="0.453125" customWidth="1"/>
    <col min="8200" max="8211" width="5.26953125" customWidth="1"/>
    <col min="8212" max="8212" width="6.81640625" customWidth="1"/>
    <col min="8213" max="8213" width="8.453125" customWidth="1"/>
    <col min="8214" max="8214" width="11.1796875" customWidth="1"/>
    <col min="8215" max="8215" width="11.7265625" customWidth="1"/>
    <col min="8216" max="8216" width="13.7265625" customWidth="1"/>
    <col min="8217" max="8217" width="12" customWidth="1"/>
    <col min="8450" max="8450" width="12.7265625" customWidth="1"/>
    <col min="8451" max="8451" width="51" bestFit="1" customWidth="1"/>
    <col min="8452" max="8452" width="7" customWidth="1"/>
    <col min="8454" max="8454" width="8.54296875" customWidth="1"/>
    <col min="8455" max="8455" width="0.453125" customWidth="1"/>
    <col min="8456" max="8467" width="5.26953125" customWidth="1"/>
    <col min="8468" max="8468" width="6.81640625" customWidth="1"/>
    <col min="8469" max="8469" width="8.453125" customWidth="1"/>
    <col min="8470" max="8470" width="11.1796875" customWidth="1"/>
    <col min="8471" max="8471" width="11.7265625" customWidth="1"/>
    <col min="8472" max="8472" width="13.7265625" customWidth="1"/>
    <col min="8473" max="8473" width="12" customWidth="1"/>
    <col min="8706" max="8706" width="12.7265625" customWidth="1"/>
    <col min="8707" max="8707" width="51" bestFit="1" customWidth="1"/>
    <col min="8708" max="8708" width="7" customWidth="1"/>
    <col min="8710" max="8710" width="8.54296875" customWidth="1"/>
    <col min="8711" max="8711" width="0.453125" customWidth="1"/>
    <col min="8712" max="8723" width="5.26953125" customWidth="1"/>
    <col min="8724" max="8724" width="6.81640625" customWidth="1"/>
    <col min="8725" max="8725" width="8.453125" customWidth="1"/>
    <col min="8726" max="8726" width="11.1796875" customWidth="1"/>
    <col min="8727" max="8727" width="11.7265625" customWidth="1"/>
    <col min="8728" max="8728" width="13.7265625" customWidth="1"/>
    <col min="8729" max="8729" width="12" customWidth="1"/>
    <col min="8962" max="8962" width="12.7265625" customWidth="1"/>
    <col min="8963" max="8963" width="51" bestFit="1" customWidth="1"/>
    <col min="8964" max="8964" width="7" customWidth="1"/>
    <col min="8966" max="8966" width="8.54296875" customWidth="1"/>
    <col min="8967" max="8967" width="0.453125" customWidth="1"/>
    <col min="8968" max="8979" width="5.26953125" customWidth="1"/>
    <col min="8980" max="8980" width="6.81640625" customWidth="1"/>
    <col min="8981" max="8981" width="8.453125" customWidth="1"/>
    <col min="8982" max="8982" width="11.1796875" customWidth="1"/>
    <col min="8983" max="8983" width="11.7265625" customWidth="1"/>
    <col min="8984" max="8984" width="13.7265625" customWidth="1"/>
    <col min="8985" max="8985" width="12" customWidth="1"/>
    <col min="9218" max="9218" width="12.7265625" customWidth="1"/>
    <col min="9219" max="9219" width="51" bestFit="1" customWidth="1"/>
    <col min="9220" max="9220" width="7" customWidth="1"/>
    <col min="9222" max="9222" width="8.54296875" customWidth="1"/>
    <col min="9223" max="9223" width="0.453125" customWidth="1"/>
    <col min="9224" max="9235" width="5.26953125" customWidth="1"/>
    <col min="9236" max="9236" width="6.81640625" customWidth="1"/>
    <col min="9237" max="9237" width="8.453125" customWidth="1"/>
    <col min="9238" max="9238" width="11.1796875" customWidth="1"/>
    <col min="9239" max="9239" width="11.7265625" customWidth="1"/>
    <col min="9240" max="9240" width="13.7265625" customWidth="1"/>
    <col min="9241" max="9241" width="12" customWidth="1"/>
    <col min="9474" max="9474" width="12.7265625" customWidth="1"/>
    <col min="9475" max="9475" width="51" bestFit="1" customWidth="1"/>
    <col min="9476" max="9476" width="7" customWidth="1"/>
    <col min="9478" max="9478" width="8.54296875" customWidth="1"/>
    <col min="9479" max="9479" width="0.453125" customWidth="1"/>
    <col min="9480" max="9491" width="5.26953125" customWidth="1"/>
    <col min="9492" max="9492" width="6.81640625" customWidth="1"/>
    <col min="9493" max="9493" width="8.453125" customWidth="1"/>
    <col min="9494" max="9494" width="11.1796875" customWidth="1"/>
    <col min="9495" max="9495" width="11.7265625" customWidth="1"/>
    <col min="9496" max="9496" width="13.7265625" customWidth="1"/>
    <col min="9497" max="9497" width="12" customWidth="1"/>
    <col min="9730" max="9730" width="12.7265625" customWidth="1"/>
    <col min="9731" max="9731" width="51" bestFit="1" customWidth="1"/>
    <col min="9732" max="9732" width="7" customWidth="1"/>
    <col min="9734" max="9734" width="8.54296875" customWidth="1"/>
    <col min="9735" max="9735" width="0.453125" customWidth="1"/>
    <col min="9736" max="9747" width="5.26953125" customWidth="1"/>
    <col min="9748" max="9748" width="6.81640625" customWidth="1"/>
    <col min="9749" max="9749" width="8.453125" customWidth="1"/>
    <col min="9750" max="9750" width="11.1796875" customWidth="1"/>
    <col min="9751" max="9751" width="11.7265625" customWidth="1"/>
    <col min="9752" max="9752" width="13.7265625" customWidth="1"/>
    <col min="9753" max="9753" width="12" customWidth="1"/>
    <col min="9986" max="9986" width="12.7265625" customWidth="1"/>
    <col min="9987" max="9987" width="51" bestFit="1" customWidth="1"/>
    <col min="9988" max="9988" width="7" customWidth="1"/>
    <col min="9990" max="9990" width="8.54296875" customWidth="1"/>
    <col min="9991" max="9991" width="0.453125" customWidth="1"/>
    <col min="9992" max="10003" width="5.26953125" customWidth="1"/>
    <col min="10004" max="10004" width="6.81640625" customWidth="1"/>
    <col min="10005" max="10005" width="8.453125" customWidth="1"/>
    <col min="10006" max="10006" width="11.1796875" customWidth="1"/>
    <col min="10007" max="10007" width="11.7265625" customWidth="1"/>
    <col min="10008" max="10008" width="13.7265625" customWidth="1"/>
    <col min="10009" max="10009" width="12" customWidth="1"/>
    <col min="10242" max="10242" width="12.7265625" customWidth="1"/>
    <col min="10243" max="10243" width="51" bestFit="1" customWidth="1"/>
    <col min="10244" max="10244" width="7" customWidth="1"/>
    <col min="10246" max="10246" width="8.54296875" customWidth="1"/>
    <col min="10247" max="10247" width="0.453125" customWidth="1"/>
    <col min="10248" max="10259" width="5.26953125" customWidth="1"/>
    <col min="10260" max="10260" width="6.81640625" customWidth="1"/>
    <col min="10261" max="10261" width="8.453125" customWidth="1"/>
    <col min="10262" max="10262" width="11.1796875" customWidth="1"/>
    <col min="10263" max="10263" width="11.7265625" customWidth="1"/>
    <col min="10264" max="10264" width="13.7265625" customWidth="1"/>
    <col min="10265" max="10265" width="12" customWidth="1"/>
    <col min="10498" max="10498" width="12.7265625" customWidth="1"/>
    <col min="10499" max="10499" width="51" bestFit="1" customWidth="1"/>
    <col min="10500" max="10500" width="7" customWidth="1"/>
    <col min="10502" max="10502" width="8.54296875" customWidth="1"/>
    <col min="10503" max="10503" width="0.453125" customWidth="1"/>
    <col min="10504" max="10515" width="5.26953125" customWidth="1"/>
    <col min="10516" max="10516" width="6.81640625" customWidth="1"/>
    <col min="10517" max="10517" width="8.453125" customWidth="1"/>
    <col min="10518" max="10518" width="11.1796875" customWidth="1"/>
    <col min="10519" max="10519" width="11.7265625" customWidth="1"/>
    <col min="10520" max="10520" width="13.7265625" customWidth="1"/>
    <col min="10521" max="10521" width="12" customWidth="1"/>
    <col min="10754" max="10754" width="12.7265625" customWidth="1"/>
    <col min="10755" max="10755" width="51" bestFit="1" customWidth="1"/>
    <col min="10756" max="10756" width="7" customWidth="1"/>
    <col min="10758" max="10758" width="8.54296875" customWidth="1"/>
    <col min="10759" max="10759" width="0.453125" customWidth="1"/>
    <col min="10760" max="10771" width="5.26953125" customWidth="1"/>
    <col min="10772" max="10772" width="6.81640625" customWidth="1"/>
    <col min="10773" max="10773" width="8.453125" customWidth="1"/>
    <col min="10774" max="10774" width="11.1796875" customWidth="1"/>
    <col min="10775" max="10775" width="11.7265625" customWidth="1"/>
    <col min="10776" max="10776" width="13.7265625" customWidth="1"/>
    <col min="10777" max="10777" width="12" customWidth="1"/>
    <col min="11010" max="11010" width="12.7265625" customWidth="1"/>
    <col min="11011" max="11011" width="51" bestFit="1" customWidth="1"/>
    <col min="11012" max="11012" width="7" customWidth="1"/>
    <col min="11014" max="11014" width="8.54296875" customWidth="1"/>
    <col min="11015" max="11015" width="0.453125" customWidth="1"/>
    <col min="11016" max="11027" width="5.26953125" customWidth="1"/>
    <col min="11028" max="11028" width="6.81640625" customWidth="1"/>
    <col min="11029" max="11029" width="8.453125" customWidth="1"/>
    <col min="11030" max="11030" width="11.1796875" customWidth="1"/>
    <col min="11031" max="11031" width="11.7265625" customWidth="1"/>
    <col min="11032" max="11032" width="13.7265625" customWidth="1"/>
    <col min="11033" max="11033" width="12" customWidth="1"/>
    <col min="11266" max="11266" width="12.7265625" customWidth="1"/>
    <col min="11267" max="11267" width="51" bestFit="1" customWidth="1"/>
    <col min="11268" max="11268" width="7" customWidth="1"/>
    <col min="11270" max="11270" width="8.54296875" customWidth="1"/>
    <col min="11271" max="11271" width="0.453125" customWidth="1"/>
    <col min="11272" max="11283" width="5.26953125" customWidth="1"/>
    <col min="11284" max="11284" width="6.81640625" customWidth="1"/>
    <col min="11285" max="11285" width="8.453125" customWidth="1"/>
    <col min="11286" max="11286" width="11.1796875" customWidth="1"/>
    <col min="11287" max="11287" width="11.7265625" customWidth="1"/>
    <col min="11288" max="11288" width="13.7265625" customWidth="1"/>
    <col min="11289" max="11289" width="12" customWidth="1"/>
    <col min="11522" max="11522" width="12.7265625" customWidth="1"/>
    <col min="11523" max="11523" width="51" bestFit="1" customWidth="1"/>
    <col min="11524" max="11524" width="7" customWidth="1"/>
    <col min="11526" max="11526" width="8.54296875" customWidth="1"/>
    <col min="11527" max="11527" width="0.453125" customWidth="1"/>
    <col min="11528" max="11539" width="5.26953125" customWidth="1"/>
    <col min="11540" max="11540" width="6.81640625" customWidth="1"/>
    <col min="11541" max="11541" width="8.453125" customWidth="1"/>
    <col min="11542" max="11542" width="11.1796875" customWidth="1"/>
    <col min="11543" max="11543" width="11.7265625" customWidth="1"/>
    <col min="11544" max="11544" width="13.7265625" customWidth="1"/>
    <col min="11545" max="11545" width="12" customWidth="1"/>
    <col min="11778" max="11778" width="12.7265625" customWidth="1"/>
    <col min="11779" max="11779" width="51" bestFit="1" customWidth="1"/>
    <col min="11780" max="11780" width="7" customWidth="1"/>
    <col min="11782" max="11782" width="8.54296875" customWidth="1"/>
    <col min="11783" max="11783" width="0.453125" customWidth="1"/>
    <col min="11784" max="11795" width="5.26953125" customWidth="1"/>
    <col min="11796" max="11796" width="6.81640625" customWidth="1"/>
    <col min="11797" max="11797" width="8.453125" customWidth="1"/>
    <col min="11798" max="11798" width="11.1796875" customWidth="1"/>
    <col min="11799" max="11799" width="11.7265625" customWidth="1"/>
    <col min="11800" max="11800" width="13.7265625" customWidth="1"/>
    <col min="11801" max="11801" width="12" customWidth="1"/>
    <col min="12034" max="12034" width="12.7265625" customWidth="1"/>
    <col min="12035" max="12035" width="51" bestFit="1" customWidth="1"/>
    <col min="12036" max="12036" width="7" customWidth="1"/>
    <col min="12038" max="12038" width="8.54296875" customWidth="1"/>
    <col min="12039" max="12039" width="0.453125" customWidth="1"/>
    <col min="12040" max="12051" width="5.26953125" customWidth="1"/>
    <col min="12052" max="12052" width="6.81640625" customWidth="1"/>
    <col min="12053" max="12053" width="8.453125" customWidth="1"/>
    <col min="12054" max="12054" width="11.1796875" customWidth="1"/>
    <col min="12055" max="12055" width="11.7265625" customWidth="1"/>
    <col min="12056" max="12056" width="13.7265625" customWidth="1"/>
    <col min="12057" max="12057" width="12" customWidth="1"/>
    <col min="12290" max="12290" width="12.7265625" customWidth="1"/>
    <col min="12291" max="12291" width="51" bestFit="1" customWidth="1"/>
    <col min="12292" max="12292" width="7" customWidth="1"/>
    <col min="12294" max="12294" width="8.54296875" customWidth="1"/>
    <col min="12295" max="12295" width="0.453125" customWidth="1"/>
    <col min="12296" max="12307" width="5.26953125" customWidth="1"/>
    <col min="12308" max="12308" width="6.81640625" customWidth="1"/>
    <col min="12309" max="12309" width="8.453125" customWidth="1"/>
    <col min="12310" max="12310" width="11.1796875" customWidth="1"/>
    <col min="12311" max="12311" width="11.7265625" customWidth="1"/>
    <col min="12312" max="12312" width="13.7265625" customWidth="1"/>
    <col min="12313" max="12313" width="12" customWidth="1"/>
    <col min="12546" max="12546" width="12.7265625" customWidth="1"/>
    <col min="12547" max="12547" width="51" bestFit="1" customWidth="1"/>
    <col min="12548" max="12548" width="7" customWidth="1"/>
    <col min="12550" max="12550" width="8.54296875" customWidth="1"/>
    <col min="12551" max="12551" width="0.453125" customWidth="1"/>
    <col min="12552" max="12563" width="5.26953125" customWidth="1"/>
    <col min="12564" max="12564" width="6.81640625" customWidth="1"/>
    <col min="12565" max="12565" width="8.453125" customWidth="1"/>
    <col min="12566" max="12566" width="11.1796875" customWidth="1"/>
    <col min="12567" max="12567" width="11.7265625" customWidth="1"/>
    <col min="12568" max="12568" width="13.7265625" customWidth="1"/>
    <col min="12569" max="12569" width="12" customWidth="1"/>
    <col min="12802" max="12802" width="12.7265625" customWidth="1"/>
    <col min="12803" max="12803" width="51" bestFit="1" customWidth="1"/>
    <col min="12804" max="12804" width="7" customWidth="1"/>
    <col min="12806" max="12806" width="8.54296875" customWidth="1"/>
    <col min="12807" max="12807" width="0.453125" customWidth="1"/>
    <col min="12808" max="12819" width="5.26953125" customWidth="1"/>
    <col min="12820" max="12820" width="6.81640625" customWidth="1"/>
    <col min="12821" max="12821" width="8.453125" customWidth="1"/>
    <col min="12822" max="12822" width="11.1796875" customWidth="1"/>
    <col min="12823" max="12823" width="11.7265625" customWidth="1"/>
    <col min="12824" max="12824" width="13.7265625" customWidth="1"/>
    <col min="12825" max="12825" width="12" customWidth="1"/>
    <col min="13058" max="13058" width="12.7265625" customWidth="1"/>
    <col min="13059" max="13059" width="51" bestFit="1" customWidth="1"/>
    <col min="13060" max="13060" width="7" customWidth="1"/>
    <col min="13062" max="13062" width="8.54296875" customWidth="1"/>
    <col min="13063" max="13063" width="0.453125" customWidth="1"/>
    <col min="13064" max="13075" width="5.26953125" customWidth="1"/>
    <col min="13076" max="13076" width="6.81640625" customWidth="1"/>
    <col min="13077" max="13077" width="8.453125" customWidth="1"/>
    <col min="13078" max="13078" width="11.1796875" customWidth="1"/>
    <col min="13079" max="13079" width="11.7265625" customWidth="1"/>
    <col min="13080" max="13080" width="13.7265625" customWidth="1"/>
    <col min="13081" max="13081" width="12" customWidth="1"/>
    <col min="13314" max="13314" width="12.7265625" customWidth="1"/>
    <col min="13315" max="13315" width="51" bestFit="1" customWidth="1"/>
    <col min="13316" max="13316" width="7" customWidth="1"/>
    <col min="13318" max="13318" width="8.54296875" customWidth="1"/>
    <col min="13319" max="13319" width="0.453125" customWidth="1"/>
    <col min="13320" max="13331" width="5.26953125" customWidth="1"/>
    <col min="13332" max="13332" width="6.81640625" customWidth="1"/>
    <col min="13333" max="13333" width="8.453125" customWidth="1"/>
    <col min="13334" max="13334" width="11.1796875" customWidth="1"/>
    <col min="13335" max="13335" width="11.7265625" customWidth="1"/>
    <col min="13336" max="13336" width="13.7265625" customWidth="1"/>
    <col min="13337" max="13337" width="12" customWidth="1"/>
    <col min="13570" max="13570" width="12.7265625" customWidth="1"/>
    <col min="13571" max="13571" width="51" bestFit="1" customWidth="1"/>
    <col min="13572" max="13572" width="7" customWidth="1"/>
    <col min="13574" max="13574" width="8.54296875" customWidth="1"/>
    <col min="13575" max="13575" width="0.453125" customWidth="1"/>
    <col min="13576" max="13587" width="5.26953125" customWidth="1"/>
    <col min="13588" max="13588" width="6.81640625" customWidth="1"/>
    <col min="13589" max="13589" width="8.453125" customWidth="1"/>
    <col min="13590" max="13590" width="11.1796875" customWidth="1"/>
    <col min="13591" max="13591" width="11.7265625" customWidth="1"/>
    <col min="13592" max="13592" width="13.7265625" customWidth="1"/>
    <col min="13593" max="13593" width="12" customWidth="1"/>
    <col min="13826" max="13826" width="12.7265625" customWidth="1"/>
    <col min="13827" max="13827" width="51" bestFit="1" customWidth="1"/>
    <col min="13828" max="13828" width="7" customWidth="1"/>
    <col min="13830" max="13830" width="8.54296875" customWidth="1"/>
    <col min="13831" max="13831" width="0.453125" customWidth="1"/>
    <col min="13832" max="13843" width="5.26953125" customWidth="1"/>
    <col min="13844" max="13844" width="6.81640625" customWidth="1"/>
    <col min="13845" max="13845" width="8.453125" customWidth="1"/>
    <col min="13846" max="13846" width="11.1796875" customWidth="1"/>
    <col min="13847" max="13847" width="11.7265625" customWidth="1"/>
    <col min="13848" max="13848" width="13.7265625" customWidth="1"/>
    <col min="13849" max="13849" width="12" customWidth="1"/>
    <col min="14082" max="14082" width="12.7265625" customWidth="1"/>
    <col min="14083" max="14083" width="51" bestFit="1" customWidth="1"/>
    <col min="14084" max="14084" width="7" customWidth="1"/>
    <col min="14086" max="14086" width="8.54296875" customWidth="1"/>
    <col min="14087" max="14087" width="0.453125" customWidth="1"/>
    <col min="14088" max="14099" width="5.26953125" customWidth="1"/>
    <col min="14100" max="14100" width="6.81640625" customWidth="1"/>
    <col min="14101" max="14101" width="8.453125" customWidth="1"/>
    <col min="14102" max="14102" width="11.1796875" customWidth="1"/>
    <col min="14103" max="14103" width="11.7265625" customWidth="1"/>
    <col min="14104" max="14104" width="13.7265625" customWidth="1"/>
    <col min="14105" max="14105" width="12" customWidth="1"/>
    <col min="14338" max="14338" width="12.7265625" customWidth="1"/>
    <col min="14339" max="14339" width="51" bestFit="1" customWidth="1"/>
    <col min="14340" max="14340" width="7" customWidth="1"/>
    <col min="14342" max="14342" width="8.54296875" customWidth="1"/>
    <col min="14343" max="14343" width="0.453125" customWidth="1"/>
    <col min="14344" max="14355" width="5.26953125" customWidth="1"/>
    <col min="14356" max="14356" width="6.81640625" customWidth="1"/>
    <col min="14357" max="14357" width="8.453125" customWidth="1"/>
    <col min="14358" max="14358" width="11.1796875" customWidth="1"/>
    <col min="14359" max="14359" width="11.7265625" customWidth="1"/>
    <col min="14360" max="14360" width="13.7265625" customWidth="1"/>
    <col min="14361" max="14361" width="12" customWidth="1"/>
    <col min="14594" max="14594" width="12.7265625" customWidth="1"/>
    <col min="14595" max="14595" width="51" bestFit="1" customWidth="1"/>
    <col min="14596" max="14596" width="7" customWidth="1"/>
    <col min="14598" max="14598" width="8.54296875" customWidth="1"/>
    <col min="14599" max="14599" width="0.453125" customWidth="1"/>
    <col min="14600" max="14611" width="5.26953125" customWidth="1"/>
    <col min="14612" max="14612" width="6.81640625" customWidth="1"/>
    <col min="14613" max="14613" width="8.453125" customWidth="1"/>
    <col min="14614" max="14614" width="11.1796875" customWidth="1"/>
    <col min="14615" max="14615" width="11.7265625" customWidth="1"/>
    <col min="14616" max="14616" width="13.7265625" customWidth="1"/>
    <col min="14617" max="14617" width="12" customWidth="1"/>
    <col min="14850" max="14850" width="12.7265625" customWidth="1"/>
    <col min="14851" max="14851" width="51" bestFit="1" customWidth="1"/>
    <col min="14852" max="14852" width="7" customWidth="1"/>
    <col min="14854" max="14854" width="8.54296875" customWidth="1"/>
    <col min="14855" max="14855" width="0.453125" customWidth="1"/>
    <col min="14856" max="14867" width="5.26953125" customWidth="1"/>
    <col min="14868" max="14868" width="6.81640625" customWidth="1"/>
    <col min="14869" max="14869" width="8.453125" customWidth="1"/>
    <col min="14870" max="14870" width="11.1796875" customWidth="1"/>
    <col min="14871" max="14871" width="11.7265625" customWidth="1"/>
    <col min="14872" max="14872" width="13.7265625" customWidth="1"/>
    <col min="14873" max="14873" width="12" customWidth="1"/>
    <col min="15106" max="15106" width="12.7265625" customWidth="1"/>
    <col min="15107" max="15107" width="51" bestFit="1" customWidth="1"/>
    <col min="15108" max="15108" width="7" customWidth="1"/>
    <col min="15110" max="15110" width="8.54296875" customWidth="1"/>
    <col min="15111" max="15111" width="0.453125" customWidth="1"/>
    <col min="15112" max="15123" width="5.26953125" customWidth="1"/>
    <col min="15124" max="15124" width="6.81640625" customWidth="1"/>
    <col min="15125" max="15125" width="8.453125" customWidth="1"/>
    <col min="15126" max="15126" width="11.1796875" customWidth="1"/>
    <col min="15127" max="15127" width="11.7265625" customWidth="1"/>
    <col min="15128" max="15128" width="13.7265625" customWidth="1"/>
    <col min="15129" max="15129" width="12" customWidth="1"/>
    <col min="15362" max="15362" width="12.7265625" customWidth="1"/>
    <col min="15363" max="15363" width="51" bestFit="1" customWidth="1"/>
    <col min="15364" max="15364" width="7" customWidth="1"/>
    <col min="15366" max="15366" width="8.54296875" customWidth="1"/>
    <col min="15367" max="15367" width="0.453125" customWidth="1"/>
    <col min="15368" max="15379" width="5.26953125" customWidth="1"/>
    <col min="15380" max="15380" width="6.81640625" customWidth="1"/>
    <col min="15381" max="15381" width="8.453125" customWidth="1"/>
    <col min="15382" max="15382" width="11.1796875" customWidth="1"/>
    <col min="15383" max="15383" width="11.7265625" customWidth="1"/>
    <col min="15384" max="15384" width="13.7265625" customWidth="1"/>
    <col min="15385" max="15385" width="12" customWidth="1"/>
    <col min="15618" max="15618" width="12.7265625" customWidth="1"/>
    <col min="15619" max="15619" width="51" bestFit="1" customWidth="1"/>
    <col min="15620" max="15620" width="7" customWidth="1"/>
    <col min="15622" max="15622" width="8.54296875" customWidth="1"/>
    <col min="15623" max="15623" width="0.453125" customWidth="1"/>
    <col min="15624" max="15635" width="5.26953125" customWidth="1"/>
    <col min="15636" max="15636" width="6.81640625" customWidth="1"/>
    <col min="15637" max="15637" width="8.453125" customWidth="1"/>
    <col min="15638" max="15638" width="11.1796875" customWidth="1"/>
    <col min="15639" max="15639" width="11.7265625" customWidth="1"/>
    <col min="15640" max="15640" width="13.7265625" customWidth="1"/>
    <col min="15641" max="15641" width="12" customWidth="1"/>
    <col min="15874" max="15874" width="12.7265625" customWidth="1"/>
    <col min="15875" max="15875" width="51" bestFit="1" customWidth="1"/>
    <col min="15876" max="15876" width="7" customWidth="1"/>
    <col min="15878" max="15878" width="8.54296875" customWidth="1"/>
    <col min="15879" max="15879" width="0.453125" customWidth="1"/>
    <col min="15880" max="15891" width="5.26953125" customWidth="1"/>
    <col min="15892" max="15892" width="6.81640625" customWidth="1"/>
    <col min="15893" max="15893" width="8.453125" customWidth="1"/>
    <col min="15894" max="15894" width="11.1796875" customWidth="1"/>
    <col min="15895" max="15895" width="11.7265625" customWidth="1"/>
    <col min="15896" max="15896" width="13.7265625" customWidth="1"/>
    <col min="15897" max="15897" width="12" customWidth="1"/>
    <col min="16130" max="16130" width="12.7265625" customWidth="1"/>
    <col min="16131" max="16131" width="51" bestFit="1" customWidth="1"/>
    <col min="16132" max="16132" width="7" customWidth="1"/>
    <col min="16134" max="16134" width="8.54296875" customWidth="1"/>
    <col min="16135" max="16135" width="0.453125" customWidth="1"/>
    <col min="16136" max="16147" width="5.26953125" customWidth="1"/>
    <col min="16148" max="16148" width="6.81640625" customWidth="1"/>
    <col min="16149" max="16149" width="8.453125" customWidth="1"/>
    <col min="16150" max="16150" width="11.1796875" customWidth="1"/>
    <col min="16151" max="16151" width="11.7265625" customWidth="1"/>
    <col min="16152" max="16152" width="13.7265625" customWidth="1"/>
    <col min="16153" max="16153" width="12" customWidth="1"/>
  </cols>
  <sheetData>
    <row r="1" spans="1:48" ht="31" x14ac:dyDescent="0.7">
      <c r="A1" s="119" t="s">
        <v>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48" ht="31" x14ac:dyDescent="0.7">
      <c r="A2" s="119" t="s">
        <v>111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</row>
    <row r="3" spans="1:48" s="8" customFormat="1" ht="33.5" x14ac:dyDescent="0.75">
      <c r="A3" s="121" t="s">
        <v>115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5"/>
      <c r="V3" s="1"/>
      <c r="W3" s="6"/>
      <c r="X3" s="7"/>
    </row>
    <row r="4" spans="1:48" s="8" customFormat="1" ht="25" x14ac:dyDescent="0.5">
      <c r="A4" s="9"/>
      <c r="B4" s="10"/>
      <c r="C4" s="10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5"/>
      <c r="V4" s="12"/>
      <c r="W4" s="6"/>
      <c r="X4" s="7"/>
    </row>
    <row r="5" spans="1:48" s="8" customFormat="1" ht="17.5" customHeight="1" x14ac:dyDescent="0.6">
      <c r="A5" s="87" t="s">
        <v>1</v>
      </c>
      <c r="B5" s="88"/>
      <c r="C5" s="88"/>
      <c r="D5" s="89"/>
      <c r="E5" s="89"/>
      <c r="F5" s="90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2"/>
      <c r="V5" s="93"/>
      <c r="W5" s="94"/>
      <c r="X5" s="95"/>
      <c r="Y5" s="96"/>
    </row>
    <row r="6" spans="1:48" s="13" customFormat="1" ht="15.5" x14ac:dyDescent="0.35">
      <c r="A6" s="87" t="s">
        <v>2</v>
      </c>
      <c r="B6" s="88"/>
      <c r="C6" s="88"/>
      <c r="D6" s="89"/>
      <c r="E6" s="89"/>
      <c r="F6" s="90"/>
      <c r="G6" s="97"/>
      <c r="H6" s="97"/>
      <c r="I6" s="98" t="s">
        <v>3</v>
      </c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V6" s="116" t="s">
        <v>4</v>
      </c>
      <c r="W6" s="117"/>
      <c r="X6" s="117"/>
      <c r="Y6" s="118"/>
    </row>
    <row r="7" spans="1:48" s="13" customFormat="1" ht="118.5" customHeight="1" x14ac:dyDescent="0.35">
      <c r="A7" s="101" t="s">
        <v>5</v>
      </c>
      <c r="B7" s="102" t="s">
        <v>6</v>
      </c>
      <c r="C7" s="102" t="s">
        <v>42</v>
      </c>
      <c r="D7" s="103" t="s">
        <v>7</v>
      </c>
      <c r="E7" s="102" t="s">
        <v>8</v>
      </c>
      <c r="F7" s="102" t="s">
        <v>9</v>
      </c>
      <c r="G7" s="86"/>
      <c r="H7" s="80" t="s">
        <v>10</v>
      </c>
      <c r="I7" s="80" t="s">
        <v>11</v>
      </c>
      <c r="J7" s="80" t="s">
        <v>12</v>
      </c>
      <c r="K7" s="80" t="s">
        <v>13</v>
      </c>
      <c r="L7" s="80" t="s">
        <v>14</v>
      </c>
      <c r="M7" s="80" t="s">
        <v>15</v>
      </c>
      <c r="N7" s="80" t="s">
        <v>16</v>
      </c>
      <c r="O7" s="80" t="s">
        <v>17</v>
      </c>
      <c r="P7" s="80" t="s">
        <v>18</v>
      </c>
      <c r="Q7" s="80" t="s">
        <v>19</v>
      </c>
      <c r="R7" s="80" t="s">
        <v>20</v>
      </c>
      <c r="S7" s="80" t="s">
        <v>21</v>
      </c>
      <c r="T7" s="81" t="s">
        <v>22</v>
      </c>
      <c r="U7" s="82" t="s">
        <v>23</v>
      </c>
      <c r="V7" s="83" t="s">
        <v>24</v>
      </c>
      <c r="W7" s="84" t="s">
        <v>25</v>
      </c>
      <c r="X7" s="85" t="s">
        <v>26</v>
      </c>
    </row>
    <row r="8" spans="1:48" ht="15.5" x14ac:dyDescent="0.35">
      <c r="A8" s="44" t="s">
        <v>81</v>
      </c>
      <c r="B8" s="42"/>
      <c r="C8" s="42"/>
      <c r="D8" s="46"/>
      <c r="E8" s="46"/>
      <c r="F8" s="46"/>
      <c r="G8" s="46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7"/>
      <c r="U8" s="68"/>
      <c r="V8" s="69"/>
      <c r="W8" s="66"/>
      <c r="X8" s="70"/>
    </row>
    <row r="9" spans="1:48" s="13" customFormat="1" x14ac:dyDescent="0.35">
      <c r="A9" s="51">
        <v>30020</v>
      </c>
      <c r="B9" s="52" t="s">
        <v>27</v>
      </c>
      <c r="C9" s="53" t="s">
        <v>61</v>
      </c>
      <c r="D9" s="54"/>
      <c r="E9" s="53">
        <v>120</v>
      </c>
      <c r="F9" s="55">
        <v>1.5</v>
      </c>
      <c r="G9" s="20"/>
      <c r="H9" s="63"/>
      <c r="I9" s="63"/>
      <c r="J9" s="63"/>
      <c r="K9" s="65"/>
      <c r="L9" s="63"/>
      <c r="M9" s="63"/>
      <c r="N9" s="63"/>
      <c r="O9" s="63"/>
      <c r="P9" s="63"/>
      <c r="Q9" s="63"/>
      <c r="R9" s="63"/>
      <c r="S9" s="63"/>
      <c r="T9" s="67">
        <f>SUM(H9:S9)</f>
        <v>0</v>
      </c>
      <c r="U9" s="68">
        <v>7.59</v>
      </c>
      <c r="V9" s="69">
        <f>U9*T9</f>
        <v>0</v>
      </c>
      <c r="W9" s="66">
        <v>4.66</v>
      </c>
      <c r="X9" s="70">
        <f t="shared" ref="X9:X10" si="0">T9*W9</f>
        <v>0</v>
      </c>
    </row>
    <row r="10" spans="1:48" s="13" customFormat="1" x14ac:dyDescent="0.35">
      <c r="A10" s="51">
        <v>30101</v>
      </c>
      <c r="B10" s="52" t="s">
        <v>28</v>
      </c>
      <c r="C10" s="53" t="s">
        <v>65</v>
      </c>
      <c r="D10" s="54"/>
      <c r="E10" s="53">
        <v>144</v>
      </c>
      <c r="F10" s="55">
        <v>1</v>
      </c>
      <c r="G10" s="20"/>
      <c r="H10" s="63"/>
      <c r="I10" s="63"/>
      <c r="J10" s="63"/>
      <c r="K10" s="65"/>
      <c r="L10" s="63"/>
      <c r="M10" s="63"/>
      <c r="N10" s="63"/>
      <c r="O10" s="63"/>
      <c r="P10" s="63"/>
      <c r="Q10" s="63"/>
      <c r="R10" s="63"/>
      <c r="S10" s="63"/>
      <c r="T10" s="67">
        <f>SUM(H10:S10)</f>
        <v>0</v>
      </c>
      <c r="U10" s="68">
        <v>6.06</v>
      </c>
      <c r="V10" s="69">
        <f>U10*T10</f>
        <v>0</v>
      </c>
      <c r="W10" s="66">
        <v>3.72</v>
      </c>
      <c r="X10" s="70">
        <f t="shared" si="0"/>
        <v>0</v>
      </c>
    </row>
    <row r="11" spans="1:48" s="13" customFormat="1" x14ac:dyDescent="0.35">
      <c r="A11" s="53">
        <v>61688</v>
      </c>
      <c r="B11" s="56" t="s">
        <v>68</v>
      </c>
      <c r="C11" s="53" t="s">
        <v>58</v>
      </c>
      <c r="D11" s="57"/>
      <c r="E11" s="53">
        <v>264</v>
      </c>
      <c r="F11" s="55">
        <v>1</v>
      </c>
      <c r="G11" s="27"/>
      <c r="H11" s="63"/>
      <c r="I11" s="63"/>
      <c r="J11" s="63"/>
      <c r="K11" s="65"/>
      <c r="L11" s="63"/>
      <c r="M11" s="63"/>
      <c r="N11" s="63"/>
      <c r="O11" s="63"/>
      <c r="P11" s="63"/>
      <c r="Q11" s="63"/>
      <c r="R11" s="63"/>
      <c r="S11" s="63"/>
      <c r="T11" s="67">
        <f>SUM(H11:S11)</f>
        <v>0</v>
      </c>
      <c r="U11" s="68">
        <v>12.98</v>
      </c>
      <c r="V11" s="69">
        <f>U11*T11</f>
        <v>0</v>
      </c>
      <c r="W11" s="66">
        <v>7.96</v>
      </c>
      <c r="X11" s="70">
        <f>T11*W11</f>
        <v>0</v>
      </c>
      <c r="Y11" s="31"/>
      <c r="Z11" s="32"/>
      <c r="AA11" s="15"/>
      <c r="AB11" s="33"/>
      <c r="AC11" s="15"/>
      <c r="AD11" s="34"/>
      <c r="AE11" s="15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8"/>
      <c r="AS11" s="39"/>
      <c r="AT11" s="40"/>
      <c r="AU11" s="41"/>
      <c r="AV11" s="35"/>
    </row>
    <row r="12" spans="1:48" x14ac:dyDescent="0.35">
      <c r="A12" s="53">
        <v>85017</v>
      </c>
      <c r="B12" s="56" t="s">
        <v>71</v>
      </c>
      <c r="C12" s="58" t="s">
        <v>58</v>
      </c>
      <c r="D12" s="57"/>
      <c r="E12" s="53">
        <v>300</v>
      </c>
      <c r="F12" s="55">
        <v>1.25</v>
      </c>
      <c r="G12" s="27"/>
      <c r="H12" s="63"/>
      <c r="I12" s="63"/>
      <c r="J12" s="63"/>
      <c r="K12" s="65"/>
      <c r="L12" s="63"/>
      <c r="M12" s="63"/>
      <c r="N12" s="63"/>
      <c r="O12" s="63"/>
      <c r="P12" s="63"/>
      <c r="Q12" s="63"/>
      <c r="R12" s="63"/>
      <c r="S12" s="63"/>
      <c r="T12" s="67">
        <f>SUM(H12:S12)</f>
        <v>0</v>
      </c>
      <c r="U12" s="68">
        <v>15.79</v>
      </c>
      <c r="V12" s="69">
        <f>U12*T12</f>
        <v>0</v>
      </c>
      <c r="W12" s="66">
        <v>9.69</v>
      </c>
      <c r="X12" s="70">
        <f>T12*W12</f>
        <v>0</v>
      </c>
      <c r="Z12" s="13"/>
      <c r="AA12" s="16"/>
    </row>
    <row r="13" spans="1:48" x14ac:dyDescent="0.35">
      <c r="A13" s="53" t="s">
        <v>84</v>
      </c>
      <c r="B13" s="56" t="s">
        <v>30</v>
      </c>
      <c r="C13" s="58" t="s">
        <v>73</v>
      </c>
      <c r="D13" s="57"/>
      <c r="E13" s="53">
        <v>144</v>
      </c>
      <c r="F13" s="55">
        <v>1.75</v>
      </c>
      <c r="G13" s="27"/>
      <c r="H13" s="63"/>
      <c r="I13" s="63"/>
      <c r="J13" s="63"/>
      <c r="K13" s="65"/>
      <c r="L13" s="63"/>
      <c r="M13" s="63"/>
      <c r="N13" s="63"/>
      <c r="O13" s="63"/>
      <c r="P13" s="63"/>
      <c r="Q13" s="63"/>
      <c r="R13" s="63"/>
      <c r="S13" s="63"/>
      <c r="T13" s="67">
        <f>SUM(H13:S13)</f>
        <v>0</v>
      </c>
      <c r="U13" s="68">
        <v>4.3899999999999997</v>
      </c>
      <c r="V13" s="69">
        <f>U13*T13</f>
        <v>0</v>
      </c>
      <c r="W13" s="66">
        <v>2.69</v>
      </c>
      <c r="X13" s="70">
        <f>T13*W13</f>
        <v>0</v>
      </c>
      <c r="Z13" s="13"/>
      <c r="AA13" s="16"/>
    </row>
    <row r="14" spans="1:48" ht="15.5" x14ac:dyDescent="0.35">
      <c r="A14" s="45" t="s">
        <v>82</v>
      </c>
      <c r="B14" s="19"/>
      <c r="C14" s="21"/>
      <c r="D14" s="22"/>
      <c r="E14" s="20"/>
      <c r="F14" s="30"/>
      <c r="G14" s="27"/>
      <c r="H14" s="63"/>
      <c r="I14" s="63"/>
      <c r="J14" s="63"/>
      <c r="K14" s="65"/>
      <c r="L14" s="63"/>
      <c r="M14" s="63"/>
      <c r="N14" s="63"/>
      <c r="O14" s="63"/>
      <c r="P14" s="63"/>
      <c r="Q14" s="63"/>
      <c r="R14" s="63"/>
      <c r="S14" s="63"/>
      <c r="T14" s="67"/>
      <c r="U14" s="68"/>
      <c r="V14" s="69"/>
      <c r="W14" s="66"/>
      <c r="X14" s="70"/>
      <c r="Z14" s="13"/>
      <c r="AA14" s="16"/>
    </row>
    <row r="15" spans="1:48" s="13" customFormat="1" x14ac:dyDescent="0.35">
      <c r="A15" s="53" t="s">
        <v>83</v>
      </c>
      <c r="B15" s="56" t="s">
        <v>110</v>
      </c>
      <c r="C15" s="58" t="s">
        <v>57</v>
      </c>
      <c r="D15" s="57"/>
      <c r="E15" s="53">
        <v>16</v>
      </c>
      <c r="F15" s="55">
        <v>3.18</v>
      </c>
      <c r="G15" s="27"/>
      <c r="H15" s="63"/>
      <c r="I15" s="63"/>
      <c r="J15" s="63"/>
      <c r="K15" s="65"/>
      <c r="L15" s="63"/>
      <c r="M15" s="63"/>
      <c r="N15" s="63"/>
      <c r="O15" s="63"/>
      <c r="P15" s="63"/>
      <c r="Q15" s="63"/>
      <c r="R15" s="63"/>
      <c r="S15" s="63"/>
      <c r="T15" s="67">
        <f>SUM(H15:S15)</f>
        <v>0</v>
      </c>
      <c r="U15" s="68">
        <v>3.17</v>
      </c>
      <c r="V15" s="69">
        <f>U15*T15</f>
        <v>0</v>
      </c>
      <c r="W15" s="66">
        <v>1.95</v>
      </c>
      <c r="X15" s="70">
        <f>T15*W15</f>
        <v>0</v>
      </c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8" s="13" customFormat="1" x14ac:dyDescent="0.35">
      <c r="A16" s="53">
        <v>64102</v>
      </c>
      <c r="B16" s="56" t="s">
        <v>69</v>
      </c>
      <c r="C16" s="58" t="s">
        <v>61</v>
      </c>
      <c r="D16" s="57"/>
      <c r="E16" s="59">
        <v>221</v>
      </c>
      <c r="F16" s="55">
        <v>1.45</v>
      </c>
      <c r="G16" s="27"/>
      <c r="H16" s="63"/>
      <c r="I16" s="63"/>
      <c r="J16" s="63"/>
      <c r="K16" s="65"/>
      <c r="L16" s="63"/>
      <c r="M16" s="63"/>
      <c r="N16" s="63"/>
      <c r="O16" s="63"/>
      <c r="P16" s="63"/>
      <c r="Q16" s="63"/>
      <c r="R16" s="63"/>
      <c r="S16" s="63"/>
      <c r="T16" s="67">
        <f>SUM(H16:S16)</f>
        <v>0</v>
      </c>
      <c r="U16" s="68">
        <v>20.010000000000002</v>
      </c>
      <c r="V16" s="69">
        <f>U16*T16</f>
        <v>0</v>
      </c>
      <c r="W16" s="66">
        <v>12.28</v>
      </c>
      <c r="X16" s="70">
        <f>T16*W16</f>
        <v>0</v>
      </c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</row>
    <row r="17" spans="1:27" x14ac:dyDescent="0.35">
      <c r="A17" s="53">
        <v>85018</v>
      </c>
      <c r="B17" s="56" t="s">
        <v>72</v>
      </c>
      <c r="C17" s="58" t="s">
        <v>54</v>
      </c>
      <c r="D17" s="57"/>
      <c r="E17" s="53">
        <v>144</v>
      </c>
      <c r="F17" s="55">
        <v>1.76</v>
      </c>
      <c r="G17" s="27"/>
      <c r="H17" s="63"/>
      <c r="I17" s="63"/>
      <c r="J17" s="63"/>
      <c r="K17" s="65"/>
      <c r="L17" s="63"/>
      <c r="M17" s="63"/>
      <c r="N17" s="63"/>
      <c r="O17" s="63"/>
      <c r="P17" s="63"/>
      <c r="Q17" s="63"/>
      <c r="R17" s="63"/>
      <c r="S17" s="63"/>
      <c r="T17" s="67">
        <f>SUM(H17:S17)</f>
        <v>0</v>
      </c>
      <c r="U17" s="68">
        <v>15</v>
      </c>
      <c r="V17" s="69">
        <f>U17*T17</f>
        <v>0</v>
      </c>
      <c r="W17" s="66">
        <v>9.1999999999999993</v>
      </c>
      <c r="X17" s="70">
        <f>T17*W17</f>
        <v>0</v>
      </c>
      <c r="Z17" s="13"/>
      <c r="AA17" s="16"/>
    </row>
    <row r="18" spans="1:27" ht="15.5" x14ac:dyDescent="0.35">
      <c r="A18" s="45" t="s">
        <v>80</v>
      </c>
      <c r="B18" s="28"/>
      <c r="C18" s="29"/>
      <c r="D18" s="23"/>
      <c r="E18" s="43"/>
      <c r="F18" s="47"/>
      <c r="G18" s="27"/>
      <c r="H18" s="63"/>
      <c r="I18" s="63"/>
      <c r="J18" s="63"/>
      <c r="K18" s="65"/>
      <c r="L18" s="63"/>
      <c r="M18" s="63"/>
      <c r="N18" s="63"/>
      <c r="O18" s="63"/>
      <c r="P18" s="63"/>
      <c r="Q18" s="63"/>
      <c r="R18" s="63"/>
      <c r="S18" s="63"/>
      <c r="T18" s="67"/>
      <c r="U18" s="68"/>
      <c r="V18" s="69"/>
      <c r="W18" s="66"/>
      <c r="X18" s="70"/>
      <c r="Z18" s="13"/>
      <c r="AA18" s="16"/>
    </row>
    <row r="19" spans="1:27" s="13" customFormat="1" x14ac:dyDescent="0.35">
      <c r="A19" s="51">
        <v>14688</v>
      </c>
      <c r="B19" s="60" t="s">
        <v>89</v>
      </c>
      <c r="C19" s="51" t="s">
        <v>59</v>
      </c>
      <c r="D19" s="54"/>
      <c r="E19" s="53">
        <v>175</v>
      </c>
      <c r="F19" s="55">
        <v>2</v>
      </c>
      <c r="G19" s="20"/>
      <c r="H19" s="63"/>
      <c r="I19" s="63"/>
      <c r="J19" s="63"/>
      <c r="K19" s="65"/>
      <c r="L19" s="63"/>
      <c r="M19" s="63"/>
      <c r="N19" s="63"/>
      <c r="O19" s="63"/>
      <c r="P19" s="63"/>
      <c r="Q19" s="63"/>
      <c r="R19" s="63"/>
      <c r="S19" s="63"/>
      <c r="T19" s="67">
        <f>SUM(H19:S19)</f>
        <v>0</v>
      </c>
      <c r="U19" s="68">
        <v>15.3</v>
      </c>
      <c r="V19" s="69">
        <f>U19*T19</f>
        <v>0</v>
      </c>
      <c r="W19" s="66">
        <v>9.39</v>
      </c>
      <c r="X19" s="70">
        <f>T19*W19</f>
        <v>0</v>
      </c>
    </row>
    <row r="20" spans="1:27" x14ac:dyDescent="0.35">
      <c r="A20" s="53">
        <v>85037</v>
      </c>
      <c r="B20" s="56" t="s">
        <v>87</v>
      </c>
      <c r="C20" s="58" t="s">
        <v>59</v>
      </c>
      <c r="D20" s="57"/>
      <c r="E20" s="53">
        <v>144</v>
      </c>
      <c r="F20" s="55">
        <v>2</v>
      </c>
      <c r="G20" s="27"/>
      <c r="H20" s="63"/>
      <c r="I20" s="63"/>
      <c r="J20" s="63"/>
      <c r="K20" s="65"/>
      <c r="L20" s="63"/>
      <c r="M20" s="63"/>
      <c r="N20" s="63"/>
      <c r="O20" s="63"/>
      <c r="P20" s="63"/>
      <c r="Q20" s="63"/>
      <c r="R20" s="63"/>
      <c r="S20" s="63"/>
      <c r="T20" s="67">
        <f>SUM(H20:S20)</f>
        <v>0</v>
      </c>
      <c r="U20" s="68">
        <v>12.61</v>
      </c>
      <c r="V20" s="69">
        <f>U20*T20</f>
        <v>0</v>
      </c>
      <c r="W20" s="66">
        <v>7.74</v>
      </c>
      <c r="X20" s="70">
        <f>T20*W20</f>
        <v>0</v>
      </c>
      <c r="Z20" s="13"/>
      <c r="AA20" s="16"/>
    </row>
    <row r="21" spans="1:27" x14ac:dyDescent="0.35">
      <c r="A21" s="53">
        <v>85137</v>
      </c>
      <c r="B21" s="56" t="s">
        <v>88</v>
      </c>
      <c r="C21" s="58" t="s">
        <v>59</v>
      </c>
      <c r="D21" s="57"/>
      <c r="E21" s="53">
        <v>144</v>
      </c>
      <c r="F21" s="55">
        <v>2.1</v>
      </c>
      <c r="G21" s="27"/>
      <c r="H21" s="63"/>
      <c r="I21" s="63"/>
      <c r="J21" s="63"/>
      <c r="K21" s="65"/>
      <c r="L21" s="63"/>
      <c r="M21" s="63"/>
      <c r="N21" s="63"/>
      <c r="O21" s="63"/>
      <c r="P21" s="63"/>
      <c r="Q21" s="63"/>
      <c r="R21" s="63"/>
      <c r="S21" s="63"/>
      <c r="T21" s="67">
        <f>SUM(H21:S21)</f>
        <v>0</v>
      </c>
      <c r="U21" s="68">
        <v>11.81</v>
      </c>
      <c r="V21" s="69">
        <f>U21*T21</f>
        <v>0</v>
      </c>
      <c r="W21" s="66">
        <v>7.25</v>
      </c>
      <c r="X21" s="70">
        <f>T21*W21</f>
        <v>0</v>
      </c>
      <c r="Z21" s="13"/>
      <c r="AA21" s="16"/>
    </row>
    <row r="22" spans="1:27" x14ac:dyDescent="0.35">
      <c r="A22" s="53" t="s">
        <v>86</v>
      </c>
      <c r="B22" s="56" t="s">
        <v>90</v>
      </c>
      <c r="C22" s="58" t="s">
        <v>57</v>
      </c>
      <c r="D22" s="57"/>
      <c r="E22" s="53">
        <v>72</v>
      </c>
      <c r="F22" s="55">
        <v>3.5</v>
      </c>
      <c r="G22" s="27"/>
      <c r="H22" s="63"/>
      <c r="I22" s="63"/>
      <c r="J22" s="63"/>
      <c r="K22" s="65"/>
      <c r="L22" s="63"/>
      <c r="M22" s="63"/>
      <c r="N22" s="63"/>
      <c r="O22" s="63"/>
      <c r="P22" s="63"/>
      <c r="Q22" s="63"/>
      <c r="R22" s="63"/>
      <c r="S22" s="63"/>
      <c r="T22" s="67">
        <f t="shared" ref="T22" si="1">SUM(H22:S22)</f>
        <v>0</v>
      </c>
      <c r="U22" s="68">
        <v>9.24</v>
      </c>
      <c r="V22" s="69">
        <f t="shared" ref="V22" si="2">U22*T22</f>
        <v>0</v>
      </c>
      <c r="W22" s="66">
        <v>5.67</v>
      </c>
      <c r="X22" s="70">
        <f t="shared" ref="X22" si="3">T22*W22</f>
        <v>0</v>
      </c>
      <c r="Z22" s="13"/>
      <c r="AA22" s="16"/>
    </row>
    <row r="23" spans="1:27" s="25" customFormat="1" ht="15.5" x14ac:dyDescent="0.35">
      <c r="A23" s="45" t="s">
        <v>79</v>
      </c>
      <c r="B23" s="26"/>
      <c r="C23" s="20"/>
      <c r="D23" s="22"/>
      <c r="E23" s="20"/>
      <c r="F23" s="30"/>
      <c r="G23" s="27"/>
      <c r="H23" s="63"/>
      <c r="I23" s="63"/>
      <c r="J23" s="63"/>
      <c r="K23" s="65"/>
      <c r="L23" s="63"/>
      <c r="M23" s="63"/>
      <c r="N23" s="63"/>
      <c r="O23" s="63"/>
      <c r="P23" s="63"/>
      <c r="Q23" s="63"/>
      <c r="R23" s="63"/>
      <c r="S23" s="63"/>
      <c r="T23" s="67"/>
      <c r="U23" s="68"/>
      <c r="V23" s="69"/>
      <c r="W23" s="66"/>
      <c r="X23" s="70"/>
    </row>
    <row r="24" spans="1:27" s="13" customFormat="1" x14ac:dyDescent="0.35">
      <c r="A24" s="53">
        <v>75009</v>
      </c>
      <c r="B24" s="56" t="s">
        <v>102</v>
      </c>
      <c r="C24" s="53" t="s">
        <v>58</v>
      </c>
      <c r="D24" s="57" t="s">
        <v>58</v>
      </c>
      <c r="E24" s="53">
        <v>144</v>
      </c>
      <c r="F24" s="55">
        <v>2.9</v>
      </c>
      <c r="G24" s="27"/>
      <c r="H24" s="63"/>
      <c r="I24" s="63"/>
      <c r="J24" s="63"/>
      <c r="K24" s="65"/>
      <c r="L24" s="63"/>
      <c r="M24" s="63"/>
      <c r="N24" s="63"/>
      <c r="O24" s="63"/>
      <c r="P24" s="63"/>
      <c r="Q24" s="63"/>
      <c r="R24" s="63"/>
      <c r="S24" s="63"/>
      <c r="T24" s="67">
        <f t="shared" ref="T24:T30" si="4">SUM(H24:S24)</f>
        <v>0</v>
      </c>
      <c r="U24" s="68">
        <v>8.68</v>
      </c>
      <c r="V24" s="69">
        <f t="shared" ref="V24:V30" si="5">U24*T24</f>
        <v>0</v>
      </c>
      <c r="W24" s="66">
        <v>5.33</v>
      </c>
      <c r="X24" s="70">
        <f t="shared" ref="X24:X30" si="6">T24*W24</f>
        <v>0</v>
      </c>
    </row>
    <row r="25" spans="1:27" s="13" customFormat="1" x14ac:dyDescent="0.35">
      <c r="A25" s="53">
        <v>75010</v>
      </c>
      <c r="B25" s="56" t="s">
        <v>103</v>
      </c>
      <c r="C25" s="53" t="s">
        <v>58</v>
      </c>
      <c r="D25" s="57" t="s">
        <v>58</v>
      </c>
      <c r="E25" s="53">
        <v>85</v>
      </c>
      <c r="F25" s="55">
        <v>2.9</v>
      </c>
      <c r="G25" s="27"/>
      <c r="H25" s="63"/>
      <c r="I25" s="63"/>
      <c r="J25" s="63"/>
      <c r="K25" s="65"/>
      <c r="L25" s="63"/>
      <c r="M25" s="63"/>
      <c r="N25" s="63"/>
      <c r="O25" s="63"/>
      <c r="P25" s="63"/>
      <c r="Q25" s="63"/>
      <c r="R25" s="63"/>
      <c r="S25" s="63"/>
      <c r="T25" s="67">
        <f t="shared" si="4"/>
        <v>0</v>
      </c>
      <c r="U25" s="68">
        <v>4.93</v>
      </c>
      <c r="V25" s="69">
        <f t="shared" si="5"/>
        <v>0</v>
      </c>
      <c r="W25" s="66">
        <v>3.03</v>
      </c>
      <c r="X25" s="70">
        <f t="shared" si="6"/>
        <v>0</v>
      </c>
      <c r="AA25" s="16"/>
    </row>
    <row r="26" spans="1:27" s="13" customFormat="1" x14ac:dyDescent="0.35">
      <c r="A26" s="53">
        <v>75012</v>
      </c>
      <c r="B26" s="61" t="s">
        <v>104</v>
      </c>
      <c r="C26" s="53" t="s">
        <v>58</v>
      </c>
      <c r="D26" s="57" t="s">
        <v>58</v>
      </c>
      <c r="E26" s="53">
        <v>85</v>
      </c>
      <c r="F26" s="55">
        <v>2.9</v>
      </c>
      <c r="G26" s="27"/>
      <c r="H26" s="63"/>
      <c r="I26" s="63"/>
      <c r="J26" s="63"/>
      <c r="K26" s="65"/>
      <c r="L26" s="63"/>
      <c r="M26" s="63"/>
      <c r="N26" s="63"/>
      <c r="O26" s="63"/>
      <c r="P26" s="63"/>
      <c r="Q26" s="63"/>
      <c r="R26" s="63"/>
      <c r="S26" s="63"/>
      <c r="T26" s="67">
        <f t="shared" si="4"/>
        <v>0</v>
      </c>
      <c r="U26" s="68">
        <v>4.93</v>
      </c>
      <c r="V26" s="69">
        <f t="shared" si="5"/>
        <v>0</v>
      </c>
      <c r="W26" s="66">
        <v>3.03</v>
      </c>
      <c r="X26" s="70">
        <f t="shared" si="6"/>
        <v>0</v>
      </c>
      <c r="AA26" s="16"/>
    </row>
    <row r="27" spans="1:27" x14ac:dyDescent="0.35">
      <c r="A27" s="53">
        <v>75014</v>
      </c>
      <c r="B27" s="61" t="s">
        <v>105</v>
      </c>
      <c r="C27" s="53" t="s">
        <v>58</v>
      </c>
      <c r="D27" s="57" t="s">
        <v>58</v>
      </c>
      <c r="E27" s="53">
        <v>144</v>
      </c>
      <c r="F27" s="55">
        <v>2.9</v>
      </c>
      <c r="G27" s="27"/>
      <c r="H27" s="63"/>
      <c r="I27" s="63"/>
      <c r="J27" s="63"/>
      <c r="K27" s="65"/>
      <c r="L27" s="63"/>
      <c r="M27" s="63"/>
      <c r="N27" s="63"/>
      <c r="O27" s="63"/>
      <c r="P27" s="63"/>
      <c r="Q27" s="63"/>
      <c r="R27" s="63"/>
      <c r="S27" s="63"/>
      <c r="T27" s="67">
        <f t="shared" si="4"/>
        <v>0</v>
      </c>
      <c r="U27" s="68">
        <v>8.66</v>
      </c>
      <c r="V27" s="69">
        <f t="shared" si="5"/>
        <v>0</v>
      </c>
      <c r="W27" s="66">
        <v>5.31</v>
      </c>
      <c r="X27" s="70">
        <f t="shared" si="6"/>
        <v>0</v>
      </c>
      <c r="Z27" s="13"/>
      <c r="AA27" s="16"/>
    </row>
    <row r="28" spans="1:27" x14ac:dyDescent="0.35">
      <c r="A28" s="53">
        <v>75015</v>
      </c>
      <c r="B28" s="56" t="s">
        <v>106</v>
      </c>
      <c r="C28" s="53" t="s">
        <v>58</v>
      </c>
      <c r="D28" s="57" t="s">
        <v>58</v>
      </c>
      <c r="E28" s="53">
        <v>100</v>
      </c>
      <c r="F28" s="55">
        <v>2.9</v>
      </c>
      <c r="G28" s="27"/>
      <c r="H28" s="63"/>
      <c r="I28" s="63"/>
      <c r="J28" s="63"/>
      <c r="K28" s="65"/>
      <c r="L28" s="63"/>
      <c r="M28" s="63"/>
      <c r="N28" s="63"/>
      <c r="O28" s="63"/>
      <c r="P28" s="63"/>
      <c r="Q28" s="63"/>
      <c r="R28" s="63"/>
      <c r="S28" s="63"/>
      <c r="T28" s="67">
        <f t="shared" si="4"/>
        <v>0</v>
      </c>
      <c r="U28" s="68">
        <v>5.79</v>
      </c>
      <c r="V28" s="69">
        <f t="shared" si="5"/>
        <v>0</v>
      </c>
      <c r="W28" s="66">
        <v>3.55</v>
      </c>
      <c r="X28" s="70">
        <f t="shared" si="6"/>
        <v>0</v>
      </c>
      <c r="Z28" s="13"/>
      <c r="AA28" s="16"/>
    </row>
    <row r="29" spans="1:27" x14ac:dyDescent="0.35">
      <c r="A29" s="53">
        <v>75016</v>
      </c>
      <c r="B29" s="56" t="s">
        <v>107</v>
      </c>
      <c r="C29" s="53" t="s">
        <v>58</v>
      </c>
      <c r="D29" s="57" t="s">
        <v>58</v>
      </c>
      <c r="E29" s="53">
        <v>100</v>
      </c>
      <c r="F29" s="55">
        <v>2.6</v>
      </c>
      <c r="G29" s="27"/>
      <c r="H29" s="63"/>
      <c r="I29" s="63"/>
      <c r="J29" s="63"/>
      <c r="K29" s="65"/>
      <c r="L29" s="63"/>
      <c r="M29" s="63"/>
      <c r="N29" s="63"/>
      <c r="O29" s="63"/>
      <c r="P29" s="63"/>
      <c r="Q29" s="63"/>
      <c r="R29" s="63"/>
      <c r="S29" s="63"/>
      <c r="T29" s="67">
        <f t="shared" si="4"/>
        <v>0</v>
      </c>
      <c r="U29" s="68">
        <v>5.8</v>
      </c>
      <c r="V29" s="69">
        <f t="shared" si="5"/>
        <v>0</v>
      </c>
      <c r="W29" s="66">
        <v>3.56</v>
      </c>
      <c r="X29" s="70">
        <f t="shared" si="6"/>
        <v>0</v>
      </c>
      <c r="Z29" s="13"/>
      <c r="AA29" s="16"/>
    </row>
    <row r="30" spans="1:27" x14ac:dyDescent="0.35">
      <c r="A30" s="53">
        <v>75023</v>
      </c>
      <c r="B30" s="56" t="s">
        <v>101</v>
      </c>
      <c r="C30" s="58" t="s">
        <v>65</v>
      </c>
      <c r="D30" s="57"/>
      <c r="E30" s="53">
        <v>85</v>
      </c>
      <c r="F30" s="55">
        <v>2.2999999999999998</v>
      </c>
      <c r="G30" s="27"/>
      <c r="H30" s="63"/>
      <c r="I30" s="63"/>
      <c r="J30" s="63"/>
      <c r="K30" s="65"/>
      <c r="L30" s="63"/>
      <c r="M30" s="63"/>
      <c r="N30" s="63"/>
      <c r="O30" s="63"/>
      <c r="P30" s="63"/>
      <c r="Q30" s="63"/>
      <c r="R30" s="63"/>
      <c r="S30" s="63"/>
      <c r="T30" s="67">
        <f t="shared" si="4"/>
        <v>0</v>
      </c>
      <c r="U30" s="68">
        <v>3.6</v>
      </c>
      <c r="V30" s="69">
        <f t="shared" si="5"/>
        <v>0</v>
      </c>
      <c r="W30" s="66">
        <v>2.21</v>
      </c>
      <c r="X30" s="70">
        <f t="shared" si="6"/>
        <v>0</v>
      </c>
      <c r="Z30" s="13"/>
      <c r="AA30" s="16"/>
    </row>
    <row r="31" spans="1:27" x14ac:dyDescent="0.35">
      <c r="A31" s="53">
        <v>85803</v>
      </c>
      <c r="B31" s="56" t="s">
        <v>108</v>
      </c>
      <c r="C31" s="58" t="s">
        <v>58</v>
      </c>
      <c r="D31" s="57"/>
      <c r="E31" s="53">
        <v>100</v>
      </c>
      <c r="F31" s="55">
        <v>2.6</v>
      </c>
      <c r="G31" s="27"/>
      <c r="H31" s="63"/>
      <c r="I31" s="63"/>
      <c r="J31" s="63"/>
      <c r="K31" s="65"/>
      <c r="L31" s="63"/>
      <c r="M31" s="63"/>
      <c r="N31" s="63"/>
      <c r="O31" s="63"/>
      <c r="P31" s="63"/>
      <c r="Q31" s="63"/>
      <c r="R31" s="63"/>
      <c r="S31" s="63"/>
      <c r="T31" s="67">
        <f>SUM(H31:S31)</f>
        <v>0</v>
      </c>
      <c r="U31" s="68">
        <v>5.31</v>
      </c>
      <c r="V31" s="69">
        <f>U31*T31</f>
        <v>0</v>
      </c>
      <c r="W31" s="66">
        <v>3.26</v>
      </c>
      <c r="X31" s="70">
        <f>T31*W31</f>
        <v>0</v>
      </c>
      <c r="Z31" s="13"/>
      <c r="AA31" s="16"/>
    </row>
    <row r="32" spans="1:27" x14ac:dyDescent="0.35">
      <c r="A32" s="53">
        <v>85805</v>
      </c>
      <c r="B32" s="56" t="s">
        <v>109</v>
      </c>
      <c r="C32" s="58" t="s">
        <v>58</v>
      </c>
      <c r="D32" s="57"/>
      <c r="E32" s="53">
        <v>144</v>
      </c>
      <c r="F32" s="55">
        <v>3.25</v>
      </c>
      <c r="G32" s="27"/>
      <c r="H32" s="63"/>
      <c r="I32" s="63"/>
      <c r="J32" s="63"/>
      <c r="K32" s="65"/>
      <c r="L32" s="63"/>
      <c r="M32" s="63"/>
      <c r="N32" s="63"/>
      <c r="O32" s="63"/>
      <c r="P32" s="63"/>
      <c r="Q32" s="63"/>
      <c r="R32" s="63"/>
      <c r="S32" s="63"/>
      <c r="T32" s="67">
        <f>SUM(H32:S32)</f>
        <v>0</v>
      </c>
      <c r="U32" s="68">
        <v>7.35</v>
      </c>
      <c r="V32" s="69">
        <f>U32*T32</f>
        <v>0</v>
      </c>
      <c r="W32" s="66">
        <v>4.51</v>
      </c>
      <c r="X32" s="70">
        <f>T32*W32</f>
        <v>0</v>
      </c>
      <c r="Z32" s="13"/>
      <c r="AA32" s="16"/>
    </row>
    <row r="33" spans="1:27" s="13" customFormat="1" ht="15.5" x14ac:dyDescent="0.35">
      <c r="A33" s="44" t="s">
        <v>92</v>
      </c>
      <c r="B33" s="24"/>
      <c r="C33" s="20"/>
      <c r="D33" s="14"/>
      <c r="E33" s="20"/>
      <c r="F33" s="30"/>
      <c r="G33" s="20"/>
      <c r="H33" s="63"/>
      <c r="I33" s="63"/>
      <c r="J33" s="63"/>
      <c r="K33" s="65"/>
      <c r="L33" s="63"/>
      <c r="M33" s="63"/>
      <c r="N33" s="63"/>
      <c r="O33" s="63"/>
      <c r="P33" s="63"/>
      <c r="Q33" s="63"/>
      <c r="R33" s="63"/>
      <c r="S33" s="63"/>
      <c r="T33" s="67"/>
      <c r="U33" s="68"/>
      <c r="V33" s="69"/>
      <c r="W33" s="66"/>
      <c r="X33" s="70"/>
    </row>
    <row r="34" spans="1:27" x14ac:dyDescent="0.35">
      <c r="A34" s="51" t="s">
        <v>77</v>
      </c>
      <c r="B34" s="52" t="s">
        <v>64</v>
      </c>
      <c r="C34" s="51" t="s">
        <v>54</v>
      </c>
      <c r="D34" s="54"/>
      <c r="E34" s="53">
        <v>150</v>
      </c>
      <c r="F34" s="55">
        <v>1.6</v>
      </c>
      <c r="G34" s="20"/>
      <c r="H34" s="63"/>
      <c r="I34" s="63"/>
      <c r="J34" s="63"/>
      <c r="K34" s="65"/>
      <c r="L34" s="63"/>
      <c r="M34" s="63"/>
      <c r="N34" s="63"/>
      <c r="O34" s="63"/>
      <c r="P34" s="63"/>
      <c r="Q34" s="63"/>
      <c r="R34" s="63"/>
      <c r="S34" s="63"/>
      <c r="T34" s="67">
        <f>SUM(H34:S34)</f>
        <v>0</v>
      </c>
      <c r="U34" s="68">
        <v>14.95</v>
      </c>
      <c r="V34" s="69">
        <f>U34*T34</f>
        <v>0</v>
      </c>
      <c r="W34" s="66">
        <v>9.17</v>
      </c>
      <c r="X34" s="70">
        <f>T34*W34</f>
        <v>0</v>
      </c>
    </row>
    <row r="35" spans="1:27" s="25" customFormat="1" x14ac:dyDescent="0.35">
      <c r="A35" s="51" t="s">
        <v>78</v>
      </c>
      <c r="B35" s="52" t="s">
        <v>66</v>
      </c>
      <c r="C35" s="53" t="s">
        <v>54</v>
      </c>
      <c r="D35" s="54"/>
      <c r="E35" s="53">
        <v>296</v>
      </c>
      <c r="F35" s="55">
        <v>1.62</v>
      </c>
      <c r="G35" s="20"/>
      <c r="H35" s="63"/>
      <c r="I35" s="63"/>
      <c r="J35" s="63"/>
      <c r="K35" s="65"/>
      <c r="L35" s="63"/>
      <c r="M35" s="63"/>
      <c r="N35" s="63"/>
      <c r="O35" s="63"/>
      <c r="P35" s="63"/>
      <c r="Q35" s="63"/>
      <c r="R35" s="63"/>
      <c r="S35" s="63"/>
      <c r="T35" s="67">
        <f>SUM(H35:S35)</f>
        <v>0</v>
      </c>
      <c r="U35" s="68">
        <v>29.88</v>
      </c>
      <c r="V35" s="69">
        <f>U35*T35</f>
        <v>0</v>
      </c>
      <c r="W35" s="66">
        <v>18.329999999999998</v>
      </c>
      <c r="X35" s="70">
        <f>T35*W35</f>
        <v>0</v>
      </c>
    </row>
    <row r="36" spans="1:27" s="13" customFormat="1" x14ac:dyDescent="0.35">
      <c r="A36" s="53">
        <v>54211</v>
      </c>
      <c r="B36" s="56" t="s">
        <v>67</v>
      </c>
      <c r="C36" s="58" t="s">
        <v>76</v>
      </c>
      <c r="D36" s="57"/>
      <c r="E36" s="53">
        <v>110</v>
      </c>
      <c r="F36" s="55">
        <v>4.37</v>
      </c>
      <c r="G36" s="27"/>
      <c r="H36" s="63"/>
      <c r="I36" s="63"/>
      <c r="J36" s="63"/>
      <c r="K36" s="65"/>
      <c r="L36" s="63"/>
      <c r="M36" s="63"/>
      <c r="N36" s="63"/>
      <c r="O36" s="63"/>
      <c r="P36" s="63"/>
      <c r="Q36" s="63"/>
      <c r="R36" s="63"/>
      <c r="S36" s="63"/>
      <c r="T36" s="67">
        <f>SUM(H36:S36)</f>
        <v>0</v>
      </c>
      <c r="U36" s="68">
        <v>22.55</v>
      </c>
      <c r="V36" s="69">
        <f>U36*T36</f>
        <v>0</v>
      </c>
      <c r="W36" s="66">
        <v>13.84</v>
      </c>
      <c r="X36" s="70">
        <f>T36*W36</f>
        <v>0</v>
      </c>
    </row>
    <row r="37" spans="1:27" s="25" customFormat="1" x14ac:dyDescent="0.35">
      <c r="A37" s="53">
        <v>65123</v>
      </c>
      <c r="B37" s="61" t="s">
        <v>70</v>
      </c>
      <c r="C37" s="53" t="s">
        <v>54</v>
      </c>
      <c r="D37" s="57"/>
      <c r="E37" s="53">
        <v>294</v>
      </c>
      <c r="F37" s="55">
        <v>1.62</v>
      </c>
      <c r="G37" s="27"/>
      <c r="H37" s="63"/>
      <c r="I37" s="63"/>
      <c r="J37" s="63"/>
      <c r="K37" s="65"/>
      <c r="L37" s="63"/>
      <c r="M37" s="63"/>
      <c r="N37" s="63"/>
      <c r="O37" s="63"/>
      <c r="P37" s="63"/>
      <c r="Q37" s="63"/>
      <c r="R37" s="63"/>
      <c r="S37" s="63"/>
      <c r="T37" s="67">
        <f>SUM(H37:S37)</f>
        <v>0</v>
      </c>
      <c r="U37" s="68">
        <v>29.88</v>
      </c>
      <c r="V37" s="69">
        <f>U37*T37</f>
        <v>0</v>
      </c>
      <c r="W37" s="66">
        <v>18.329999999999998</v>
      </c>
      <c r="X37" s="70">
        <f>T37*W21</f>
        <v>0</v>
      </c>
    </row>
    <row r="38" spans="1:27" x14ac:dyDescent="0.35">
      <c r="A38" s="51" t="s">
        <v>43</v>
      </c>
      <c r="B38" s="52" t="s">
        <v>63</v>
      </c>
      <c r="C38" s="53" t="s">
        <v>50</v>
      </c>
      <c r="D38" s="57"/>
      <c r="E38" s="53">
        <v>162</v>
      </c>
      <c r="F38" s="55">
        <v>1.98</v>
      </c>
      <c r="G38" s="20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7">
        <f t="shared" ref="T38" si="7">SUM(H38:S38)</f>
        <v>0</v>
      </c>
      <c r="U38" s="68">
        <v>19.670000000000002</v>
      </c>
      <c r="V38" s="69">
        <f t="shared" ref="V38" si="8">U38*T38</f>
        <v>0</v>
      </c>
      <c r="W38" s="66">
        <v>12.07</v>
      </c>
      <c r="X38" s="70">
        <f t="shared" ref="X38" si="9">T38*W38</f>
        <v>0</v>
      </c>
      <c r="Z38" s="13"/>
      <c r="AA38" s="16"/>
    </row>
    <row r="39" spans="1:27" x14ac:dyDescent="0.35">
      <c r="A39" s="53" t="s">
        <v>85</v>
      </c>
      <c r="B39" s="56" t="s">
        <v>74</v>
      </c>
      <c r="C39" s="58" t="s">
        <v>54</v>
      </c>
      <c r="D39" s="57"/>
      <c r="E39" s="53">
        <v>165</v>
      </c>
      <c r="F39" s="55">
        <v>2.15</v>
      </c>
      <c r="G39" s="27"/>
      <c r="H39" s="63"/>
      <c r="I39" s="63"/>
      <c r="J39" s="63"/>
      <c r="K39" s="65"/>
      <c r="L39" s="63"/>
      <c r="M39" s="63"/>
      <c r="N39" s="63"/>
      <c r="O39" s="63"/>
      <c r="P39" s="63"/>
      <c r="Q39" s="63"/>
      <c r="R39" s="63"/>
      <c r="S39" s="63"/>
      <c r="T39" s="67">
        <f>SUM(H39:S39)</f>
        <v>0</v>
      </c>
      <c r="U39" s="68">
        <v>15.17</v>
      </c>
      <c r="V39" s="69">
        <f>U39*T39</f>
        <v>0</v>
      </c>
      <c r="W39" s="66">
        <v>9.31</v>
      </c>
      <c r="X39" s="70">
        <f>T39*W39</f>
        <v>0</v>
      </c>
      <c r="Z39" s="13"/>
      <c r="AA39" s="16"/>
    </row>
    <row r="40" spans="1:27" x14ac:dyDescent="0.35">
      <c r="A40" s="53" t="s">
        <v>91</v>
      </c>
      <c r="B40" s="52" t="s">
        <v>75</v>
      </c>
      <c r="C40" s="58" t="s">
        <v>54</v>
      </c>
      <c r="D40" s="57"/>
      <c r="E40" s="53">
        <v>300</v>
      </c>
      <c r="F40" s="55">
        <v>1.62</v>
      </c>
      <c r="G40" s="27"/>
      <c r="H40" s="63"/>
      <c r="I40" s="63"/>
      <c r="J40" s="63"/>
      <c r="K40" s="65"/>
      <c r="L40" s="63"/>
      <c r="M40" s="63"/>
      <c r="N40" s="63"/>
      <c r="O40" s="63"/>
      <c r="P40" s="63"/>
      <c r="Q40" s="63"/>
      <c r="R40" s="63"/>
      <c r="S40" s="63"/>
      <c r="T40" s="67">
        <f>SUM(H40:S40)</f>
        <v>0</v>
      </c>
      <c r="U40" s="68">
        <v>29.91</v>
      </c>
      <c r="V40" s="69">
        <f>U40*T40</f>
        <v>0</v>
      </c>
      <c r="W40" s="66">
        <v>18.350000000000001</v>
      </c>
      <c r="X40" s="70">
        <f>T40*W40</f>
        <v>0</v>
      </c>
      <c r="Z40" s="13"/>
      <c r="AA40" s="16"/>
    </row>
    <row r="41" spans="1:27" x14ac:dyDescent="0.35">
      <c r="A41" s="49" t="s">
        <v>94</v>
      </c>
      <c r="B41" s="42"/>
      <c r="C41" s="42"/>
      <c r="D41" s="46"/>
      <c r="E41" s="46"/>
      <c r="F41" s="46"/>
      <c r="G41" s="46"/>
      <c r="H41" s="63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7"/>
      <c r="U41" s="68"/>
      <c r="V41" s="69"/>
      <c r="W41" s="66"/>
      <c r="X41" s="70"/>
    </row>
    <row r="42" spans="1:27" ht="15.5" x14ac:dyDescent="0.35">
      <c r="A42" s="44" t="s">
        <v>93</v>
      </c>
      <c r="B42" s="42"/>
      <c r="C42" s="42"/>
      <c r="D42" s="46"/>
      <c r="E42" s="46"/>
      <c r="F42" s="46"/>
      <c r="G42" s="46"/>
      <c r="H42" s="63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7"/>
      <c r="U42" s="68"/>
      <c r="V42" s="69"/>
      <c r="W42" s="66"/>
      <c r="X42" s="70"/>
    </row>
    <row r="43" spans="1:27" x14ac:dyDescent="0.35">
      <c r="A43" s="51" t="s">
        <v>48</v>
      </c>
      <c r="B43" s="52" t="s">
        <v>99</v>
      </c>
      <c r="C43" s="53" t="s">
        <v>54</v>
      </c>
      <c r="D43" s="57"/>
      <c r="E43" s="53">
        <v>90</v>
      </c>
      <c r="F43" s="55">
        <v>2</v>
      </c>
      <c r="G43" s="20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7">
        <f>SUM(H43:S43)</f>
        <v>0</v>
      </c>
      <c r="U43" s="68">
        <v>4.58</v>
      </c>
      <c r="V43" s="69">
        <f>U43*T43</f>
        <v>0</v>
      </c>
      <c r="W43" s="66">
        <v>2.81</v>
      </c>
      <c r="X43" s="70">
        <f>T43*W43</f>
        <v>0</v>
      </c>
    </row>
    <row r="44" spans="1:27" x14ac:dyDescent="0.35">
      <c r="A44" s="51" t="s">
        <v>49</v>
      </c>
      <c r="B44" s="52" t="s">
        <v>100</v>
      </c>
      <c r="C44" s="53" t="s">
        <v>50</v>
      </c>
      <c r="D44" s="57"/>
      <c r="E44" s="53">
        <v>90</v>
      </c>
      <c r="F44" s="55">
        <v>2</v>
      </c>
      <c r="G44" s="20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7">
        <f>SUM(H44:S44)</f>
        <v>0</v>
      </c>
      <c r="U44" s="68">
        <v>5.18</v>
      </c>
      <c r="V44" s="69">
        <f>U44*T44</f>
        <v>0</v>
      </c>
      <c r="W44" s="66">
        <v>3.18</v>
      </c>
      <c r="X44" s="70">
        <f>T44*W44</f>
        <v>0</v>
      </c>
    </row>
    <row r="45" spans="1:27" ht="15.5" x14ac:dyDescent="0.35">
      <c r="A45" s="71" t="s">
        <v>95</v>
      </c>
      <c r="B45" s="52"/>
      <c r="C45" s="53"/>
      <c r="D45" s="57"/>
      <c r="E45" s="53"/>
      <c r="F45" s="55"/>
      <c r="G45" s="20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7"/>
      <c r="U45" s="68"/>
      <c r="V45" s="69"/>
      <c r="W45" s="66"/>
      <c r="X45" s="70"/>
    </row>
    <row r="46" spans="1:27" x14ac:dyDescent="0.35">
      <c r="A46" s="51" t="s">
        <v>34</v>
      </c>
      <c r="B46" s="52" t="s">
        <v>39</v>
      </c>
      <c r="C46" s="53" t="s">
        <v>58</v>
      </c>
      <c r="D46" s="57"/>
      <c r="E46" s="53">
        <v>120</v>
      </c>
      <c r="F46" s="55">
        <v>1.5</v>
      </c>
      <c r="G46" s="20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7">
        <f>SUM(H46:S46)</f>
        <v>0</v>
      </c>
      <c r="U46" s="68">
        <v>7.3</v>
      </c>
      <c r="V46" s="69">
        <f>U46*T46</f>
        <v>0</v>
      </c>
      <c r="W46" s="66">
        <v>4.4800000000000004</v>
      </c>
      <c r="X46" s="70">
        <f>T46*W46</f>
        <v>0</v>
      </c>
    </row>
    <row r="47" spans="1:27" x14ac:dyDescent="0.35">
      <c r="A47" s="51" t="s">
        <v>35</v>
      </c>
      <c r="B47" s="52" t="s">
        <v>60</v>
      </c>
      <c r="C47" s="53" t="s">
        <v>61</v>
      </c>
      <c r="D47" s="57"/>
      <c r="E47" s="53">
        <v>120</v>
      </c>
      <c r="F47" s="55">
        <v>1.5</v>
      </c>
      <c r="G47" s="20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7">
        <f>SUM(H47:S47)</f>
        <v>0</v>
      </c>
      <c r="U47" s="68">
        <v>7.59</v>
      </c>
      <c r="V47" s="69">
        <f>U47*T47</f>
        <v>0</v>
      </c>
      <c r="W47" s="66">
        <v>4.66</v>
      </c>
      <c r="X47" s="70">
        <f>T47*W47</f>
        <v>0</v>
      </c>
    </row>
    <row r="48" spans="1:27" x14ac:dyDescent="0.35">
      <c r="A48" s="51" t="s">
        <v>113</v>
      </c>
      <c r="B48" s="52" t="s">
        <v>114</v>
      </c>
      <c r="C48" s="53" t="s">
        <v>58</v>
      </c>
      <c r="D48" s="57"/>
      <c r="E48" s="53">
        <v>360</v>
      </c>
      <c r="F48" s="55">
        <v>1</v>
      </c>
      <c r="G48" s="20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7">
        <f>SUM(H48:S48)</f>
        <v>0</v>
      </c>
      <c r="U48" s="68">
        <v>15.12</v>
      </c>
      <c r="V48" s="69">
        <f>U48*T48</f>
        <v>0</v>
      </c>
      <c r="W48" s="66">
        <v>9.2799999999999994</v>
      </c>
      <c r="X48" s="70">
        <f>T48*W48</f>
        <v>0</v>
      </c>
    </row>
    <row r="49" spans="1:24" ht="15.5" x14ac:dyDescent="0.35">
      <c r="A49" s="71" t="s">
        <v>97</v>
      </c>
      <c r="B49" s="52"/>
      <c r="C49" s="53"/>
      <c r="D49" s="57"/>
      <c r="E49" s="53"/>
      <c r="F49" s="55"/>
      <c r="G49" s="20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7"/>
      <c r="U49" s="68"/>
      <c r="V49" s="69"/>
      <c r="W49" s="66"/>
      <c r="X49" s="70"/>
    </row>
    <row r="50" spans="1:24" x14ac:dyDescent="0.35">
      <c r="A50" s="51" t="s">
        <v>45</v>
      </c>
      <c r="B50" s="52" t="s">
        <v>46</v>
      </c>
      <c r="C50" s="53" t="s">
        <v>54</v>
      </c>
      <c r="D50" s="57"/>
      <c r="E50" s="53">
        <v>144</v>
      </c>
      <c r="F50" s="55">
        <v>1.59</v>
      </c>
      <c r="G50" s="20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7">
        <f>SUM(H50:S50)</f>
        <v>0</v>
      </c>
      <c r="U50" s="68">
        <v>15</v>
      </c>
      <c r="V50" s="69">
        <f>U50*T50</f>
        <v>0</v>
      </c>
      <c r="W50" s="66">
        <v>9.1999999999999993</v>
      </c>
      <c r="X50" s="70">
        <f>T50*W50</f>
        <v>0</v>
      </c>
    </row>
    <row r="51" spans="1:24" x14ac:dyDescent="0.35">
      <c r="A51" s="51" t="s">
        <v>32</v>
      </c>
      <c r="B51" s="52" t="s">
        <v>55</v>
      </c>
      <c r="C51" s="53" t="s">
        <v>61</v>
      </c>
      <c r="D51" s="57"/>
      <c r="E51" s="53">
        <v>221</v>
      </c>
      <c r="F51" s="55">
        <v>1.45</v>
      </c>
      <c r="G51" s="20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7">
        <f>SUM(H51:S51)</f>
        <v>0</v>
      </c>
      <c r="U51" s="68">
        <v>20</v>
      </c>
      <c r="V51" s="69">
        <f>U51*T51</f>
        <v>0</v>
      </c>
      <c r="W51" s="66">
        <v>12.27</v>
      </c>
      <c r="X51" s="70">
        <f>T51*W51</f>
        <v>0</v>
      </c>
    </row>
    <row r="52" spans="1:24" x14ac:dyDescent="0.35">
      <c r="A52" s="51" t="s">
        <v>33</v>
      </c>
      <c r="B52" s="52" t="s">
        <v>56</v>
      </c>
      <c r="C52" s="53" t="s">
        <v>57</v>
      </c>
      <c r="D52" s="57"/>
      <c r="E52" s="53">
        <v>16</v>
      </c>
      <c r="F52" s="55">
        <v>3.17</v>
      </c>
      <c r="G52" s="20"/>
      <c r="H52" s="63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7">
        <f>SUM(H52:S52)</f>
        <v>0</v>
      </c>
      <c r="U52" s="68">
        <v>3.17</v>
      </c>
      <c r="V52" s="69">
        <f>U52*T52</f>
        <v>0</v>
      </c>
      <c r="W52" s="66">
        <v>1.95</v>
      </c>
      <c r="X52" s="70">
        <f>T52*W52</f>
        <v>0</v>
      </c>
    </row>
    <row r="53" spans="1:24" ht="15.5" x14ac:dyDescent="0.35">
      <c r="A53" s="44" t="s">
        <v>96</v>
      </c>
      <c r="B53" s="42"/>
      <c r="C53" s="42"/>
      <c r="D53" s="46"/>
      <c r="E53" s="46"/>
      <c r="F53" s="46"/>
      <c r="G53" s="46"/>
      <c r="H53" s="63"/>
      <c r="I53" s="63"/>
      <c r="J53" s="63"/>
      <c r="K53" s="63"/>
      <c r="L53" s="63"/>
      <c r="M53" s="63"/>
      <c r="N53" s="63"/>
      <c r="O53" s="63"/>
      <c r="P53" s="63"/>
      <c r="Q53" s="63"/>
      <c r="R53" s="63"/>
      <c r="S53" s="63"/>
      <c r="T53" s="67"/>
      <c r="U53" s="68"/>
      <c r="V53" s="69"/>
      <c r="W53" s="66"/>
      <c r="X53" s="70"/>
    </row>
    <row r="54" spans="1:24" x14ac:dyDescent="0.35">
      <c r="A54" s="51" t="s">
        <v>37</v>
      </c>
      <c r="B54" s="52" t="s">
        <v>41</v>
      </c>
      <c r="C54" s="53" t="s">
        <v>57</v>
      </c>
      <c r="D54" s="57"/>
      <c r="E54" s="53">
        <v>72</v>
      </c>
      <c r="F54" s="55">
        <v>3.5</v>
      </c>
      <c r="G54" s="20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7">
        <f>SUM(H54:S54)</f>
        <v>0</v>
      </c>
      <c r="U54" s="68">
        <v>9.23</v>
      </c>
      <c r="V54" s="69">
        <f>U54*T54</f>
        <v>0</v>
      </c>
      <c r="W54" s="66">
        <v>5.66</v>
      </c>
      <c r="X54" s="70">
        <f>T54*W54</f>
        <v>0</v>
      </c>
    </row>
    <row r="55" spans="1:24" ht="15.5" x14ac:dyDescent="0.35">
      <c r="A55" s="44" t="s">
        <v>98</v>
      </c>
      <c r="B55" s="42"/>
      <c r="C55" s="42"/>
      <c r="D55" s="46"/>
      <c r="E55" s="46"/>
      <c r="F55" s="46"/>
      <c r="G55" s="46"/>
      <c r="H55" s="63"/>
      <c r="I55" s="63"/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7"/>
      <c r="U55" s="68"/>
      <c r="V55" s="69"/>
      <c r="W55" s="66"/>
      <c r="X55" s="70"/>
    </row>
    <row r="56" spans="1:24" s="50" customFormat="1" ht="13" x14ac:dyDescent="0.3">
      <c r="A56" s="51" t="s">
        <v>31</v>
      </c>
      <c r="B56" s="52" t="s">
        <v>51</v>
      </c>
      <c r="C56" s="53" t="s">
        <v>54</v>
      </c>
      <c r="D56" s="57"/>
      <c r="E56" s="53">
        <v>294</v>
      </c>
      <c r="F56" s="55">
        <v>1.62</v>
      </c>
      <c r="G56" s="20"/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7">
        <f t="shared" ref="T56:T57" si="10">SUM(H56:S56)</f>
        <v>0</v>
      </c>
      <c r="U56" s="68">
        <v>29.88</v>
      </c>
      <c r="V56" s="69">
        <f t="shared" ref="V56:V57" si="11">U56*T56</f>
        <v>0</v>
      </c>
      <c r="W56" s="66">
        <v>18.329999999999998</v>
      </c>
      <c r="X56" s="70">
        <f t="shared" ref="X56:X57" si="12">T56*W56</f>
        <v>0</v>
      </c>
    </row>
    <row r="57" spans="1:24" s="50" customFormat="1" ht="13" x14ac:dyDescent="0.3">
      <c r="A57" s="51" t="s">
        <v>44</v>
      </c>
      <c r="B57" s="52" t="s">
        <v>52</v>
      </c>
      <c r="C57" s="53" t="s">
        <v>53</v>
      </c>
      <c r="D57" s="57"/>
      <c r="E57" s="53">
        <v>110</v>
      </c>
      <c r="F57" s="55">
        <v>4.3600000000000003</v>
      </c>
      <c r="G57" s="20"/>
      <c r="H57" s="63"/>
      <c r="I57" s="63"/>
      <c r="J57" s="63"/>
      <c r="K57" s="63"/>
      <c r="L57" s="63"/>
      <c r="M57" s="63"/>
      <c r="N57" s="63"/>
      <c r="O57" s="63"/>
      <c r="P57" s="63"/>
      <c r="Q57" s="63"/>
      <c r="R57" s="63"/>
      <c r="S57" s="63"/>
      <c r="T57" s="67">
        <f t="shared" si="10"/>
        <v>0</v>
      </c>
      <c r="U57" s="68">
        <v>22.57</v>
      </c>
      <c r="V57" s="69">
        <f t="shared" si="11"/>
        <v>0</v>
      </c>
      <c r="W57" s="66">
        <v>13.85</v>
      </c>
      <c r="X57" s="70">
        <f t="shared" si="12"/>
        <v>0</v>
      </c>
    </row>
    <row r="58" spans="1:24" s="50" customFormat="1" ht="13" x14ac:dyDescent="0.3">
      <c r="A58" s="51" t="s">
        <v>36</v>
      </c>
      <c r="B58" s="52" t="s">
        <v>40</v>
      </c>
      <c r="C58" s="53" t="s">
        <v>54</v>
      </c>
      <c r="D58" s="57"/>
      <c r="E58" s="53">
        <v>165</v>
      </c>
      <c r="F58" s="55">
        <v>2.15</v>
      </c>
      <c r="G58" s="20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7">
        <f>SUM(H58:S58)</f>
        <v>0</v>
      </c>
      <c r="U58" s="68">
        <v>15.16</v>
      </c>
      <c r="V58" s="69">
        <f>U58*T58</f>
        <v>0</v>
      </c>
      <c r="W58" s="66">
        <v>9.3000000000000007</v>
      </c>
      <c r="X58" s="70">
        <f>T58*W58</f>
        <v>0</v>
      </c>
    </row>
    <row r="59" spans="1:24" s="50" customFormat="1" ht="13" x14ac:dyDescent="0.3">
      <c r="A59" s="51" t="s">
        <v>47</v>
      </c>
      <c r="B59" s="52" t="s">
        <v>62</v>
      </c>
      <c r="C59" s="53" t="s">
        <v>54</v>
      </c>
      <c r="D59" s="57"/>
      <c r="E59" s="53">
        <v>300</v>
      </c>
      <c r="F59" s="55">
        <v>1.62</v>
      </c>
      <c r="G59" s="20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7">
        <f>SUM(H59:S59)</f>
        <v>0</v>
      </c>
      <c r="U59" s="68">
        <v>29.98</v>
      </c>
      <c r="V59" s="69">
        <f>U59*T59</f>
        <v>0</v>
      </c>
      <c r="W59" s="66">
        <v>18.399999999999999</v>
      </c>
      <c r="X59" s="70">
        <f>T59*W59</f>
        <v>0</v>
      </c>
    </row>
    <row r="60" spans="1:24" x14ac:dyDescent="0.35">
      <c r="A60" s="48"/>
      <c r="B60" s="26"/>
      <c r="C60" s="26"/>
      <c r="D60" s="26"/>
      <c r="E60" s="72"/>
      <c r="F60" s="73" t="s">
        <v>29</v>
      </c>
      <c r="G60" s="74"/>
      <c r="H60" s="75">
        <f t="shared" ref="H60:T60" si="13">SUM(H8:H40)</f>
        <v>0</v>
      </c>
      <c r="I60" s="75">
        <f t="shared" si="13"/>
        <v>0</v>
      </c>
      <c r="J60" s="75">
        <f t="shared" si="13"/>
        <v>0</v>
      </c>
      <c r="K60" s="75">
        <f t="shared" si="13"/>
        <v>0</v>
      </c>
      <c r="L60" s="75">
        <f t="shared" si="13"/>
        <v>0</v>
      </c>
      <c r="M60" s="75">
        <f t="shared" si="13"/>
        <v>0</v>
      </c>
      <c r="N60" s="75">
        <f t="shared" si="13"/>
        <v>0</v>
      </c>
      <c r="O60" s="75">
        <f t="shared" si="13"/>
        <v>0</v>
      </c>
      <c r="P60" s="75">
        <f t="shared" si="13"/>
        <v>0</v>
      </c>
      <c r="Q60" s="75">
        <f t="shared" si="13"/>
        <v>0</v>
      </c>
      <c r="R60" s="75">
        <f t="shared" si="13"/>
        <v>0</v>
      </c>
      <c r="S60" s="75">
        <f t="shared" si="13"/>
        <v>0</v>
      </c>
      <c r="T60" s="76">
        <f t="shared" si="13"/>
        <v>0</v>
      </c>
      <c r="U60" s="77"/>
      <c r="V60" s="78">
        <f>SUM(V8:V40)</f>
        <v>0</v>
      </c>
      <c r="W60" s="79"/>
      <c r="X60" s="78">
        <f>SUM(X8:X40)</f>
        <v>0</v>
      </c>
    </row>
    <row r="61" spans="1:24" ht="28.5" customHeight="1" x14ac:dyDescent="0.35">
      <c r="A61" s="112" t="s">
        <v>38</v>
      </c>
      <c r="B61" s="113" t="s">
        <v>112</v>
      </c>
      <c r="C61" s="110"/>
      <c r="D61" s="111"/>
      <c r="E61" s="114"/>
      <c r="F61" s="115"/>
      <c r="G61" s="104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64"/>
      <c r="U61" s="106"/>
      <c r="V61" s="107"/>
      <c r="W61" s="108"/>
      <c r="X61" s="109"/>
    </row>
    <row r="63" spans="1:24" x14ac:dyDescent="0.35">
      <c r="A63" s="62" t="s">
        <v>116</v>
      </c>
    </row>
  </sheetData>
  <sheetProtection algorithmName="SHA-512" hashValue="sunBOz+vXm8mEZzwp41rSnWjjkr+41iouU9K1i7G0qx+EGQlFet0r53Lovc/LOVMox7wHYtbbvQ1hdfdbsKvkg==" saltValue="zj2hczONPAngJCA1uNbNmg==" spinCount="100000" sheet="1" objects="1" scenarios="1"/>
  <mergeCells count="4">
    <mergeCell ref="V6:Y6"/>
    <mergeCell ref="A1:T1"/>
    <mergeCell ref="A2:T2"/>
    <mergeCell ref="A3:T3"/>
  </mergeCells>
  <pageMargins left="0.7" right="0.7" top="0.75" bottom="0.75" header="0.3" footer="0.3"/>
  <pageSetup scale="47" orientation="landscape" horizontalDpi="360" verticalDpi="36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2021-11-18T18:52:25+00:00</Remediation_x0020_Date>
  </documentManagement>
</p:properties>
</file>

<file path=customXml/itemProps1.xml><?xml version="1.0" encoding="utf-8"?>
<ds:datastoreItem xmlns:ds="http://schemas.openxmlformats.org/officeDocument/2006/customXml" ds:itemID="{BD64A607-F6D7-48BE-AF2A-1185E6A103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6157A9A-10FB-4C12-98A8-6DC00D197AA7}"/>
</file>

<file path=customXml/itemProps3.xml><?xml version="1.0" encoding="utf-8"?>
<ds:datastoreItem xmlns:ds="http://schemas.openxmlformats.org/officeDocument/2006/customXml" ds:itemID="{87844BA2-5491-47EE-8615-20FF3826A831}">
  <ds:schemaRefs>
    <ds:schemaRef ds:uri="http://purl.org/dc/terms/"/>
    <ds:schemaRef ds:uri="24b8547b-a394-47d3-86a6-849d779cc5c0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MFI 21-22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Kilburg, Scott A.</dc:creator>
  <cp:lastModifiedBy>"CameronB"</cp:lastModifiedBy>
  <cp:lastPrinted>2020-11-23T18:51:21Z</cp:lastPrinted>
  <dcterms:created xsi:type="dcterms:W3CDTF">2018-11-29T15:16:26Z</dcterms:created>
  <dcterms:modified xsi:type="dcterms:W3CDTF">2021-11-04T21:39:29Z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