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C74AD44A-05A5-4EB2-8FD1-D84DCFBF4276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  <sheet name="Sheet1" sheetId="2" r:id="rId2"/>
  </sheets>
  <externalReferences>
    <externalReference r:id="rId3"/>
  </externalReferences>
  <definedNames>
    <definedName name="_xlnm._FilterDatabase" localSheetId="0" hidden="1">'09.10.24'!$A$3:$N$45</definedName>
    <definedName name="_xlnm.Print_Area" localSheetId="0">'09.10.24'!$A$1:$N$45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D2" i="2"/>
  <c r="E2" i="2"/>
  <c r="B3" i="2"/>
  <c r="C3" i="2"/>
  <c r="D3" i="2"/>
  <c r="E3" i="2"/>
  <c r="F3" i="2"/>
  <c r="G3" i="2"/>
  <c r="H3" i="2"/>
  <c r="I3" i="2"/>
  <c r="J3" i="2"/>
  <c r="K3" i="2"/>
  <c r="L3" i="2"/>
  <c r="M3" i="2"/>
  <c r="N3" i="2"/>
  <c r="B4" i="2"/>
  <c r="C4" i="2"/>
  <c r="D4" i="2"/>
  <c r="E4" i="2"/>
  <c r="F4" i="2"/>
  <c r="G4" i="2"/>
  <c r="H4" i="2"/>
  <c r="I4" i="2"/>
  <c r="K4" i="2"/>
  <c r="N4" i="2"/>
  <c r="B5" i="2"/>
  <c r="C5" i="2"/>
  <c r="D5" i="2"/>
  <c r="E5" i="2"/>
  <c r="F5" i="2"/>
  <c r="G5" i="2"/>
  <c r="H5" i="2"/>
  <c r="I5" i="2"/>
  <c r="K5" i="2"/>
  <c r="L5" i="2"/>
  <c r="N5" i="2"/>
  <c r="B6" i="2"/>
  <c r="C6" i="2"/>
  <c r="D6" i="2"/>
  <c r="E6" i="2"/>
  <c r="F6" i="2"/>
  <c r="G6" i="2"/>
  <c r="H6" i="2"/>
  <c r="I6" i="2"/>
  <c r="K6" i="2"/>
  <c r="L6" i="2"/>
  <c r="N6" i="2"/>
  <c r="B7" i="2"/>
  <c r="C7" i="2"/>
  <c r="D7" i="2"/>
  <c r="E7" i="2"/>
  <c r="F7" i="2"/>
  <c r="G7" i="2"/>
  <c r="H7" i="2"/>
  <c r="I7" i="2"/>
  <c r="J7" i="2"/>
  <c r="K7" i="2"/>
  <c r="N7" i="2"/>
  <c r="B8" i="2"/>
  <c r="C8" i="2"/>
  <c r="D8" i="2"/>
  <c r="E8" i="2"/>
  <c r="F8" i="2"/>
  <c r="G8" i="2"/>
  <c r="H8" i="2"/>
  <c r="I8" i="2"/>
  <c r="K8" i="2"/>
  <c r="M8" i="2"/>
  <c r="N8" i="2"/>
  <c r="B9" i="2"/>
  <c r="C9" i="2"/>
  <c r="D9" i="2"/>
  <c r="E9" i="2"/>
  <c r="F9" i="2"/>
  <c r="G9" i="2"/>
  <c r="H9" i="2"/>
  <c r="I9" i="2"/>
  <c r="K9" i="2"/>
  <c r="M9" i="2"/>
  <c r="N9" i="2"/>
  <c r="B10" i="2"/>
  <c r="C10" i="2"/>
  <c r="D10" i="2"/>
  <c r="E10" i="2"/>
  <c r="F10" i="2"/>
  <c r="G10" i="2"/>
  <c r="H10" i="2"/>
  <c r="I10" i="2"/>
  <c r="K10" i="2"/>
  <c r="N10" i="2"/>
  <c r="B11" i="2"/>
  <c r="C11" i="2"/>
  <c r="D11" i="2"/>
  <c r="E11" i="2"/>
  <c r="F11" i="2"/>
  <c r="G11" i="2"/>
  <c r="H11" i="2"/>
  <c r="I11" i="2"/>
  <c r="K11" i="2"/>
  <c r="N11" i="2"/>
  <c r="B12" i="2"/>
  <c r="C12" i="2"/>
  <c r="D12" i="2"/>
  <c r="E12" i="2"/>
  <c r="F12" i="2"/>
  <c r="G12" i="2"/>
  <c r="H12" i="2"/>
  <c r="I12" i="2"/>
  <c r="K12" i="2"/>
  <c r="N12" i="2"/>
  <c r="B13" i="2"/>
  <c r="C13" i="2"/>
  <c r="D13" i="2"/>
  <c r="E13" i="2"/>
  <c r="F13" i="2"/>
  <c r="G13" i="2"/>
  <c r="H13" i="2"/>
  <c r="I13" i="2"/>
  <c r="K13" i="2"/>
  <c r="L13" i="2"/>
  <c r="N13" i="2"/>
  <c r="B14" i="2"/>
  <c r="C14" i="2"/>
  <c r="D14" i="2"/>
  <c r="E14" i="2"/>
  <c r="F14" i="2"/>
  <c r="G14" i="2"/>
  <c r="H14" i="2"/>
  <c r="I14" i="2"/>
  <c r="K14" i="2"/>
  <c r="L14" i="2"/>
  <c r="N14" i="2"/>
  <c r="B15" i="2"/>
  <c r="C15" i="2"/>
  <c r="D15" i="2"/>
  <c r="E15" i="2"/>
  <c r="F15" i="2"/>
  <c r="G15" i="2"/>
  <c r="H15" i="2"/>
  <c r="I15" i="2"/>
  <c r="J15" i="2"/>
  <c r="K15" i="2"/>
  <c r="N15" i="2"/>
  <c r="B16" i="2"/>
  <c r="C16" i="2"/>
  <c r="D16" i="2"/>
  <c r="E16" i="2"/>
  <c r="F16" i="2"/>
  <c r="G16" i="2"/>
  <c r="H16" i="2"/>
  <c r="I16" i="2"/>
  <c r="K16" i="2"/>
  <c r="M16" i="2"/>
  <c r="N16" i="2"/>
  <c r="B17" i="2"/>
  <c r="C17" i="2"/>
  <c r="D17" i="2"/>
  <c r="E17" i="2"/>
  <c r="F17" i="2"/>
  <c r="G17" i="2"/>
  <c r="H17" i="2"/>
  <c r="I17" i="2"/>
  <c r="K17" i="2"/>
  <c r="M17" i="2"/>
  <c r="N17" i="2"/>
  <c r="B18" i="2"/>
  <c r="C18" i="2"/>
  <c r="D18" i="2"/>
  <c r="E18" i="2"/>
  <c r="F18" i="2"/>
  <c r="G18" i="2"/>
  <c r="H18" i="2"/>
  <c r="I18" i="2"/>
  <c r="K18" i="2"/>
  <c r="N18" i="2"/>
  <c r="B19" i="2"/>
  <c r="C19" i="2"/>
  <c r="D19" i="2"/>
  <c r="E19" i="2"/>
  <c r="F19" i="2"/>
  <c r="G19" i="2"/>
  <c r="H19" i="2"/>
  <c r="I19" i="2"/>
  <c r="K19" i="2"/>
  <c r="N19" i="2"/>
  <c r="B20" i="2"/>
  <c r="C20" i="2"/>
  <c r="D20" i="2"/>
  <c r="E20" i="2"/>
  <c r="F20" i="2"/>
  <c r="G20" i="2"/>
  <c r="H20" i="2"/>
  <c r="I20" i="2"/>
  <c r="K20" i="2"/>
  <c r="N20" i="2"/>
  <c r="B21" i="2"/>
  <c r="C21" i="2"/>
  <c r="D21" i="2"/>
  <c r="E21" i="2"/>
  <c r="F21" i="2"/>
  <c r="G21" i="2"/>
  <c r="H21" i="2"/>
  <c r="I21" i="2"/>
  <c r="K21" i="2"/>
  <c r="N21" i="2"/>
  <c r="B22" i="2"/>
  <c r="C22" i="2"/>
  <c r="D22" i="2"/>
  <c r="E22" i="2"/>
  <c r="F22" i="2"/>
  <c r="G22" i="2"/>
  <c r="H22" i="2"/>
  <c r="I22" i="2"/>
  <c r="K22" i="2"/>
  <c r="L22" i="2"/>
  <c r="N22" i="2"/>
  <c r="B23" i="2"/>
  <c r="C23" i="2"/>
  <c r="D23" i="2"/>
  <c r="E23" i="2"/>
  <c r="F23" i="2"/>
  <c r="G23" i="2"/>
  <c r="H23" i="2"/>
  <c r="I23" i="2"/>
  <c r="J23" i="2"/>
  <c r="K23" i="2"/>
  <c r="N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B25" i="2"/>
  <c r="C25" i="2"/>
  <c r="D25" i="2"/>
  <c r="E25" i="2"/>
  <c r="F25" i="2"/>
  <c r="G25" i="2"/>
  <c r="H25" i="2"/>
  <c r="I25" i="2"/>
  <c r="K25" i="2"/>
  <c r="N25" i="2"/>
  <c r="B26" i="2"/>
  <c r="C26" i="2"/>
  <c r="D26" i="2"/>
  <c r="E26" i="2"/>
  <c r="F26" i="2"/>
  <c r="G26" i="2"/>
  <c r="H26" i="2"/>
  <c r="I26" i="2"/>
  <c r="J26" i="2"/>
  <c r="K26" i="2"/>
  <c r="N26" i="2"/>
  <c r="B27" i="2"/>
  <c r="C27" i="2"/>
  <c r="D27" i="2"/>
  <c r="E27" i="2"/>
  <c r="F27" i="2"/>
  <c r="G27" i="2"/>
  <c r="H27" i="2"/>
  <c r="I27" i="2"/>
  <c r="K27" i="2"/>
  <c r="N27" i="2"/>
  <c r="B28" i="2"/>
  <c r="C28" i="2"/>
  <c r="D28" i="2"/>
  <c r="E28" i="2"/>
  <c r="F28" i="2"/>
  <c r="G28" i="2"/>
  <c r="H28" i="2"/>
  <c r="I28" i="2"/>
  <c r="K28" i="2"/>
  <c r="N28" i="2"/>
  <c r="B29" i="2"/>
  <c r="C29" i="2"/>
  <c r="D29" i="2"/>
  <c r="E29" i="2"/>
  <c r="F29" i="2"/>
  <c r="G29" i="2"/>
  <c r="H29" i="2"/>
  <c r="I29" i="2"/>
  <c r="K29" i="2"/>
  <c r="L29" i="2"/>
  <c r="N29" i="2"/>
  <c r="B30" i="2"/>
  <c r="C30" i="2"/>
  <c r="D30" i="2"/>
  <c r="E30" i="2"/>
  <c r="F30" i="2"/>
  <c r="G30" i="2"/>
  <c r="H30" i="2"/>
  <c r="I30" i="2"/>
  <c r="K30" i="2"/>
  <c r="L30" i="2"/>
  <c r="N30" i="2"/>
  <c r="B31" i="2"/>
  <c r="C31" i="2"/>
  <c r="D31" i="2"/>
  <c r="E31" i="2"/>
  <c r="F31" i="2"/>
  <c r="G31" i="2"/>
  <c r="H31" i="2"/>
  <c r="I31" i="2"/>
  <c r="J31" i="2"/>
  <c r="K31" i="2"/>
  <c r="N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B33" i="2"/>
  <c r="C33" i="2"/>
  <c r="D33" i="2"/>
  <c r="E33" i="2"/>
  <c r="F33" i="2"/>
  <c r="G33" i="2"/>
  <c r="H33" i="2"/>
  <c r="I33" i="2"/>
  <c r="K33" i="2"/>
  <c r="N33" i="2"/>
  <c r="B34" i="2"/>
  <c r="C34" i="2"/>
  <c r="D34" i="2"/>
  <c r="E34" i="2"/>
  <c r="F34" i="2"/>
  <c r="G34" i="2"/>
  <c r="H34" i="2"/>
  <c r="I34" i="2"/>
  <c r="J34" i="2"/>
  <c r="K34" i="2"/>
  <c r="N34" i="2"/>
  <c r="B35" i="2"/>
  <c r="C35" i="2"/>
  <c r="D35" i="2"/>
  <c r="E35" i="2"/>
  <c r="F35" i="2"/>
  <c r="G35" i="2"/>
  <c r="H35" i="2"/>
  <c r="I35" i="2"/>
  <c r="K35" i="2"/>
  <c r="N35" i="2"/>
  <c r="B36" i="2"/>
  <c r="C36" i="2"/>
  <c r="D36" i="2"/>
  <c r="E36" i="2"/>
  <c r="F36" i="2"/>
  <c r="G36" i="2"/>
  <c r="H36" i="2"/>
  <c r="I36" i="2"/>
  <c r="K36" i="2"/>
  <c r="N36" i="2"/>
  <c r="B37" i="2"/>
  <c r="C37" i="2"/>
  <c r="D37" i="2"/>
  <c r="E37" i="2"/>
  <c r="F37" i="2"/>
  <c r="G37" i="2"/>
  <c r="H37" i="2"/>
  <c r="I37" i="2"/>
  <c r="K37" i="2"/>
  <c r="L37" i="2"/>
  <c r="N37" i="2"/>
  <c r="B38" i="2"/>
  <c r="C38" i="2"/>
  <c r="D38" i="2"/>
  <c r="E38" i="2"/>
  <c r="F38" i="2"/>
  <c r="G38" i="2"/>
  <c r="H38" i="2"/>
  <c r="I38" i="2"/>
  <c r="K38" i="2"/>
  <c r="L38" i="2"/>
  <c r="N38" i="2"/>
  <c r="B39" i="2"/>
  <c r="C39" i="2"/>
  <c r="D39" i="2"/>
  <c r="E39" i="2"/>
  <c r="F39" i="2"/>
  <c r="G39" i="2"/>
  <c r="H39" i="2"/>
  <c r="I39" i="2"/>
  <c r="J39" i="2"/>
  <c r="K39" i="2"/>
  <c r="N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B41" i="2"/>
  <c r="C41" i="2"/>
  <c r="D41" i="2"/>
  <c r="E41" i="2"/>
  <c r="F41" i="2"/>
  <c r="G41" i="2"/>
  <c r="H41" i="2"/>
  <c r="I41" i="2"/>
  <c r="K41" i="2"/>
  <c r="N41" i="2"/>
  <c r="B42" i="2"/>
  <c r="C42" i="2"/>
  <c r="D42" i="2"/>
  <c r="E42" i="2"/>
  <c r="F42" i="2"/>
  <c r="G42" i="2"/>
  <c r="H42" i="2"/>
  <c r="I42" i="2"/>
  <c r="J42" i="2"/>
  <c r="K42" i="2"/>
  <c r="N42" i="2"/>
  <c r="B43" i="2"/>
  <c r="C43" i="2"/>
  <c r="D43" i="2"/>
  <c r="E43" i="2"/>
  <c r="F43" i="2"/>
  <c r="G43" i="2"/>
  <c r="H43" i="2"/>
  <c r="I43" i="2"/>
  <c r="K43" i="2"/>
  <c r="N43" i="2"/>
  <c r="B44" i="2"/>
  <c r="C44" i="2"/>
  <c r="D44" i="2"/>
  <c r="E44" i="2"/>
  <c r="F44" i="2"/>
  <c r="G44" i="2"/>
  <c r="H44" i="2"/>
  <c r="I44" i="2"/>
  <c r="K44" i="2"/>
  <c r="N44" i="2"/>
  <c r="B45" i="2"/>
  <c r="C45" i="2"/>
  <c r="D45" i="2"/>
  <c r="E45" i="2"/>
  <c r="F45" i="2"/>
  <c r="G45" i="2"/>
  <c r="H45" i="2"/>
  <c r="I45" i="2"/>
  <c r="K45" i="2"/>
  <c r="L45" i="2"/>
  <c r="N45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1" i="2"/>
  <c r="L21" i="1"/>
  <c r="M21" i="1" s="1"/>
  <c r="M21" i="2" s="1"/>
  <c r="J21" i="1"/>
  <c r="J21" i="2" s="1"/>
  <c r="L5" i="1"/>
  <c r="M5" i="1" s="1"/>
  <c r="M5" i="2" s="1"/>
  <c r="L6" i="1"/>
  <c r="M6" i="1" s="1"/>
  <c r="M6" i="2" s="1"/>
  <c r="L7" i="1"/>
  <c r="M7" i="1" s="1"/>
  <c r="M7" i="2" s="1"/>
  <c r="L8" i="1"/>
  <c r="M8" i="1" s="1"/>
  <c r="L9" i="1"/>
  <c r="M9" i="1" s="1"/>
  <c r="L10" i="1"/>
  <c r="M10" i="1" s="1"/>
  <c r="M10" i="2" s="1"/>
  <c r="L11" i="1"/>
  <c r="M11" i="1" s="1"/>
  <c r="M11" i="2" s="1"/>
  <c r="L12" i="1"/>
  <c r="M12" i="1" s="1"/>
  <c r="M12" i="2" s="1"/>
  <c r="L13" i="1"/>
  <c r="M13" i="1" s="1"/>
  <c r="M13" i="2" s="1"/>
  <c r="L14" i="1"/>
  <c r="M14" i="1" s="1"/>
  <c r="M14" i="2" s="1"/>
  <c r="L15" i="1"/>
  <c r="M15" i="1" s="1"/>
  <c r="M15" i="2" s="1"/>
  <c r="L16" i="1"/>
  <c r="M16" i="1" s="1"/>
  <c r="L17" i="1"/>
  <c r="M17" i="1" s="1"/>
  <c r="L18" i="1"/>
  <c r="M18" i="1" s="1"/>
  <c r="M18" i="2" s="1"/>
  <c r="L19" i="1"/>
  <c r="M19" i="1" s="1"/>
  <c r="M19" i="2" s="1"/>
  <c r="L20" i="1"/>
  <c r="M20" i="1" s="1"/>
  <c r="M20" i="2" s="1"/>
  <c r="L22" i="1"/>
  <c r="M22" i="1" s="1"/>
  <c r="M22" i="2" s="1"/>
  <c r="L23" i="1"/>
  <c r="M23" i="1" s="1"/>
  <c r="M23" i="2" s="1"/>
  <c r="L24" i="1"/>
  <c r="M24" i="1" s="1"/>
  <c r="L25" i="1"/>
  <c r="M25" i="1" s="1"/>
  <c r="M25" i="2" s="1"/>
  <c r="L26" i="1"/>
  <c r="M26" i="1" s="1"/>
  <c r="M26" i="2" s="1"/>
  <c r="L27" i="1"/>
  <c r="M27" i="1" s="1"/>
  <c r="M27" i="2" s="1"/>
  <c r="L28" i="1"/>
  <c r="M28" i="1" s="1"/>
  <c r="M28" i="2" s="1"/>
  <c r="L29" i="1"/>
  <c r="M29" i="1" s="1"/>
  <c r="M29" i="2" s="1"/>
  <c r="L30" i="1"/>
  <c r="M30" i="1" s="1"/>
  <c r="M30" i="2" s="1"/>
  <c r="L31" i="1"/>
  <c r="M31" i="1" s="1"/>
  <c r="M31" i="2" s="1"/>
  <c r="L32" i="1"/>
  <c r="M32" i="1" s="1"/>
  <c r="L33" i="1"/>
  <c r="M33" i="1" s="1"/>
  <c r="M33" i="2" s="1"/>
  <c r="L34" i="1"/>
  <c r="M34" i="1" s="1"/>
  <c r="M34" i="2" s="1"/>
  <c r="L35" i="1"/>
  <c r="M35" i="1" s="1"/>
  <c r="M35" i="2" s="1"/>
  <c r="L36" i="1"/>
  <c r="M36" i="1" s="1"/>
  <c r="M36" i="2" s="1"/>
  <c r="L37" i="1"/>
  <c r="M37" i="1" s="1"/>
  <c r="M37" i="2" s="1"/>
  <c r="L38" i="1"/>
  <c r="M38" i="1" s="1"/>
  <c r="M38" i="2" s="1"/>
  <c r="L39" i="1"/>
  <c r="L39" i="2" s="1"/>
  <c r="L40" i="1"/>
  <c r="M40" i="1" s="1"/>
  <c r="L41" i="1"/>
  <c r="M41" i="1" s="1"/>
  <c r="M41" i="2" s="1"/>
  <c r="L42" i="1"/>
  <c r="M42" i="1" s="1"/>
  <c r="M42" i="2" s="1"/>
  <c r="L43" i="1"/>
  <c r="M43" i="1" s="1"/>
  <c r="M43" i="2" s="1"/>
  <c r="L44" i="1"/>
  <c r="M44" i="1" s="1"/>
  <c r="M44" i="2" s="1"/>
  <c r="L45" i="1"/>
  <c r="M45" i="1" s="1"/>
  <c r="M45" i="2" s="1"/>
  <c r="J5" i="1"/>
  <c r="J5" i="2" s="1"/>
  <c r="J6" i="1"/>
  <c r="J6" i="2" s="1"/>
  <c r="J7" i="1"/>
  <c r="J8" i="1"/>
  <c r="J8" i="2" s="1"/>
  <c r="J9" i="1"/>
  <c r="J9" i="2" s="1"/>
  <c r="J10" i="1"/>
  <c r="J10" i="2" s="1"/>
  <c r="J11" i="1"/>
  <c r="J11" i="2" s="1"/>
  <c r="J12" i="1"/>
  <c r="J12" i="2" s="1"/>
  <c r="J13" i="1"/>
  <c r="J13" i="2" s="1"/>
  <c r="J14" i="1"/>
  <c r="J14" i="2" s="1"/>
  <c r="J15" i="1"/>
  <c r="J16" i="1"/>
  <c r="J16" i="2" s="1"/>
  <c r="J17" i="1"/>
  <c r="J17" i="2" s="1"/>
  <c r="J18" i="1"/>
  <c r="J18" i="2" s="1"/>
  <c r="J19" i="1"/>
  <c r="J19" i="2" s="1"/>
  <c r="J20" i="1"/>
  <c r="J20" i="2" s="1"/>
  <c r="J22" i="1"/>
  <c r="J22" i="2" s="1"/>
  <c r="J23" i="1"/>
  <c r="J24" i="1"/>
  <c r="J25" i="1"/>
  <c r="J25" i="2" s="1"/>
  <c r="J26" i="1"/>
  <c r="J27" i="1"/>
  <c r="J27" i="2" s="1"/>
  <c r="J28" i="1"/>
  <c r="J28" i="2" s="1"/>
  <c r="J29" i="1"/>
  <c r="J29" i="2" s="1"/>
  <c r="J30" i="1"/>
  <c r="J30" i="2" s="1"/>
  <c r="J31" i="1"/>
  <c r="J32" i="1"/>
  <c r="J33" i="1"/>
  <c r="J33" i="2" s="1"/>
  <c r="J34" i="1"/>
  <c r="J35" i="1"/>
  <c r="J35" i="2" s="1"/>
  <c r="J36" i="1"/>
  <c r="J36" i="2" s="1"/>
  <c r="J37" i="1"/>
  <c r="J37" i="2" s="1"/>
  <c r="J38" i="1"/>
  <c r="J38" i="2" s="1"/>
  <c r="J39" i="1"/>
  <c r="J40" i="1"/>
  <c r="J41" i="1"/>
  <c r="J41" i="2" s="1"/>
  <c r="J42" i="1"/>
  <c r="J43" i="1"/>
  <c r="J43" i="2" s="1"/>
  <c r="J44" i="1"/>
  <c r="J44" i="2" s="1"/>
  <c r="J45" i="1"/>
  <c r="J45" i="2" s="1"/>
  <c r="L4" i="1"/>
  <c r="L4" i="2" s="1"/>
  <c r="J4" i="1"/>
  <c r="J4" i="2" s="1"/>
  <c r="M39" i="1"/>
  <c r="M39" i="2" s="1"/>
  <c r="L16" i="2" l="1"/>
  <c r="L8" i="2"/>
  <c r="L43" i="2"/>
  <c r="L35" i="2"/>
  <c r="L27" i="2"/>
  <c r="L19" i="2"/>
  <c r="L11" i="2"/>
  <c r="L41" i="2"/>
  <c r="L33" i="2"/>
  <c r="L25" i="2"/>
  <c r="L17" i="2"/>
  <c r="L9" i="2"/>
  <c r="L44" i="2"/>
  <c r="L36" i="2"/>
  <c r="L28" i="2"/>
  <c r="L20" i="2"/>
  <c r="L12" i="2"/>
  <c r="L21" i="2"/>
  <c r="L31" i="2"/>
  <c r="L23" i="2"/>
  <c r="L15" i="2"/>
  <c r="L7" i="2"/>
  <c r="L42" i="2"/>
  <c r="L34" i="2"/>
  <c r="L26" i="2"/>
  <c r="L18" i="2"/>
  <c r="L10" i="2"/>
  <c r="M4" i="1"/>
  <c r="M4" i="2" s="1"/>
</calcChain>
</file>

<file path=xl/sharedStrings.xml><?xml version="1.0" encoding="utf-8"?>
<sst xmlns="http://schemas.openxmlformats.org/spreadsheetml/2006/main" count="227" uniqueCount="103">
  <si>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</si>
  <si>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</si>
  <si>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</si>
  <si>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</si>
  <si>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</si>
  <si>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</si>
  <si>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</si>
  <si>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</si>
  <si>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</si>
  <si>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</si>
  <si>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</si>
  <si>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</si>
  <si>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</si>
  <si>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</si>
  <si>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</si>
  <si>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</si>
  <si>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</si>
  <si>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</si>
  <si>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14616-51100-00</t>
  </si>
  <si>
    <t>CF Whole Egg w/Citric Acid, Frozen 6/5 Cartons</t>
  </si>
  <si>
    <t>14616-54200-00</t>
  </si>
  <si>
    <t>CF Scramble Egg 6/5 lb. CIB</t>
  </si>
  <si>
    <t>14616-60676-00</t>
  </si>
  <si>
    <t>CF 12/12ct. Hard Cooked Eggs (Refrg)</t>
  </si>
  <si>
    <t>14616-64001-00</t>
  </si>
  <si>
    <t>CF Frozen Diced Hard Cooked Eggs, 4/5lb.</t>
  </si>
  <si>
    <t>14616-64361-00</t>
  </si>
  <si>
    <t>CF 1ct. IW Hard Cooked Egg – Clear (Refrg)</t>
  </si>
  <si>
    <t>14616-64482-00</t>
  </si>
  <si>
    <t xml:space="preserve">CF 2ct. IW Hard Cooked Eggs – Clear (Refrg)                         </t>
  </si>
  <si>
    <t>14616-70202-00</t>
  </si>
  <si>
    <t>CF 3.5" Round Egg Patties</t>
  </si>
  <si>
    <t>14616-70377-00</t>
  </si>
  <si>
    <t>CF Spicy Egg Patty with Jalapeno</t>
  </si>
  <si>
    <t>14616-74000-00</t>
  </si>
  <si>
    <t>CF Precooked Refrg Scrambled Eggs, 12/1.85 lb.</t>
  </si>
  <si>
    <t>14616-76000-00</t>
  </si>
  <si>
    <t>CF 5.5" Plain Omelet</t>
  </si>
  <si>
    <t>14616-76250-00</t>
  </si>
  <si>
    <t>CF 6" Cheddar Cheese Omelet</t>
  </si>
  <si>
    <t>14616-78983-00</t>
  </si>
  <si>
    <t>CF Spicy Egg Bite with Cheese and Jalapeno</t>
  </si>
  <si>
    <t>14616-78984-00</t>
  </si>
  <si>
    <t xml:space="preserve">CF Bacon Cheese Egg Bite </t>
  </si>
  <si>
    <t>14616-78985-00</t>
  </si>
  <si>
    <t>CF Three Cheese Egg Bite</t>
  </si>
  <si>
    <t>14616-81250-00</t>
  </si>
  <si>
    <t>CF Liquid Whole Egg w/Citric 15/2lb. Carton (Refrg)</t>
  </si>
  <si>
    <t>22486-16190-00</t>
  </si>
  <si>
    <t>Fair Meadow Hard Cooked Dry Pack Eggs, 12/12 ct</t>
  </si>
  <si>
    <t>22486-16195-00</t>
  </si>
  <si>
    <t>Fair Meadow Whole egg w/Citric, 6/5#</t>
  </si>
  <si>
    <t>46025-20242-00</t>
  </si>
  <si>
    <t>Easy Eggs 2ct. IW Hard Cooked Eggs</t>
  </si>
  <si>
    <t>46025-21242-00</t>
  </si>
  <si>
    <t>Easy Eggs 2ct. IW CF Hard Cooked</t>
  </si>
  <si>
    <t>46025-30020-00</t>
  </si>
  <si>
    <t>Egg Patty</t>
  </si>
  <si>
    <t>46025-30101-00</t>
  </si>
  <si>
    <t>46025-51203-00</t>
  </si>
  <si>
    <t>Frozen Whole with Citric</t>
  </si>
  <si>
    <t>46025-54211-00</t>
  </si>
  <si>
    <t>Scramble Mix, Traditional
Cook/Bag, CN, 6/5 lb</t>
  </si>
  <si>
    <t>46025-63361-00</t>
  </si>
  <si>
    <t xml:space="preserve">1ct. IW Hard Cooked Egg </t>
  </si>
  <si>
    <t>46025-63482-00</t>
  </si>
  <si>
    <t xml:space="preserve">2ct. IW Hard Cooked Eggs </t>
  </si>
  <si>
    <t>46025-64102-00</t>
  </si>
  <si>
    <t>Frozen Diced Hard Cooked Eggs, 4/5 lb</t>
  </si>
  <si>
    <t>46025-65123-00</t>
  </si>
  <si>
    <t>Whole Egg w/Citric Acid, Frozen</t>
  </si>
  <si>
    <t>46025-75012-00</t>
  </si>
  <si>
    <t>Blk Cinn. Glazed Whole Grain French Toast Stick, CN</t>
  </si>
  <si>
    <t>46025-75014-00</t>
  </si>
  <si>
    <t>Blk Cinn. Glazed Whole Grain French Toast, CN</t>
  </si>
  <si>
    <t>46025-75015-00</t>
  </si>
  <si>
    <t>IW Cinn. Glazed French Toast Stick, CN</t>
  </si>
  <si>
    <t>46025-75023-00</t>
  </si>
  <si>
    <t>Mini Cinnamon Swirl French Toast</t>
  </si>
  <si>
    <t>46025-82525-00</t>
  </si>
  <si>
    <t>Scrambled Eggs, CN, 1/20 lb.</t>
  </si>
  <si>
    <t>46025-85017-00</t>
  </si>
  <si>
    <t>Round Egg Patty, 3.5" CN</t>
  </si>
  <si>
    <t>46025-85018-00</t>
  </si>
  <si>
    <t>Hard  Cooked Eggs</t>
  </si>
  <si>
    <t>46025-85137-00</t>
  </si>
  <si>
    <t>Colby Cheese Omelet , 5" CN</t>
  </si>
  <si>
    <t>46025-85803-00</t>
  </si>
  <si>
    <t>French Toast Sticks, CN</t>
  </si>
  <si>
    <t>46025-85877-00</t>
  </si>
  <si>
    <t>Precooked Refrigerated Scrambled Eggs</t>
  </si>
  <si>
    <t>46025-90135-00</t>
  </si>
  <si>
    <t>Cheddar Cheese Omelet , 72/3.5 oz.</t>
  </si>
  <si>
    <t>46025-91200-00</t>
  </si>
  <si>
    <t>Liquid Whole Egg 15/2 Lb. Cartons</t>
  </si>
  <si>
    <t>58108-79201-00</t>
  </si>
  <si>
    <t>Glenview Refrigerated Scrambled Eggs with butter 12/1.85 lbs.</t>
  </si>
  <si>
    <t>93901-43315-00</t>
  </si>
  <si>
    <t>Hard Cooked Eggs GFS</t>
  </si>
  <si>
    <t>Michael Foods</t>
  </si>
  <si>
    <t>22486-16198-00</t>
  </si>
  <si>
    <t>Fair Meadow Frozen Scrambled Egg Mix 6/5#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</si>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</sst>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/>
    <xf numFmtId="0" fontId="6" fillId="0" borderId="0" xfId="0" applyFont="1"/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45"/>
  <sheetViews>
    <sheetView tabSelected="1" zoomScale="70" zoomScaleNormal="70" zoomScaleSheetLayoutView="70" workbookViewId="0">
      <pane ySplit="3" topLeftCell="A7" activePane="bottomLeft" state="frozen"/>
      <selection pane="bottomLeft" activeCell="H1" sqref="H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43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12</v>
      </c>
      <c r="B1" s="16"/>
      <c r="C1" s="14"/>
      <c r="D1" s="40"/>
      <c r="F1" s="28"/>
      <c r="G1" s="28"/>
      <c r="H1" s="28"/>
      <c r="I1" s="24"/>
      <c r="J1" s="34"/>
      <c r="K1" s="46"/>
      <c r="L1" s="46"/>
      <c r="M1" s="46"/>
      <c r="N1" s="46"/>
    </row>
    <row r="2" spans="1:14" s="31" customFormat="1" ht="31" x14ac:dyDescent="0.35">
      <c r="A2" s="23" t="s">
        <v>2</v>
      </c>
      <c r="B2" s="11"/>
      <c r="C2" s="12"/>
      <c r="D2" s="41" t="s">
        <v>1</v>
      </c>
      <c r="E2" s="30">
        <v>45629</v>
      </c>
      <c r="F2" s="18"/>
      <c r="G2" s="18"/>
      <c r="H2" s="32"/>
      <c r="I2" s="33"/>
      <c r="J2" s="14"/>
      <c r="K2" s="18"/>
      <c r="L2" s="29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42" t="s">
        <v>5</v>
      </c>
      <c r="E3" s="4" t="s">
        <v>6</v>
      </c>
      <c r="F3" s="5" t="s">
        <v>15</v>
      </c>
      <c r="G3" s="5" t="s">
        <v>16</v>
      </c>
      <c r="H3" s="5" t="s">
        <v>7</v>
      </c>
      <c r="I3" s="25" t="s">
        <v>8</v>
      </c>
      <c r="J3" s="4" t="s">
        <v>9</v>
      </c>
      <c r="K3" s="5" t="s">
        <v>13</v>
      </c>
      <c r="L3" s="6" t="s">
        <v>10</v>
      </c>
      <c r="M3" s="5" t="s">
        <v>14</v>
      </c>
      <c r="N3" s="13" t="s">
        <v>11</v>
      </c>
    </row>
    <row r="4" spans="1:14" s="9" customFormat="1" ht="39" customHeight="1" x14ac:dyDescent="0.35">
      <c r="A4" s="7" t="s">
        <v>17</v>
      </c>
      <c r="B4" s="35" t="s">
        <v>99</v>
      </c>
      <c r="C4" s="7" t="s">
        <v>102</v>
      </c>
      <c r="D4" s="39" t="s">
        <v>18</v>
      </c>
      <c r="E4" s="37" t="s">
        <v>19</v>
      </c>
      <c r="F4" s="8">
        <v>30</v>
      </c>
      <c r="G4" s="8">
        <v>296.3</v>
      </c>
      <c r="H4" s="8">
        <v>1.62</v>
      </c>
      <c r="I4" s="26">
        <v>100047</v>
      </c>
      <c r="J4" s="4" t="str">
        <f>VLOOKUP(I4,'[1]October 2024'!$A:$C,2,FALSE)</f>
        <v>EGGS WHOLE LIQ BULK -TANK</v>
      </c>
      <c r="K4" s="8">
        <v>7.48</v>
      </c>
      <c r="L4" s="36">
        <f>VLOOKUP(I4,'[1]October 2024'!$A:$C,3,FALSE)</f>
        <v>1.6543000000000001</v>
      </c>
      <c r="M4" s="38">
        <f t="shared" ref="M4:M45" si="0">ROUND(K4*L4,2)</f>
        <v>12.37</v>
      </c>
      <c r="N4" s="10">
        <v>45623</v>
      </c>
    </row>
    <row r="5" spans="1:14" s="9" customFormat="1" ht="39" customHeight="1" x14ac:dyDescent="0.35">
      <c r="A5" s="7" t="s">
        <v>17</v>
      </c>
      <c r="B5" s="35" t="s">
        <v>99</v>
      </c>
      <c r="C5" s="7" t="s">
        <v>102</v>
      </c>
      <c r="D5" s="39" t="s">
        <v>20</v>
      </c>
      <c r="E5" s="37" t="s">
        <v>21</v>
      </c>
      <c r="F5" s="8">
        <v>30</v>
      </c>
      <c r="G5" s="8">
        <v>109.84</v>
      </c>
      <c r="H5" s="8">
        <v>4.37</v>
      </c>
      <c r="I5" s="26">
        <v>100047</v>
      </c>
      <c r="J5" s="4" t="str">
        <f>VLOOKUP(I5,'[1]October 2024'!$A:$C,2,FALSE)</f>
        <v>EGGS WHOLE LIQ BULK -TANK</v>
      </c>
      <c r="K5" s="8">
        <v>5.64</v>
      </c>
      <c r="L5" s="36">
        <f>VLOOKUP(I5,'[1]October 2024'!$A:$C,3,FALSE)</f>
        <v>1.6543000000000001</v>
      </c>
      <c r="M5" s="38">
        <f t="shared" si="0"/>
        <v>9.33</v>
      </c>
      <c r="N5" s="10">
        <v>45623</v>
      </c>
    </row>
    <row r="6" spans="1:14" s="9" customFormat="1" ht="39" customHeight="1" x14ac:dyDescent="0.35">
      <c r="A6" s="7" t="s">
        <v>17</v>
      </c>
      <c r="B6" s="35" t="s">
        <v>99</v>
      </c>
      <c r="C6" s="7" t="s">
        <v>102</v>
      </c>
      <c r="D6" s="39" t="s">
        <v>22</v>
      </c>
      <c r="E6" s="37" t="s">
        <v>23</v>
      </c>
      <c r="F6" s="8">
        <v>15</v>
      </c>
      <c r="G6" s="8">
        <v>150.94</v>
      </c>
      <c r="H6" s="8">
        <v>1.59</v>
      </c>
      <c r="I6" s="26">
        <v>100047</v>
      </c>
      <c r="J6" s="4" t="str">
        <f>VLOOKUP(I6,'[1]October 2024'!$A:$C,2,FALSE)</f>
        <v>EGGS WHOLE LIQ BULK -TANK</v>
      </c>
      <c r="K6" s="8">
        <v>3.75</v>
      </c>
      <c r="L6" s="36">
        <f>VLOOKUP(I6,'[1]October 2024'!$A:$C,3,FALSE)</f>
        <v>1.6543000000000001</v>
      </c>
      <c r="M6" s="38">
        <f t="shared" si="0"/>
        <v>6.2</v>
      </c>
      <c r="N6" s="10">
        <v>45623</v>
      </c>
    </row>
    <row r="7" spans="1:14" s="9" customFormat="1" ht="39" customHeight="1" x14ac:dyDescent="0.35">
      <c r="A7" s="7" t="s">
        <v>17</v>
      </c>
      <c r="B7" s="35" t="s">
        <v>99</v>
      </c>
      <c r="C7" s="7" t="s">
        <v>102</v>
      </c>
      <c r="D7" s="39" t="s">
        <v>24</v>
      </c>
      <c r="E7" s="37" t="s">
        <v>25</v>
      </c>
      <c r="F7" s="8">
        <v>20</v>
      </c>
      <c r="G7" s="8">
        <v>220.69</v>
      </c>
      <c r="H7" s="8">
        <v>1.45</v>
      </c>
      <c r="I7" s="26">
        <v>100047</v>
      </c>
      <c r="J7" s="4" t="str">
        <f>VLOOKUP(I7,'[1]October 2024'!$A:$C,2,FALSE)</f>
        <v>EGGS WHOLE LIQ BULK -TANK</v>
      </c>
      <c r="K7" s="8">
        <v>5</v>
      </c>
      <c r="L7" s="36">
        <f>VLOOKUP(I7,'[1]October 2024'!$A:$C,3,FALSE)</f>
        <v>1.6543000000000001</v>
      </c>
      <c r="M7" s="38">
        <f t="shared" si="0"/>
        <v>8.27</v>
      </c>
      <c r="N7" s="10">
        <v>45623</v>
      </c>
    </row>
    <row r="8" spans="1:14" s="9" customFormat="1" ht="39" customHeight="1" x14ac:dyDescent="0.35">
      <c r="A8" s="7" t="s">
        <v>17</v>
      </c>
      <c r="B8" s="35" t="s">
        <v>99</v>
      </c>
      <c r="C8" s="7" t="s">
        <v>102</v>
      </c>
      <c r="D8" s="39" t="s">
        <v>26</v>
      </c>
      <c r="E8" s="37" t="s">
        <v>27</v>
      </c>
      <c r="F8" s="8">
        <v>3.488</v>
      </c>
      <c r="G8" s="8">
        <v>36.01</v>
      </c>
      <c r="H8" s="8">
        <v>1.55</v>
      </c>
      <c r="I8" s="26">
        <v>100047</v>
      </c>
      <c r="J8" s="4" t="str">
        <f>VLOOKUP(I8,'[1]October 2024'!$A:$C,2,FALSE)</f>
        <v>EGGS WHOLE LIQ BULK -TANK</v>
      </c>
      <c r="K8" s="8">
        <v>0.87</v>
      </c>
      <c r="L8" s="36">
        <f>VLOOKUP(I8,'[1]October 2024'!$A:$C,3,FALSE)</f>
        <v>1.6543000000000001</v>
      </c>
      <c r="M8" s="38">
        <f t="shared" si="0"/>
        <v>1.44</v>
      </c>
      <c r="N8" s="10">
        <v>45623</v>
      </c>
    </row>
    <row r="9" spans="1:14" s="9" customFormat="1" ht="39" customHeight="1" x14ac:dyDescent="0.35">
      <c r="A9" s="7" t="s">
        <v>17</v>
      </c>
      <c r="B9" s="35" t="s">
        <v>99</v>
      </c>
      <c r="C9" s="7" t="s">
        <v>102</v>
      </c>
      <c r="D9" s="39" t="s">
        <v>28</v>
      </c>
      <c r="E9" s="37" t="s">
        <v>29</v>
      </c>
      <c r="F9" s="8">
        <v>9.3000000000000007</v>
      </c>
      <c r="G9" s="8">
        <v>48</v>
      </c>
      <c r="H9" s="8">
        <v>3.1</v>
      </c>
      <c r="I9" s="26">
        <v>100047</v>
      </c>
      <c r="J9" s="4" t="str">
        <f>VLOOKUP(I9,'[1]October 2024'!$A:$C,2,FALSE)</f>
        <v>EGGS WHOLE LIQ BULK -TANK</v>
      </c>
      <c r="K9" s="8">
        <v>2.3199999999999998</v>
      </c>
      <c r="L9" s="36">
        <f>VLOOKUP(I9,'[1]October 2024'!$A:$C,3,FALSE)</f>
        <v>1.6543000000000001</v>
      </c>
      <c r="M9" s="38">
        <f t="shared" si="0"/>
        <v>3.84</v>
      </c>
      <c r="N9" s="10">
        <v>45623</v>
      </c>
    </row>
    <row r="10" spans="1:14" s="9" customFormat="1" ht="39" customHeight="1" x14ac:dyDescent="0.35">
      <c r="A10" s="7" t="s">
        <v>17</v>
      </c>
      <c r="B10" s="35" t="s">
        <v>99</v>
      </c>
      <c r="C10" s="7" t="s">
        <v>102</v>
      </c>
      <c r="D10" s="39" t="s">
        <v>30</v>
      </c>
      <c r="E10" s="37" t="s">
        <v>31</v>
      </c>
      <c r="F10" s="8">
        <v>11.25</v>
      </c>
      <c r="G10" s="8">
        <v>120</v>
      </c>
      <c r="H10" s="8">
        <v>1.5</v>
      </c>
      <c r="I10" s="26">
        <v>100047</v>
      </c>
      <c r="J10" s="4" t="str">
        <f>VLOOKUP(I10,'[1]October 2024'!$A:$C,2,FALSE)</f>
        <v>EGGS WHOLE LIQ BULK -TANK</v>
      </c>
      <c r="K10" s="8">
        <v>1.9</v>
      </c>
      <c r="L10" s="36">
        <f>VLOOKUP(I10,'[1]October 2024'!$A:$C,3,FALSE)</f>
        <v>1.6543000000000001</v>
      </c>
      <c r="M10" s="38">
        <f t="shared" si="0"/>
        <v>3.14</v>
      </c>
      <c r="N10" s="10">
        <v>45623</v>
      </c>
    </row>
    <row r="11" spans="1:14" s="9" customFormat="1" ht="39" customHeight="1" x14ac:dyDescent="0.35">
      <c r="A11" s="7" t="s">
        <v>17</v>
      </c>
      <c r="B11" s="35" t="s">
        <v>99</v>
      </c>
      <c r="C11" s="7" t="s">
        <v>102</v>
      </c>
      <c r="D11" s="39" t="s">
        <v>32</v>
      </c>
      <c r="E11" s="37" t="s">
        <v>33</v>
      </c>
      <c r="F11" s="8">
        <v>12.66</v>
      </c>
      <c r="G11" s="8">
        <v>135</v>
      </c>
      <c r="H11" s="8">
        <v>1.5</v>
      </c>
      <c r="I11" s="26">
        <v>100047</v>
      </c>
      <c r="J11" s="4" t="str">
        <f>VLOOKUP(I11,'[1]October 2024'!$A:$C,2,FALSE)</f>
        <v>EGGS WHOLE LIQ BULK -TANK</v>
      </c>
      <c r="K11" s="8">
        <v>1.81</v>
      </c>
      <c r="L11" s="36">
        <f>VLOOKUP(I11,'[1]October 2024'!$A:$C,3,FALSE)</f>
        <v>1.6543000000000001</v>
      </c>
      <c r="M11" s="38">
        <f t="shared" si="0"/>
        <v>2.99</v>
      </c>
      <c r="N11" s="10">
        <v>45623</v>
      </c>
    </row>
    <row r="12" spans="1:14" s="9" customFormat="1" ht="39" customHeight="1" x14ac:dyDescent="0.35">
      <c r="A12" s="7" t="s">
        <v>17</v>
      </c>
      <c r="B12" s="35" t="s">
        <v>99</v>
      </c>
      <c r="C12" s="7" t="s">
        <v>102</v>
      </c>
      <c r="D12" s="39" t="s">
        <v>34</v>
      </c>
      <c r="E12" s="37" t="s">
        <v>35</v>
      </c>
      <c r="F12" s="8">
        <v>22.2</v>
      </c>
      <c r="G12" s="8">
        <v>82.6</v>
      </c>
      <c r="H12" s="8">
        <v>4.3</v>
      </c>
      <c r="I12" s="26">
        <v>100047</v>
      </c>
      <c r="J12" s="4" t="str">
        <f>VLOOKUP(I12,'[1]October 2024'!$A:$C,2,FALSE)</f>
        <v>EGGS WHOLE LIQ BULK -TANK</v>
      </c>
      <c r="K12" s="8">
        <v>3.79</v>
      </c>
      <c r="L12" s="36">
        <f>VLOOKUP(I12,'[1]October 2024'!$A:$C,3,FALSE)</f>
        <v>1.6543000000000001</v>
      </c>
      <c r="M12" s="38">
        <f t="shared" si="0"/>
        <v>6.27</v>
      </c>
      <c r="N12" s="10">
        <v>45623</v>
      </c>
    </row>
    <row r="13" spans="1:14" s="9" customFormat="1" ht="39" customHeight="1" x14ac:dyDescent="0.35">
      <c r="A13" s="7" t="s">
        <v>17</v>
      </c>
      <c r="B13" s="35" t="s">
        <v>99</v>
      </c>
      <c r="C13" s="7" t="s">
        <v>102</v>
      </c>
      <c r="D13" s="39" t="s">
        <v>36</v>
      </c>
      <c r="E13" s="37" t="s">
        <v>37</v>
      </c>
      <c r="F13" s="8">
        <v>15.75</v>
      </c>
      <c r="G13" s="8">
        <v>84</v>
      </c>
      <c r="H13" s="8">
        <v>3</v>
      </c>
      <c r="I13" s="26">
        <v>100047</v>
      </c>
      <c r="J13" s="4" t="str">
        <f>VLOOKUP(I13,'[1]October 2024'!$A:$C,2,FALSE)</f>
        <v>EGGS WHOLE LIQ BULK -TANK</v>
      </c>
      <c r="K13" s="8">
        <v>2.7</v>
      </c>
      <c r="L13" s="36">
        <f>VLOOKUP(I13,'[1]October 2024'!$A:$C,3,FALSE)</f>
        <v>1.6543000000000001</v>
      </c>
      <c r="M13" s="38">
        <f t="shared" si="0"/>
        <v>4.47</v>
      </c>
      <c r="N13" s="10">
        <v>45623</v>
      </c>
    </row>
    <row r="14" spans="1:14" s="9" customFormat="1" ht="39" customHeight="1" x14ac:dyDescent="0.35">
      <c r="A14" s="7" t="s">
        <v>17</v>
      </c>
      <c r="B14" s="35" t="s">
        <v>99</v>
      </c>
      <c r="C14" s="7" t="s">
        <v>102</v>
      </c>
      <c r="D14" s="39" t="s">
        <v>38</v>
      </c>
      <c r="E14" s="37" t="s">
        <v>39</v>
      </c>
      <c r="F14" s="8">
        <v>15.75</v>
      </c>
      <c r="G14" s="8">
        <v>72</v>
      </c>
      <c r="H14" s="8">
        <v>3.5</v>
      </c>
      <c r="I14" s="26">
        <v>100047</v>
      </c>
      <c r="J14" s="4" t="str">
        <f>VLOOKUP(I14,'[1]October 2024'!$A:$C,2,FALSE)</f>
        <v>EGGS WHOLE LIQ BULK -TANK</v>
      </c>
      <c r="K14" s="8">
        <v>2.31</v>
      </c>
      <c r="L14" s="36">
        <f>VLOOKUP(I14,'[1]October 2024'!$A:$C,3,FALSE)</f>
        <v>1.6543000000000001</v>
      </c>
      <c r="M14" s="38">
        <f t="shared" si="0"/>
        <v>3.82</v>
      </c>
      <c r="N14" s="10">
        <v>45623</v>
      </c>
    </row>
    <row r="15" spans="1:14" s="9" customFormat="1" ht="39" customHeight="1" x14ac:dyDescent="0.35">
      <c r="A15" s="7" t="s">
        <v>17</v>
      </c>
      <c r="B15" s="35" t="s">
        <v>99</v>
      </c>
      <c r="C15" s="7" t="s">
        <v>102</v>
      </c>
      <c r="D15" s="39" t="s">
        <v>40</v>
      </c>
      <c r="E15" s="37" t="s">
        <v>41</v>
      </c>
      <c r="F15" s="8">
        <v>13.13</v>
      </c>
      <c r="G15" s="8">
        <v>120</v>
      </c>
      <c r="H15" s="8">
        <v>1.75</v>
      </c>
      <c r="I15" s="26">
        <v>100047</v>
      </c>
      <c r="J15" s="4" t="str">
        <f>VLOOKUP(I15,'[1]October 2024'!$A:$C,2,FALSE)</f>
        <v>EGGS WHOLE LIQ BULK -TANK</v>
      </c>
      <c r="K15" s="8">
        <v>1.9</v>
      </c>
      <c r="L15" s="36">
        <f>VLOOKUP(I15,'[1]October 2024'!$A:$C,3,FALSE)</f>
        <v>1.6543000000000001</v>
      </c>
      <c r="M15" s="38">
        <f t="shared" si="0"/>
        <v>3.14</v>
      </c>
      <c r="N15" s="10">
        <v>45623</v>
      </c>
    </row>
    <row r="16" spans="1:14" s="9" customFormat="1" ht="39" customHeight="1" x14ac:dyDescent="0.35">
      <c r="A16" s="7" t="s">
        <v>17</v>
      </c>
      <c r="B16" s="35" t="s">
        <v>99</v>
      </c>
      <c r="C16" s="7" t="s">
        <v>102</v>
      </c>
      <c r="D16" s="39" t="s">
        <v>42</v>
      </c>
      <c r="E16" s="37" t="s">
        <v>43</v>
      </c>
      <c r="F16" s="8">
        <v>13.125</v>
      </c>
      <c r="G16" s="8">
        <v>120</v>
      </c>
      <c r="H16" s="8">
        <v>1.75</v>
      </c>
      <c r="I16" s="26">
        <v>100047</v>
      </c>
      <c r="J16" s="4" t="str">
        <f>VLOOKUP(I16,'[1]October 2024'!$A:$C,2,FALSE)</f>
        <v>EGGS WHOLE LIQ BULK -TANK</v>
      </c>
      <c r="K16" s="8">
        <v>1.63</v>
      </c>
      <c r="L16" s="36">
        <f>VLOOKUP(I16,'[1]October 2024'!$A:$C,3,FALSE)</f>
        <v>1.6543000000000001</v>
      </c>
      <c r="M16" s="38">
        <f t="shared" si="0"/>
        <v>2.7</v>
      </c>
      <c r="N16" s="10">
        <v>45623</v>
      </c>
    </row>
    <row r="17" spans="1:14" s="9" customFormat="1" ht="39" customHeight="1" x14ac:dyDescent="0.35">
      <c r="A17" s="7" t="s">
        <v>17</v>
      </c>
      <c r="B17" s="35" t="s">
        <v>99</v>
      </c>
      <c r="C17" s="7" t="s">
        <v>102</v>
      </c>
      <c r="D17" s="39" t="s">
        <v>44</v>
      </c>
      <c r="E17" s="37" t="s">
        <v>45</v>
      </c>
      <c r="F17" s="8">
        <v>13.125</v>
      </c>
      <c r="G17" s="8">
        <v>120</v>
      </c>
      <c r="H17" s="8">
        <v>1.75</v>
      </c>
      <c r="I17" s="26">
        <v>100047</v>
      </c>
      <c r="J17" s="4" t="str">
        <f>VLOOKUP(I17,'[1]October 2024'!$A:$C,2,FALSE)</f>
        <v>EGGS WHOLE LIQ BULK -TANK</v>
      </c>
      <c r="K17" s="8">
        <v>1.8</v>
      </c>
      <c r="L17" s="36">
        <f>VLOOKUP(I17,'[1]October 2024'!$A:$C,3,FALSE)</f>
        <v>1.6543000000000001</v>
      </c>
      <c r="M17" s="38">
        <f t="shared" si="0"/>
        <v>2.98</v>
      </c>
      <c r="N17" s="10">
        <v>45623</v>
      </c>
    </row>
    <row r="18" spans="1:14" s="9" customFormat="1" ht="39" customHeight="1" x14ac:dyDescent="0.35">
      <c r="A18" s="7" t="s">
        <v>17</v>
      </c>
      <c r="B18" s="35" t="s">
        <v>99</v>
      </c>
      <c r="C18" s="7" t="s">
        <v>102</v>
      </c>
      <c r="D18" s="39" t="s">
        <v>46</v>
      </c>
      <c r="E18" s="37" t="s">
        <v>47</v>
      </c>
      <c r="F18" s="8">
        <v>30</v>
      </c>
      <c r="G18" s="8">
        <v>296.3</v>
      </c>
      <c r="H18" s="8">
        <v>1.62</v>
      </c>
      <c r="I18" s="26">
        <v>100047</v>
      </c>
      <c r="J18" s="4" t="str">
        <f>VLOOKUP(I18,'[1]October 2024'!$A:$C,2,FALSE)</f>
        <v>EGGS WHOLE LIQ BULK -TANK</v>
      </c>
      <c r="K18" s="8">
        <v>7.49</v>
      </c>
      <c r="L18" s="36">
        <f>VLOOKUP(I18,'[1]October 2024'!$A:$C,3,FALSE)</f>
        <v>1.6543000000000001</v>
      </c>
      <c r="M18" s="38">
        <f t="shared" si="0"/>
        <v>12.39</v>
      </c>
      <c r="N18" s="10">
        <v>45623</v>
      </c>
    </row>
    <row r="19" spans="1:14" s="9" customFormat="1" ht="39" hidden="1" customHeight="1" x14ac:dyDescent="0.35">
      <c r="A19" s="7" t="s">
        <v>17</v>
      </c>
      <c r="B19" s="35" t="s">
        <v>99</v>
      </c>
      <c r="C19" s="7" t="s">
        <v>102</v>
      </c>
      <c r="D19" s="39" t="s">
        <v>48</v>
      </c>
      <c r="E19" s="37" t="s">
        <v>49</v>
      </c>
      <c r="F19" s="8">
        <v>15</v>
      </c>
      <c r="G19" s="8">
        <v>150.94</v>
      </c>
      <c r="H19" s="8">
        <v>1.59</v>
      </c>
      <c r="I19" s="26">
        <v>100047</v>
      </c>
      <c r="J19" s="4" t="str">
        <f>VLOOKUP(I19,'[1]October 2024'!$A:$C,2,FALSE)</f>
        <v>EGGS WHOLE LIQ BULK -TANK</v>
      </c>
      <c r="K19" s="8">
        <v>3.75</v>
      </c>
      <c r="L19" s="36">
        <f>VLOOKUP(I19,'[1]October 2024'!$A:$C,3,FALSE)</f>
        <v>1.6543000000000001</v>
      </c>
      <c r="M19" s="38">
        <f t="shared" si="0"/>
        <v>6.2</v>
      </c>
      <c r="N19" s="10">
        <v>45629</v>
      </c>
    </row>
    <row r="20" spans="1:14" s="9" customFormat="1" ht="39" hidden="1" customHeight="1" x14ac:dyDescent="0.35">
      <c r="A20" s="7" t="s">
        <v>17</v>
      </c>
      <c r="B20" s="35" t="s">
        <v>99</v>
      </c>
      <c r="C20" s="7" t="s">
        <v>102</v>
      </c>
      <c r="D20" s="39" t="s">
        <v>50</v>
      </c>
      <c r="E20" s="37" t="s">
        <v>51</v>
      </c>
      <c r="F20" s="8">
        <v>30</v>
      </c>
      <c r="G20" s="8">
        <v>296.3</v>
      </c>
      <c r="H20" s="8">
        <v>1.62</v>
      </c>
      <c r="I20" s="26">
        <v>100047</v>
      </c>
      <c r="J20" s="4" t="str">
        <f>VLOOKUP(I20,'[1]October 2024'!$A:$C,2,FALSE)</f>
        <v>EGGS WHOLE LIQ BULK -TANK</v>
      </c>
      <c r="K20" s="8">
        <v>7.48</v>
      </c>
      <c r="L20" s="36">
        <f>VLOOKUP(I20,'[1]October 2024'!$A:$C,3,FALSE)</f>
        <v>1.6543000000000001</v>
      </c>
      <c r="M20" s="38">
        <f t="shared" si="0"/>
        <v>12.37</v>
      </c>
      <c r="N20" s="10">
        <v>45623</v>
      </c>
    </row>
    <row r="21" spans="1:14" s="9" customFormat="1" ht="39" hidden="1" customHeight="1" x14ac:dyDescent="0.35">
      <c r="A21" s="7" t="s">
        <v>17</v>
      </c>
      <c r="B21" s="35" t="s">
        <v>99</v>
      </c>
      <c r="C21" s="7" t="s">
        <v>102</v>
      </c>
      <c r="D21" s="39" t="s">
        <v>100</v>
      </c>
      <c r="E21" s="37" t="s">
        <v>101</v>
      </c>
      <c r="F21" s="8">
        <v>30</v>
      </c>
      <c r="G21" s="8">
        <v>109.84</v>
      </c>
      <c r="H21" s="8">
        <v>4.37</v>
      </c>
      <c r="I21" s="26">
        <v>100047</v>
      </c>
      <c r="J21" s="4" t="str">
        <f>VLOOKUP(I21,'[1]October 2024'!$A:$C,2,FALSE)</f>
        <v>EGGS WHOLE LIQ BULK -TANK</v>
      </c>
      <c r="K21" s="8">
        <v>3.08</v>
      </c>
      <c r="L21" s="36">
        <f>VLOOKUP(I21,'[1]October 2024'!$A:$C,3,FALSE)</f>
        <v>1.6543000000000001</v>
      </c>
      <c r="M21" s="38">
        <f t="shared" si="0"/>
        <v>5.0999999999999996</v>
      </c>
      <c r="N21" s="10">
        <v>45623</v>
      </c>
    </row>
    <row r="22" spans="1:14" ht="39" customHeight="1" x14ac:dyDescent="0.35">
      <c r="A22" s="7" t="s">
        <v>17</v>
      </c>
      <c r="B22" s="35" t="s">
        <v>99</v>
      </c>
      <c r="C22" s="7" t="s">
        <v>102</v>
      </c>
      <c r="D22" s="39" t="s">
        <v>52</v>
      </c>
      <c r="E22" s="37" t="s">
        <v>53</v>
      </c>
      <c r="F22" s="8">
        <v>2.7130000000000001</v>
      </c>
      <c r="G22" s="8">
        <v>14</v>
      </c>
      <c r="H22" s="8">
        <v>3.1</v>
      </c>
      <c r="I22" s="26">
        <v>100047</v>
      </c>
      <c r="J22" s="4" t="str">
        <f>VLOOKUP(I22,'[1]October 2024'!$A:$C,2,FALSE)</f>
        <v>EGGS WHOLE LIQ BULK -TANK</v>
      </c>
      <c r="K22" s="8">
        <v>0.68</v>
      </c>
      <c r="L22" s="36">
        <f>VLOOKUP(I22,'[1]October 2024'!$A:$C,3,FALSE)</f>
        <v>1.6543000000000001</v>
      </c>
      <c r="M22" s="38">
        <f t="shared" si="0"/>
        <v>1.1200000000000001</v>
      </c>
      <c r="N22" s="10">
        <v>45623</v>
      </c>
    </row>
    <row r="23" spans="1:14" ht="39" customHeight="1" x14ac:dyDescent="0.35">
      <c r="A23" s="7" t="s">
        <v>17</v>
      </c>
      <c r="B23" s="35" t="s">
        <v>99</v>
      </c>
      <c r="C23" s="7" t="s">
        <v>102</v>
      </c>
      <c r="D23" s="39" t="s">
        <v>54</v>
      </c>
      <c r="E23" s="37" t="s">
        <v>55</v>
      </c>
      <c r="F23" s="8">
        <v>2.7130000000000001</v>
      </c>
      <c r="G23" s="8">
        <v>14</v>
      </c>
      <c r="H23" s="8">
        <v>3.1</v>
      </c>
      <c r="I23" s="26">
        <v>100047</v>
      </c>
      <c r="J23" s="4" t="str">
        <f>VLOOKUP(I23,'[1]October 2024'!$A:$C,2,FALSE)</f>
        <v>EGGS WHOLE LIQ BULK -TANK</v>
      </c>
      <c r="K23" s="8">
        <v>0.68</v>
      </c>
      <c r="L23" s="36">
        <f>VLOOKUP(I23,'[1]October 2024'!$A:$C,3,FALSE)</f>
        <v>1.6543000000000001</v>
      </c>
      <c r="M23" s="38">
        <f t="shared" si="0"/>
        <v>1.1200000000000001</v>
      </c>
      <c r="N23" s="10">
        <v>45623</v>
      </c>
    </row>
    <row r="24" spans="1:14" ht="39" customHeight="1" x14ac:dyDescent="0.35">
      <c r="A24" s="7" t="s">
        <v>17</v>
      </c>
      <c r="B24" s="35" t="s">
        <v>99</v>
      </c>
      <c r="C24" s="7" t="s">
        <v>102</v>
      </c>
      <c r="D24" s="39" t="s">
        <v>56</v>
      </c>
      <c r="E24" s="37" t="s">
        <v>57</v>
      </c>
      <c r="F24" s="8">
        <v>11.25</v>
      </c>
      <c r="G24" s="8">
        <v>120</v>
      </c>
      <c r="H24" s="8">
        <v>1.5</v>
      </c>
      <c r="I24" s="26">
        <v>100047</v>
      </c>
      <c r="J24" s="4" t="str">
        <f>VLOOKUP(I24,'[1]October 2024'!$A:$C,2,FALSE)</f>
        <v>EGGS WHOLE LIQ BULK -TANK</v>
      </c>
      <c r="K24" s="8">
        <v>1.9</v>
      </c>
      <c r="L24" s="36">
        <f>VLOOKUP(I24,'[1]October 2024'!$A:$C,3,FALSE)</f>
        <v>1.6543000000000001</v>
      </c>
      <c r="M24" s="38">
        <f t="shared" si="0"/>
        <v>3.14</v>
      </c>
      <c r="N24" s="10">
        <v>45623</v>
      </c>
    </row>
    <row r="25" spans="1:14" ht="39" customHeight="1" x14ac:dyDescent="0.35">
      <c r="A25" s="7" t="s">
        <v>17</v>
      </c>
      <c r="B25" s="35" t="s">
        <v>99</v>
      </c>
      <c r="C25" s="7" t="s">
        <v>102</v>
      </c>
      <c r="D25" s="39" t="s">
        <v>58</v>
      </c>
      <c r="E25" s="37" t="s">
        <v>57</v>
      </c>
      <c r="F25" s="8">
        <v>9</v>
      </c>
      <c r="G25" s="8">
        <v>144</v>
      </c>
      <c r="H25" s="8">
        <v>1</v>
      </c>
      <c r="I25" s="26">
        <v>100047</v>
      </c>
      <c r="J25" s="4" t="str">
        <f>VLOOKUP(I25,'[1]October 2024'!$A:$C,2,FALSE)</f>
        <v>EGGS WHOLE LIQ BULK -TANK</v>
      </c>
      <c r="K25" s="8">
        <v>1.52</v>
      </c>
      <c r="L25" s="36">
        <f>VLOOKUP(I25,'[1]October 2024'!$A:$C,3,FALSE)</f>
        <v>1.6543000000000001</v>
      </c>
      <c r="M25" s="38">
        <f t="shared" si="0"/>
        <v>2.5099999999999998</v>
      </c>
      <c r="N25" s="10">
        <v>45623</v>
      </c>
    </row>
    <row r="26" spans="1:14" ht="39" customHeight="1" x14ac:dyDescent="0.35">
      <c r="A26" s="7" t="s">
        <v>17</v>
      </c>
      <c r="B26" s="35" t="s">
        <v>99</v>
      </c>
      <c r="C26" s="7" t="s">
        <v>102</v>
      </c>
      <c r="D26" s="39" t="s">
        <v>59</v>
      </c>
      <c r="E26" s="37" t="s">
        <v>60</v>
      </c>
      <c r="F26" s="8">
        <v>30</v>
      </c>
      <c r="G26" s="8">
        <v>296.3</v>
      </c>
      <c r="H26" s="8">
        <v>1.62</v>
      </c>
      <c r="I26" s="26">
        <v>100047</v>
      </c>
      <c r="J26" s="4" t="str">
        <f>VLOOKUP(I26,'[1]October 2024'!$A:$C,2,FALSE)</f>
        <v>EGGS WHOLE LIQ BULK -TANK</v>
      </c>
      <c r="K26" s="8">
        <v>7.48</v>
      </c>
      <c r="L26" s="36">
        <f>VLOOKUP(I26,'[1]October 2024'!$A:$C,3,FALSE)</f>
        <v>1.6543000000000001</v>
      </c>
      <c r="M26" s="38">
        <f t="shared" si="0"/>
        <v>12.37</v>
      </c>
      <c r="N26" s="10">
        <v>45623</v>
      </c>
    </row>
    <row r="27" spans="1:14" ht="39" customHeight="1" x14ac:dyDescent="0.35">
      <c r="A27" s="7" t="s">
        <v>17</v>
      </c>
      <c r="B27" s="35" t="s">
        <v>99</v>
      </c>
      <c r="C27" s="7" t="s">
        <v>102</v>
      </c>
      <c r="D27" s="39" t="s">
        <v>61</v>
      </c>
      <c r="E27" s="37" t="s">
        <v>62</v>
      </c>
      <c r="F27" s="8">
        <v>30</v>
      </c>
      <c r="G27" s="8">
        <v>109.84</v>
      </c>
      <c r="H27" s="8">
        <v>4.37</v>
      </c>
      <c r="I27" s="26">
        <v>100047</v>
      </c>
      <c r="J27" s="4" t="str">
        <f>VLOOKUP(I27,'[1]October 2024'!$A:$C,2,FALSE)</f>
        <v>EGGS WHOLE LIQ BULK -TANK</v>
      </c>
      <c r="K27" s="8">
        <v>5.64</v>
      </c>
      <c r="L27" s="36">
        <f>VLOOKUP(I27,'[1]October 2024'!$A:$C,3,FALSE)</f>
        <v>1.6543000000000001</v>
      </c>
      <c r="M27" s="38">
        <f t="shared" si="0"/>
        <v>9.33</v>
      </c>
      <c r="N27" s="10">
        <v>45623</v>
      </c>
    </row>
    <row r="28" spans="1:14" ht="39" customHeight="1" x14ac:dyDescent="0.35">
      <c r="A28" s="7" t="s">
        <v>17</v>
      </c>
      <c r="B28" s="35" t="s">
        <v>99</v>
      </c>
      <c r="C28" s="7" t="s">
        <v>102</v>
      </c>
      <c r="D28" s="39" t="s">
        <v>63</v>
      </c>
      <c r="E28" s="37" t="s">
        <v>64</v>
      </c>
      <c r="F28" s="8">
        <v>3.488</v>
      </c>
      <c r="G28" s="8">
        <v>36.01</v>
      </c>
      <c r="H28" s="8">
        <v>1.55</v>
      </c>
      <c r="I28" s="26">
        <v>100047</v>
      </c>
      <c r="J28" s="4" t="str">
        <f>VLOOKUP(I28,'[1]October 2024'!$A:$C,2,FALSE)</f>
        <v>EGGS WHOLE LIQ BULK -TANK</v>
      </c>
      <c r="K28" s="8">
        <v>0.87</v>
      </c>
      <c r="L28" s="36">
        <f>VLOOKUP(I28,'[1]October 2024'!$A:$C,3,FALSE)</f>
        <v>1.6543000000000001</v>
      </c>
      <c r="M28" s="38">
        <f t="shared" si="0"/>
        <v>1.44</v>
      </c>
      <c r="N28" s="10">
        <v>45623</v>
      </c>
    </row>
    <row r="29" spans="1:14" ht="39" customHeight="1" x14ac:dyDescent="0.35">
      <c r="A29" s="7" t="s">
        <v>17</v>
      </c>
      <c r="B29" s="35" t="s">
        <v>99</v>
      </c>
      <c r="C29" s="7" t="s">
        <v>102</v>
      </c>
      <c r="D29" s="39" t="s">
        <v>65</v>
      </c>
      <c r="E29" s="37" t="s">
        <v>66</v>
      </c>
      <c r="F29" s="8">
        <v>9.3000000000000007</v>
      </c>
      <c r="G29" s="8">
        <v>48</v>
      </c>
      <c r="H29" s="8">
        <v>3.1</v>
      </c>
      <c r="I29" s="26">
        <v>100047</v>
      </c>
      <c r="J29" s="4" t="str">
        <f>VLOOKUP(I29,'[1]October 2024'!$A:$C,2,FALSE)</f>
        <v>EGGS WHOLE LIQ BULK -TANK</v>
      </c>
      <c r="K29" s="8">
        <v>2.33</v>
      </c>
      <c r="L29" s="36">
        <f>VLOOKUP(I29,'[1]October 2024'!$A:$C,3,FALSE)</f>
        <v>1.6543000000000001</v>
      </c>
      <c r="M29" s="38">
        <f t="shared" si="0"/>
        <v>3.85</v>
      </c>
      <c r="N29" s="10">
        <v>45623</v>
      </c>
    </row>
    <row r="30" spans="1:14" ht="39" customHeight="1" x14ac:dyDescent="0.35">
      <c r="A30" s="7" t="s">
        <v>17</v>
      </c>
      <c r="B30" s="35" t="s">
        <v>99</v>
      </c>
      <c r="C30" s="7" t="s">
        <v>102</v>
      </c>
      <c r="D30" s="39" t="s">
        <v>67</v>
      </c>
      <c r="E30" s="37" t="s">
        <v>68</v>
      </c>
      <c r="F30" s="8">
        <v>20</v>
      </c>
      <c r="G30" s="8">
        <v>220.69</v>
      </c>
      <c r="H30" s="8">
        <v>1.45</v>
      </c>
      <c r="I30" s="26">
        <v>100047</v>
      </c>
      <c r="J30" s="4" t="str">
        <f>VLOOKUP(I30,'[1]October 2024'!$A:$C,2,FALSE)</f>
        <v>EGGS WHOLE LIQ BULK -TANK</v>
      </c>
      <c r="K30" s="8">
        <v>5</v>
      </c>
      <c r="L30" s="36">
        <f>VLOOKUP(I30,'[1]October 2024'!$A:$C,3,FALSE)</f>
        <v>1.6543000000000001</v>
      </c>
      <c r="M30" s="38">
        <f t="shared" si="0"/>
        <v>8.27</v>
      </c>
      <c r="N30" s="10">
        <v>45623</v>
      </c>
    </row>
    <row r="31" spans="1:14" ht="39" customHeight="1" x14ac:dyDescent="0.35">
      <c r="A31" s="7" t="s">
        <v>17</v>
      </c>
      <c r="B31" s="35" t="s">
        <v>99</v>
      </c>
      <c r="C31" s="7" t="s">
        <v>102</v>
      </c>
      <c r="D31" s="39" t="s">
        <v>69</v>
      </c>
      <c r="E31" s="37" t="s">
        <v>70</v>
      </c>
      <c r="F31" s="8">
        <v>30</v>
      </c>
      <c r="G31" s="8">
        <v>296.3</v>
      </c>
      <c r="H31" s="8">
        <v>1.62</v>
      </c>
      <c r="I31" s="26">
        <v>100047</v>
      </c>
      <c r="J31" s="4" t="str">
        <f>VLOOKUP(I31,'[1]October 2024'!$A:$C,2,FALSE)</f>
        <v>EGGS WHOLE LIQ BULK -TANK</v>
      </c>
      <c r="K31" s="8">
        <v>7.48</v>
      </c>
      <c r="L31" s="36">
        <f>VLOOKUP(I31,'[1]October 2024'!$A:$C,3,FALSE)</f>
        <v>1.6543000000000001</v>
      </c>
      <c r="M31" s="38">
        <f t="shared" si="0"/>
        <v>12.37</v>
      </c>
      <c r="N31" s="10">
        <v>45623</v>
      </c>
    </row>
    <row r="32" spans="1:14" ht="39" customHeight="1" x14ac:dyDescent="0.35">
      <c r="A32" s="7" t="s">
        <v>17</v>
      </c>
      <c r="B32" s="35" t="s">
        <v>99</v>
      </c>
      <c r="C32" s="7" t="s">
        <v>102</v>
      </c>
      <c r="D32" s="39" t="s">
        <v>71</v>
      </c>
      <c r="E32" s="37" t="s">
        <v>72</v>
      </c>
      <c r="F32" s="8">
        <v>15.406000000000001</v>
      </c>
      <c r="G32" s="8">
        <v>85</v>
      </c>
      <c r="H32" s="8">
        <v>2.9</v>
      </c>
      <c r="I32" s="26">
        <v>100047</v>
      </c>
      <c r="J32" s="4" t="str">
        <f>VLOOKUP(I32,'[1]October 2024'!$A:$C,2,FALSE)</f>
        <v>EGGS WHOLE LIQ BULK -TANK</v>
      </c>
      <c r="K32" s="8">
        <v>2.4700000000000002</v>
      </c>
      <c r="L32" s="36">
        <f>VLOOKUP(I32,'[1]October 2024'!$A:$C,3,FALSE)</f>
        <v>1.6543000000000001</v>
      </c>
      <c r="M32" s="38">
        <f t="shared" si="0"/>
        <v>4.09</v>
      </c>
      <c r="N32" s="10">
        <v>45623</v>
      </c>
    </row>
    <row r="33" spans="1:14" ht="39" customHeight="1" x14ac:dyDescent="0.35">
      <c r="A33" s="7" t="s">
        <v>17</v>
      </c>
      <c r="B33" s="35" t="s">
        <v>99</v>
      </c>
      <c r="C33" s="7" t="s">
        <v>102</v>
      </c>
      <c r="D33" s="39" t="s">
        <v>73</v>
      </c>
      <c r="E33" s="37" t="s">
        <v>74</v>
      </c>
      <c r="F33" s="8">
        <v>26.1</v>
      </c>
      <c r="G33" s="8">
        <v>144</v>
      </c>
      <c r="H33" s="8">
        <v>2.9</v>
      </c>
      <c r="I33" s="26">
        <v>100047</v>
      </c>
      <c r="J33" s="4" t="str">
        <f>VLOOKUP(I33,'[1]October 2024'!$A:$C,2,FALSE)</f>
        <v>EGGS WHOLE LIQ BULK -TANK</v>
      </c>
      <c r="K33" s="8">
        <v>4.34</v>
      </c>
      <c r="L33" s="36">
        <f>VLOOKUP(I33,'[1]October 2024'!$A:$C,3,FALSE)</f>
        <v>1.6543000000000001</v>
      </c>
      <c r="M33" s="38">
        <f t="shared" si="0"/>
        <v>7.18</v>
      </c>
      <c r="N33" s="10">
        <v>45623</v>
      </c>
    </row>
    <row r="34" spans="1:14" ht="39" customHeight="1" x14ac:dyDescent="0.35">
      <c r="A34" s="7" t="s">
        <v>17</v>
      </c>
      <c r="B34" s="35" t="s">
        <v>99</v>
      </c>
      <c r="C34" s="7" t="s">
        <v>102</v>
      </c>
      <c r="D34" s="39" t="s">
        <v>75</v>
      </c>
      <c r="E34" s="37" t="s">
        <v>76</v>
      </c>
      <c r="F34" s="8">
        <v>18.125</v>
      </c>
      <c r="G34" s="8">
        <v>100</v>
      </c>
      <c r="H34" s="8">
        <v>2.9</v>
      </c>
      <c r="I34" s="26">
        <v>100047</v>
      </c>
      <c r="J34" s="4" t="str">
        <f>VLOOKUP(I34,'[1]October 2024'!$A:$C,2,FALSE)</f>
        <v>EGGS WHOLE LIQ BULK -TANK</v>
      </c>
      <c r="K34" s="8">
        <v>2.9</v>
      </c>
      <c r="L34" s="36">
        <f>VLOOKUP(I34,'[1]October 2024'!$A:$C,3,FALSE)</f>
        <v>1.6543000000000001</v>
      </c>
      <c r="M34" s="38">
        <f t="shared" si="0"/>
        <v>4.8</v>
      </c>
      <c r="N34" s="10">
        <v>45623</v>
      </c>
    </row>
    <row r="35" spans="1:14" ht="39" customHeight="1" x14ac:dyDescent="0.35">
      <c r="A35" s="7" t="s">
        <v>17</v>
      </c>
      <c r="B35" s="35" t="s">
        <v>99</v>
      </c>
      <c r="C35" s="7" t="s">
        <v>102</v>
      </c>
      <c r="D35" s="39" t="s">
        <v>77</v>
      </c>
      <c r="E35" s="37" t="s">
        <v>78</v>
      </c>
      <c r="F35" s="8">
        <v>12.218999999999999</v>
      </c>
      <c r="G35" s="8">
        <v>85</v>
      </c>
      <c r="H35" s="8">
        <v>2.2999999999999998</v>
      </c>
      <c r="I35" s="26">
        <v>100047</v>
      </c>
      <c r="J35" s="4" t="str">
        <f>VLOOKUP(I35,'[1]October 2024'!$A:$C,2,FALSE)</f>
        <v>EGGS WHOLE LIQ BULK -TANK</v>
      </c>
      <c r="K35" s="8">
        <v>1.8</v>
      </c>
      <c r="L35" s="36">
        <f>VLOOKUP(I35,'[1]October 2024'!$A:$C,3,FALSE)</f>
        <v>1.6543000000000001</v>
      </c>
      <c r="M35" s="38">
        <f t="shared" si="0"/>
        <v>2.98</v>
      </c>
      <c r="N35" s="10">
        <v>45623</v>
      </c>
    </row>
    <row r="36" spans="1:14" ht="39" customHeight="1" x14ac:dyDescent="0.35">
      <c r="A36" s="7" t="s">
        <v>17</v>
      </c>
      <c r="B36" s="35" t="s">
        <v>99</v>
      </c>
      <c r="C36" s="7" t="s">
        <v>102</v>
      </c>
      <c r="D36" s="39" t="s">
        <v>79</v>
      </c>
      <c r="E36" s="37" t="s">
        <v>80</v>
      </c>
      <c r="F36" s="8">
        <v>20</v>
      </c>
      <c r="G36" s="8">
        <v>162</v>
      </c>
      <c r="H36" s="8">
        <v>1.9750000000000001</v>
      </c>
      <c r="I36" s="26">
        <v>100047</v>
      </c>
      <c r="J36" s="4" t="str">
        <f>VLOOKUP(I36,'[1]October 2024'!$A:$C,2,FALSE)</f>
        <v>EGGS WHOLE LIQ BULK -TANK</v>
      </c>
      <c r="K36" s="8">
        <v>4.57</v>
      </c>
      <c r="L36" s="36">
        <f>VLOOKUP(I36,'[1]October 2024'!$A:$C,3,FALSE)</f>
        <v>1.6543000000000001</v>
      </c>
      <c r="M36" s="38">
        <f t="shared" si="0"/>
        <v>7.56</v>
      </c>
      <c r="N36" s="10">
        <v>45623</v>
      </c>
    </row>
    <row r="37" spans="1:14" ht="39" customHeight="1" x14ac:dyDescent="0.35">
      <c r="A37" s="7" t="s">
        <v>17</v>
      </c>
      <c r="B37" s="35" t="s">
        <v>99</v>
      </c>
      <c r="C37" s="7" t="s">
        <v>102</v>
      </c>
      <c r="D37" s="39" t="s">
        <v>81</v>
      </c>
      <c r="E37" s="37" t="s">
        <v>82</v>
      </c>
      <c r="F37" s="8">
        <v>23.44</v>
      </c>
      <c r="G37" s="8">
        <v>300.02999999999997</v>
      </c>
      <c r="H37" s="8">
        <v>1.25</v>
      </c>
      <c r="I37" s="26">
        <v>100047</v>
      </c>
      <c r="J37" s="4" t="str">
        <f>VLOOKUP(I37,'[1]October 2024'!$A:$C,2,FALSE)</f>
        <v>EGGS WHOLE LIQ BULK -TANK</v>
      </c>
      <c r="K37" s="8">
        <v>3.95</v>
      </c>
      <c r="L37" s="36">
        <f>VLOOKUP(I37,'[1]October 2024'!$A:$C,3,FALSE)</f>
        <v>1.6543000000000001</v>
      </c>
      <c r="M37" s="38">
        <f t="shared" si="0"/>
        <v>6.53</v>
      </c>
      <c r="N37" s="10">
        <v>45623</v>
      </c>
    </row>
    <row r="38" spans="1:14" ht="39" customHeight="1" x14ac:dyDescent="0.35">
      <c r="A38" s="7" t="s">
        <v>17</v>
      </c>
      <c r="B38" s="35" t="s">
        <v>99</v>
      </c>
      <c r="C38" s="7" t="s">
        <v>102</v>
      </c>
      <c r="D38" s="39" t="s">
        <v>83</v>
      </c>
      <c r="E38" s="37" t="s">
        <v>84</v>
      </c>
      <c r="F38" s="8">
        <v>15</v>
      </c>
      <c r="G38" s="8">
        <v>150.94</v>
      </c>
      <c r="H38" s="8">
        <v>1.59</v>
      </c>
      <c r="I38" s="26">
        <v>100047</v>
      </c>
      <c r="J38" s="4" t="str">
        <f>VLOOKUP(I38,'[1]October 2024'!$A:$C,2,FALSE)</f>
        <v>EGGS WHOLE LIQ BULK -TANK</v>
      </c>
      <c r="K38" s="8">
        <v>3.75</v>
      </c>
      <c r="L38" s="36">
        <f>VLOOKUP(I38,'[1]October 2024'!$A:$C,3,FALSE)</f>
        <v>1.6543000000000001</v>
      </c>
      <c r="M38" s="38">
        <f t="shared" si="0"/>
        <v>6.2</v>
      </c>
      <c r="N38" s="10">
        <v>45623</v>
      </c>
    </row>
    <row r="39" spans="1:14" ht="39" customHeight="1" x14ac:dyDescent="0.35">
      <c r="A39" s="7" t="s">
        <v>17</v>
      </c>
      <c r="B39" s="35" t="s">
        <v>99</v>
      </c>
      <c r="C39" s="7" t="s">
        <v>102</v>
      </c>
      <c r="D39" s="39" t="s">
        <v>85</v>
      </c>
      <c r="E39" s="37" t="s">
        <v>86</v>
      </c>
      <c r="F39" s="8">
        <v>18.899999999999999</v>
      </c>
      <c r="G39" s="8">
        <v>144</v>
      </c>
      <c r="H39" s="8">
        <v>2.1</v>
      </c>
      <c r="I39" s="26">
        <v>100047</v>
      </c>
      <c r="J39" s="4" t="str">
        <f>VLOOKUP(I39,'[1]October 2024'!$A:$C,2,FALSE)</f>
        <v>EGGS WHOLE LIQ BULK -TANK</v>
      </c>
      <c r="K39" s="8">
        <v>2.95</v>
      </c>
      <c r="L39" s="36">
        <f>VLOOKUP(I39,'[1]October 2024'!$A:$C,3,FALSE)</f>
        <v>1.6543000000000001</v>
      </c>
      <c r="M39" s="38">
        <f t="shared" si="0"/>
        <v>4.88</v>
      </c>
      <c r="N39" s="10">
        <v>45623</v>
      </c>
    </row>
    <row r="40" spans="1:14" ht="39" customHeight="1" x14ac:dyDescent="0.35">
      <c r="A40" s="7" t="s">
        <v>17</v>
      </c>
      <c r="B40" s="35" t="s">
        <v>99</v>
      </c>
      <c r="C40" s="7" t="s">
        <v>102</v>
      </c>
      <c r="D40" s="39" t="s">
        <v>87</v>
      </c>
      <c r="E40" s="37" t="s">
        <v>88</v>
      </c>
      <c r="F40" s="8">
        <v>16.25</v>
      </c>
      <c r="G40" s="8">
        <v>100</v>
      </c>
      <c r="H40" s="8">
        <v>2.6</v>
      </c>
      <c r="I40" s="26">
        <v>100047</v>
      </c>
      <c r="J40" s="4" t="str">
        <f>VLOOKUP(I40,'[1]October 2024'!$A:$C,2,FALSE)</f>
        <v>EGGS WHOLE LIQ BULK -TANK</v>
      </c>
      <c r="K40" s="8">
        <v>2.66</v>
      </c>
      <c r="L40" s="36">
        <f>VLOOKUP(I40,'[1]October 2024'!$A:$C,3,FALSE)</f>
        <v>1.6543000000000001</v>
      </c>
      <c r="M40" s="38">
        <f t="shared" si="0"/>
        <v>4.4000000000000004</v>
      </c>
      <c r="N40" s="10">
        <v>45623</v>
      </c>
    </row>
    <row r="41" spans="1:14" ht="39" customHeight="1" x14ac:dyDescent="0.35">
      <c r="A41" s="7" t="s">
        <v>17</v>
      </c>
      <c r="B41" s="35" t="s">
        <v>99</v>
      </c>
      <c r="C41" s="7" t="s">
        <v>102</v>
      </c>
      <c r="D41" s="39" t="s">
        <v>89</v>
      </c>
      <c r="E41" s="37" t="s">
        <v>90</v>
      </c>
      <c r="F41" s="8">
        <v>22.2</v>
      </c>
      <c r="G41" s="8">
        <v>82.6</v>
      </c>
      <c r="H41" s="8">
        <v>4.3</v>
      </c>
      <c r="I41" s="26">
        <v>100047</v>
      </c>
      <c r="J41" s="4" t="str">
        <f>VLOOKUP(I41,'[1]October 2024'!$A:$C,2,FALSE)</f>
        <v>EGGS WHOLE LIQ BULK -TANK</v>
      </c>
      <c r="K41" s="8">
        <v>3.79</v>
      </c>
      <c r="L41" s="36">
        <f>VLOOKUP(I41,'[1]October 2024'!$A:$C,3,FALSE)</f>
        <v>1.6543000000000001</v>
      </c>
      <c r="M41" s="38">
        <f t="shared" si="0"/>
        <v>6.27</v>
      </c>
      <c r="N41" s="10">
        <v>45623</v>
      </c>
    </row>
    <row r="42" spans="1:14" ht="39" customHeight="1" x14ac:dyDescent="0.35">
      <c r="A42" s="7" t="s">
        <v>17</v>
      </c>
      <c r="B42" s="35" t="s">
        <v>99</v>
      </c>
      <c r="C42" s="7" t="s">
        <v>102</v>
      </c>
      <c r="D42" s="39" t="s">
        <v>91</v>
      </c>
      <c r="E42" s="37" t="s">
        <v>92</v>
      </c>
      <c r="F42" s="8">
        <v>15.75</v>
      </c>
      <c r="G42" s="8">
        <v>72</v>
      </c>
      <c r="H42" s="8">
        <v>3.5</v>
      </c>
      <c r="I42" s="26">
        <v>100047</v>
      </c>
      <c r="J42" s="4" t="str">
        <f>VLOOKUP(I42,'[1]October 2024'!$A:$C,2,FALSE)</f>
        <v>EGGS WHOLE LIQ BULK -TANK</v>
      </c>
      <c r="K42" s="8">
        <v>2.31</v>
      </c>
      <c r="L42" s="36">
        <f>VLOOKUP(I42,'[1]October 2024'!$A:$C,3,FALSE)</f>
        <v>1.6543000000000001</v>
      </c>
      <c r="M42" s="38">
        <f t="shared" si="0"/>
        <v>3.82</v>
      </c>
      <c r="N42" s="10">
        <v>45623</v>
      </c>
    </row>
    <row r="43" spans="1:14" ht="39" customHeight="1" x14ac:dyDescent="0.35">
      <c r="A43" s="7" t="s">
        <v>17</v>
      </c>
      <c r="B43" s="35" t="s">
        <v>99</v>
      </c>
      <c r="C43" s="7" t="s">
        <v>102</v>
      </c>
      <c r="D43" s="39" t="s">
        <v>93</v>
      </c>
      <c r="E43" s="37" t="s">
        <v>94</v>
      </c>
      <c r="F43" s="8">
        <v>30</v>
      </c>
      <c r="G43" s="8">
        <v>296.3</v>
      </c>
      <c r="H43" s="8">
        <v>1.62</v>
      </c>
      <c r="I43" s="26">
        <v>100047</v>
      </c>
      <c r="J43" s="4" t="str">
        <f>VLOOKUP(I43,'[1]October 2024'!$A:$C,2,FALSE)</f>
        <v>EGGS WHOLE LIQ BULK -TANK</v>
      </c>
      <c r="K43" s="8">
        <v>7.47</v>
      </c>
      <c r="L43" s="36">
        <f>VLOOKUP(I43,'[1]October 2024'!$A:$C,3,FALSE)</f>
        <v>1.6543000000000001</v>
      </c>
      <c r="M43" s="38">
        <f t="shared" si="0"/>
        <v>12.36</v>
      </c>
      <c r="N43" s="10">
        <v>45623</v>
      </c>
    </row>
    <row r="44" spans="1:14" ht="39" hidden="1" customHeight="1" x14ac:dyDescent="0.35">
      <c r="A44" s="7" t="s">
        <v>17</v>
      </c>
      <c r="B44" s="35" t="s">
        <v>99</v>
      </c>
      <c r="C44" s="7" t="s">
        <v>102</v>
      </c>
      <c r="D44" s="39" t="s">
        <v>95</v>
      </c>
      <c r="E44" s="37" t="s">
        <v>96</v>
      </c>
      <c r="F44" s="8">
        <v>22.2</v>
      </c>
      <c r="G44" s="8">
        <v>82.6</v>
      </c>
      <c r="H44" s="8">
        <v>4.3</v>
      </c>
      <c r="I44" s="26">
        <v>100047</v>
      </c>
      <c r="J44" s="4" t="str">
        <f>VLOOKUP(I44,'[1]October 2024'!$A:$C,2,FALSE)</f>
        <v>EGGS WHOLE LIQ BULK -TANK</v>
      </c>
      <c r="K44" s="8">
        <v>3.79</v>
      </c>
      <c r="L44" s="36">
        <f>VLOOKUP(I44,'[1]October 2024'!$A:$C,3,FALSE)</f>
        <v>1.6543000000000001</v>
      </c>
      <c r="M44" s="38">
        <f t="shared" si="0"/>
        <v>6.27</v>
      </c>
      <c r="N44" s="10">
        <v>45623</v>
      </c>
    </row>
    <row r="45" spans="1:14" ht="39" hidden="1" customHeight="1" x14ac:dyDescent="0.35">
      <c r="A45" s="7" t="s">
        <v>17</v>
      </c>
      <c r="B45" s="35" t="s">
        <v>99</v>
      </c>
      <c r="C45" s="7" t="s">
        <v>102</v>
      </c>
      <c r="D45" s="39" t="s">
        <v>97</v>
      </c>
      <c r="E45" s="37" t="s">
        <v>98</v>
      </c>
      <c r="F45" s="8">
        <v>15</v>
      </c>
      <c r="G45" s="8">
        <v>150.94</v>
      </c>
      <c r="H45" s="8">
        <v>1.59</v>
      </c>
      <c r="I45" s="26">
        <v>100047</v>
      </c>
      <c r="J45" s="4" t="str">
        <f>VLOOKUP(I45,'[1]October 2024'!$A:$C,2,FALSE)</f>
        <v>EGGS WHOLE LIQ BULK -TANK</v>
      </c>
      <c r="K45" s="8">
        <v>3.75</v>
      </c>
      <c r="L45" s="36">
        <f>VLOOKUP(I45,'[1]October 2024'!$A:$C,3,FALSE)</f>
        <v>1.6543000000000001</v>
      </c>
      <c r="M45" s="38">
        <f t="shared" si="0"/>
        <v>6.2</v>
      </c>
      <c r="N45" s="10">
        <v>45623</v>
      </c>
    </row>
  </sheetData>
  <sheetProtection algorithmName="SHA-512" hashValue="ck32C4AhWYz3hR2pKrvGL47iaIxew+I+rHZOeDrh5U/YM2cGvFg8RQWXjtUKJz0XYgIv+ElG9t5v54V2M/RJUg==" saltValue="z1YbmzD93UtteZpie3mdqQ==" spinCount="100000" sheet="1" formatCells="0" formatColumns="0" formatRows="0" deleteColumns="0" deleteRows="0" sort="0" autoFilter="0"/>
  <autoFilter ref="A3:N45" xr:uid="{00000000-0009-0000-0000-000000000000}">
    <filterColumn colId="3">
      <filters>
        <filter val="14616-51100-00"/>
        <filter val="14616-54200-00"/>
        <filter val="14616-60676-00"/>
        <filter val="14616-64001-00"/>
        <filter val="14616-64361-00"/>
        <filter val="14616-64482-00"/>
        <filter val="14616-70202-00"/>
        <filter val="14616-70377-00"/>
        <filter val="14616-74000-00"/>
        <filter val="14616-76000-00"/>
        <filter val="14616-76250-00"/>
        <filter val="14616-78983-00"/>
        <filter val="14616-78984-00"/>
        <filter val="14616-78985-00"/>
        <filter val="14616-81250-00"/>
        <filter val="46025-20242-00"/>
        <filter val="46025-21242-00"/>
        <filter val="46025-30020-00"/>
        <filter val="46025-30101-00"/>
        <filter val="46025-51203-00"/>
        <filter val="46025-54211-00"/>
        <filter val="46025-63361-00"/>
        <filter val="46025-63482-00"/>
        <filter val="46025-64102-00"/>
        <filter val="46025-65123-00"/>
        <filter val="46025-75012-00"/>
        <filter val="46025-75014-00"/>
        <filter val="46025-75015-00"/>
        <filter val="46025-75023-00"/>
        <filter val="46025-82525-00"/>
        <filter val="46025-85017-00"/>
        <filter val="46025-85018-00"/>
        <filter val="46025-85137-00"/>
        <filter val="46025-85803-00"/>
        <filter val="46025-85877-00"/>
        <filter val="46025-90135-00"/>
        <filter val="46025-91200-00"/>
      </filters>
    </filterColumn>
    <sortState xmlns:xlrd2="http://schemas.microsoft.com/office/spreadsheetml/2017/richdata2" ref="A4:N45">
      <sortCondition ref="D3:D44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DCD2-B039-446D-AB98-51BA1D5FE558}">
  <dimension ref="A1:O45"/>
  <sheetViews>
    <sheetView workbookViewId="0"/>
  </sheetViews>
  <sheetFormatPr defaultRowHeight="14.5" x14ac:dyDescent="0.35"/>
  <cols>
    <col min="1" max="1" width="14.81640625" customWidth="1"/>
    <col min="2" max="2" width="15.453125" bestFit="1" customWidth="1"/>
    <col min="4" max="4" width="18" customWidth="1"/>
    <col min="5" max="5" width="57.453125" bestFit="1" customWidth="1"/>
    <col min="10" max="10" width="38.81640625" bestFit="1" customWidth="1"/>
    <col min="14" max="14" width="19.26953125" bestFit="1" customWidth="1"/>
  </cols>
  <sheetData>
    <row r="1" spans="1:15" x14ac:dyDescent="0.35">
      <c r="A1" t="str">
        <f>'09.10.24'!A1</f>
        <v>NPA Summary End Product Data Schedule</v>
      </c>
    </row>
    <row r="2" spans="1:15" x14ac:dyDescent="0.35">
      <c r="A2" t="str">
        <f>'09.10.24'!A2</f>
        <v>Information Certified as Accurate by USDA</v>
      </c>
      <c r="C2">
        <f>'09.10.24'!C2</f>
        <v>0</v>
      </c>
      <c r="D2" t="str">
        <f>'09.10.24'!D2</f>
        <v>Revised</v>
      </c>
      <c r="E2" s="44">
        <f>'09.10.24'!E2</f>
        <v>45629</v>
      </c>
    </row>
    <row r="3" spans="1:15" x14ac:dyDescent="0.35">
      <c r="A3" s="45" t="str">
        <f>'09.10.24'!A3</f>
        <v>School Year</v>
      </c>
      <c r="B3" s="45" t="str">
        <f>'09.10.24'!B3</f>
        <v>Processor Name</v>
      </c>
      <c r="C3" s="45" t="str">
        <f>'09.10.24'!C3</f>
        <v>Product Status A=Approved
N=New
R=Revised
X=Expired</v>
      </c>
      <c r="D3" s="45" t="str">
        <f>'09.10.24'!D3</f>
        <v>End Product Code</v>
      </c>
      <c r="E3" s="45" t="str">
        <f>'09.10.24'!E3</f>
        <v>End Product Description</v>
      </c>
      <c r="F3" s="45" t="str">
        <f>'09.10.24'!F3</f>
        <v>Net Weight per Case (pound)</v>
      </c>
      <c r="G3" s="45" t="str">
        <f>'09.10.24'!G3</f>
        <v>Servings per  Case</v>
      </c>
      <c r="H3" s="45" t="str">
        <f>'09.10.24'!H3</f>
        <v>Net Weight per Serving (Ounces)</v>
      </c>
      <c r="I3" s="45" t="str">
        <f>'09.10.24'!I3</f>
        <v>WBSCM USDA Foods Material Code</v>
      </c>
      <c r="J3" s="45" t="str">
        <f>'09.10.24'!J3</f>
        <v>WBSCM USDA Foods Material Description</v>
      </c>
      <c r="K3" s="45" t="str">
        <f>'09.10.24'!K3</f>
        <v>USDA Foods Inventory Drawdown per Case</v>
      </c>
      <c r="L3" s="45" t="str">
        <f>'09.10.24'!L3</f>
        <v>USDA Foods Value per Pound</v>
      </c>
      <c r="M3" s="45" t="str">
        <f>'09.10.24'!M3</f>
        <v>USDA Foods Value per Case</v>
      </c>
      <c r="N3" s="45" t="str">
        <f>'09.10.24'!N3</f>
        <v>USDA Approval Date</v>
      </c>
      <c r="O3" s="45"/>
    </row>
    <row r="4" spans="1:15" x14ac:dyDescent="0.35">
      <c r="A4" t="str">
        <f>'09.10.24'!A4</f>
        <v>SY26</v>
      </c>
      <c r="B4" t="str">
        <f>'09.10.24'!B4</f>
        <v>Michael Foods</v>
      </c>
      <c r="C4" t="str">
        <f>'09.10.24'!C4</f>
        <v>R</v>
      </c>
      <c r="D4" t="str">
        <f>'09.10.24'!D4</f>
        <v>14616-51100-00</v>
      </c>
      <c r="E4" t="str">
        <f>'09.10.24'!E4</f>
        <v>CF Whole Egg w/Citric Acid, Frozen 6/5 Cartons</v>
      </c>
      <c r="F4">
        <f>'09.10.24'!F4</f>
        <v>30</v>
      </c>
      <c r="G4">
        <f>'09.10.24'!G4</f>
        <v>296.3</v>
      </c>
      <c r="H4">
        <f>'09.10.24'!H4</f>
        <v>1.62</v>
      </c>
      <c r="I4">
        <f>'09.10.24'!I4</f>
        <v>100047</v>
      </c>
      <c r="J4" t="str">
        <f>'09.10.24'!J4</f>
        <v>EGGS WHOLE LIQ BULK -TANK</v>
      </c>
      <c r="K4">
        <f>'09.10.24'!K4</f>
        <v>7.48</v>
      </c>
      <c r="L4">
        <f>'09.10.24'!L4</f>
        <v>1.6543000000000001</v>
      </c>
      <c r="M4">
        <f>'09.10.24'!M4</f>
        <v>12.37</v>
      </c>
      <c r="N4" s="44">
        <f>'09.10.24'!N4</f>
        <v>45623</v>
      </c>
    </row>
    <row r="5" spans="1:15" x14ac:dyDescent="0.35">
      <c r="A5" t="str">
        <f>'09.10.24'!A5</f>
        <v>SY26</v>
      </c>
      <c r="B5" t="str">
        <f>'09.10.24'!B5</f>
        <v>Michael Foods</v>
      </c>
      <c r="C5" t="str">
        <f>'09.10.24'!C5</f>
        <v>R</v>
      </c>
      <c r="D5" t="str">
        <f>'09.10.24'!D5</f>
        <v>14616-54200-00</v>
      </c>
      <c r="E5" t="str">
        <f>'09.10.24'!E5</f>
        <v>CF Scramble Egg 6/5 lb. CIB</v>
      </c>
      <c r="F5">
        <f>'09.10.24'!F5</f>
        <v>30</v>
      </c>
      <c r="G5">
        <f>'09.10.24'!G5</f>
        <v>109.84</v>
      </c>
      <c r="H5">
        <f>'09.10.24'!H5</f>
        <v>4.37</v>
      </c>
      <c r="I5">
        <f>'09.10.24'!I5</f>
        <v>100047</v>
      </c>
      <c r="J5" t="str">
        <f>'09.10.24'!J5</f>
        <v>EGGS WHOLE LIQ BULK -TANK</v>
      </c>
      <c r="K5">
        <f>'09.10.24'!K5</f>
        <v>5.64</v>
      </c>
      <c r="L5">
        <f>'09.10.24'!L5</f>
        <v>1.6543000000000001</v>
      </c>
      <c r="M5">
        <f>'09.10.24'!M5</f>
        <v>9.33</v>
      </c>
      <c r="N5" s="44">
        <f>'09.10.24'!N5</f>
        <v>45623</v>
      </c>
    </row>
    <row r="6" spans="1:15" x14ac:dyDescent="0.35">
      <c r="A6" t="str">
        <f>'09.10.24'!A6</f>
        <v>SY26</v>
      </c>
      <c r="B6" t="str">
        <f>'09.10.24'!B6</f>
        <v>Michael Foods</v>
      </c>
      <c r="C6" t="str">
        <f>'09.10.24'!C6</f>
        <v>R</v>
      </c>
      <c r="D6" t="str">
        <f>'09.10.24'!D6</f>
        <v>14616-60676-00</v>
      </c>
      <c r="E6" t="str">
        <f>'09.10.24'!E6</f>
        <v>CF 12/12ct. Hard Cooked Eggs (Refrg)</v>
      </c>
      <c r="F6">
        <f>'09.10.24'!F6</f>
        <v>15</v>
      </c>
      <c r="G6">
        <f>'09.10.24'!G6</f>
        <v>150.94</v>
      </c>
      <c r="H6">
        <f>'09.10.24'!H6</f>
        <v>1.59</v>
      </c>
      <c r="I6">
        <f>'09.10.24'!I6</f>
        <v>100047</v>
      </c>
      <c r="J6" t="str">
        <f>'09.10.24'!J6</f>
        <v>EGGS WHOLE LIQ BULK -TANK</v>
      </c>
      <c r="K6">
        <f>'09.10.24'!K6</f>
        <v>3.75</v>
      </c>
      <c r="L6">
        <f>'09.10.24'!L6</f>
        <v>1.6543000000000001</v>
      </c>
      <c r="M6">
        <f>'09.10.24'!M6</f>
        <v>6.2</v>
      </c>
      <c r="N6" s="44">
        <f>'09.10.24'!N6</f>
        <v>45623</v>
      </c>
    </row>
    <row r="7" spans="1:15" x14ac:dyDescent="0.35">
      <c r="A7" t="str">
        <f>'09.10.24'!A7</f>
        <v>SY26</v>
      </c>
      <c r="B7" t="str">
        <f>'09.10.24'!B7</f>
        <v>Michael Foods</v>
      </c>
      <c r="C7" t="str">
        <f>'09.10.24'!C7</f>
        <v>R</v>
      </c>
      <c r="D7" t="str">
        <f>'09.10.24'!D7</f>
        <v>14616-64001-00</v>
      </c>
      <c r="E7" t="str">
        <f>'09.10.24'!E7</f>
        <v>CF Frozen Diced Hard Cooked Eggs, 4/5lb.</v>
      </c>
      <c r="F7">
        <f>'09.10.24'!F7</f>
        <v>20</v>
      </c>
      <c r="G7">
        <f>'09.10.24'!G7</f>
        <v>220.69</v>
      </c>
      <c r="H7">
        <f>'09.10.24'!H7</f>
        <v>1.45</v>
      </c>
      <c r="I7">
        <f>'09.10.24'!I7</f>
        <v>100047</v>
      </c>
      <c r="J7" t="str">
        <f>'09.10.24'!J7</f>
        <v>EGGS WHOLE LIQ BULK -TANK</v>
      </c>
      <c r="K7">
        <f>'09.10.24'!K7</f>
        <v>5</v>
      </c>
      <c r="L7">
        <f>'09.10.24'!L7</f>
        <v>1.6543000000000001</v>
      </c>
      <c r="M7">
        <f>'09.10.24'!M7</f>
        <v>8.27</v>
      </c>
      <c r="N7" s="44">
        <f>'09.10.24'!N7</f>
        <v>45623</v>
      </c>
    </row>
    <row r="8" spans="1:15" x14ac:dyDescent="0.35">
      <c r="A8" t="str">
        <f>'09.10.24'!A8</f>
        <v>SY26</v>
      </c>
      <c r="B8" t="str">
        <f>'09.10.24'!B8</f>
        <v>Michael Foods</v>
      </c>
      <c r="C8" t="str">
        <f>'09.10.24'!C8</f>
        <v>R</v>
      </c>
      <c r="D8" t="str">
        <f>'09.10.24'!D8</f>
        <v>14616-64361-00</v>
      </c>
      <c r="E8" t="str">
        <f>'09.10.24'!E8</f>
        <v>CF 1ct. IW Hard Cooked Egg – Clear (Refrg)</v>
      </c>
      <c r="F8">
        <f>'09.10.24'!F8</f>
        <v>3.488</v>
      </c>
      <c r="G8">
        <f>'09.10.24'!G8</f>
        <v>36.01</v>
      </c>
      <c r="H8">
        <f>'09.10.24'!H8</f>
        <v>1.55</v>
      </c>
      <c r="I8">
        <f>'09.10.24'!I8</f>
        <v>100047</v>
      </c>
      <c r="J8" t="str">
        <f>'09.10.24'!J8</f>
        <v>EGGS WHOLE LIQ BULK -TANK</v>
      </c>
      <c r="K8">
        <f>'09.10.24'!K8</f>
        <v>0.87</v>
      </c>
      <c r="L8">
        <f>'09.10.24'!L8</f>
        <v>1.6543000000000001</v>
      </c>
      <c r="M8">
        <f>'09.10.24'!M8</f>
        <v>1.44</v>
      </c>
      <c r="N8" s="44">
        <f>'09.10.24'!N8</f>
        <v>45623</v>
      </c>
    </row>
    <row r="9" spans="1:15" x14ac:dyDescent="0.35">
      <c r="A9" t="str">
        <f>'09.10.24'!A9</f>
        <v>SY26</v>
      </c>
      <c r="B9" t="str">
        <f>'09.10.24'!B9</f>
        <v>Michael Foods</v>
      </c>
      <c r="C9" t="str">
        <f>'09.10.24'!C9</f>
        <v>R</v>
      </c>
      <c r="D9" t="str">
        <f>'09.10.24'!D9</f>
        <v>14616-64482-00</v>
      </c>
      <c r="E9" t="str">
        <f>'09.10.24'!E9</f>
        <v xml:space="preserve">CF 2ct. IW Hard Cooked Eggs – Clear (Refrg)                         </v>
      </c>
      <c r="F9">
        <f>'09.10.24'!F9</f>
        <v>9.3000000000000007</v>
      </c>
      <c r="G9">
        <f>'09.10.24'!G9</f>
        <v>48</v>
      </c>
      <c r="H9">
        <f>'09.10.24'!H9</f>
        <v>3.1</v>
      </c>
      <c r="I9">
        <f>'09.10.24'!I9</f>
        <v>100047</v>
      </c>
      <c r="J9" t="str">
        <f>'09.10.24'!J9</f>
        <v>EGGS WHOLE LIQ BULK -TANK</v>
      </c>
      <c r="K9">
        <f>'09.10.24'!K9</f>
        <v>2.3199999999999998</v>
      </c>
      <c r="L9">
        <f>'09.10.24'!L9</f>
        <v>1.6543000000000001</v>
      </c>
      <c r="M9">
        <f>'09.10.24'!M9</f>
        <v>3.84</v>
      </c>
      <c r="N9" s="44">
        <f>'09.10.24'!N9</f>
        <v>45623</v>
      </c>
    </row>
    <row r="10" spans="1:15" x14ac:dyDescent="0.35">
      <c r="A10" t="str">
        <f>'09.10.24'!A10</f>
        <v>SY26</v>
      </c>
      <c r="B10" t="str">
        <f>'09.10.24'!B10</f>
        <v>Michael Foods</v>
      </c>
      <c r="C10" t="str">
        <f>'09.10.24'!C10</f>
        <v>R</v>
      </c>
      <c r="D10" t="str">
        <f>'09.10.24'!D10</f>
        <v>14616-70202-00</v>
      </c>
      <c r="E10" t="str">
        <f>'09.10.24'!E10</f>
        <v>CF 3.5" Round Egg Patties</v>
      </c>
      <c r="F10">
        <f>'09.10.24'!F10</f>
        <v>11.25</v>
      </c>
      <c r="G10">
        <f>'09.10.24'!G10</f>
        <v>120</v>
      </c>
      <c r="H10">
        <f>'09.10.24'!H10</f>
        <v>1.5</v>
      </c>
      <c r="I10">
        <f>'09.10.24'!I10</f>
        <v>100047</v>
      </c>
      <c r="J10" t="str">
        <f>'09.10.24'!J10</f>
        <v>EGGS WHOLE LIQ BULK -TANK</v>
      </c>
      <c r="K10">
        <f>'09.10.24'!K10</f>
        <v>1.9</v>
      </c>
      <c r="L10">
        <f>'09.10.24'!L10</f>
        <v>1.6543000000000001</v>
      </c>
      <c r="M10">
        <f>'09.10.24'!M10</f>
        <v>3.14</v>
      </c>
      <c r="N10" s="44">
        <f>'09.10.24'!N10</f>
        <v>45623</v>
      </c>
    </row>
    <row r="11" spans="1:15" x14ac:dyDescent="0.35">
      <c r="A11" t="str">
        <f>'09.10.24'!A11</f>
        <v>SY26</v>
      </c>
      <c r="B11" t="str">
        <f>'09.10.24'!B11</f>
        <v>Michael Foods</v>
      </c>
      <c r="C11" t="str">
        <f>'09.10.24'!C11</f>
        <v>R</v>
      </c>
      <c r="D11" t="str">
        <f>'09.10.24'!D11</f>
        <v>14616-70377-00</v>
      </c>
      <c r="E11" t="str">
        <f>'09.10.24'!E11</f>
        <v>CF Spicy Egg Patty with Jalapeno</v>
      </c>
      <c r="F11">
        <f>'09.10.24'!F11</f>
        <v>12.66</v>
      </c>
      <c r="G11">
        <f>'09.10.24'!G11</f>
        <v>135</v>
      </c>
      <c r="H11">
        <f>'09.10.24'!H11</f>
        <v>1.5</v>
      </c>
      <c r="I11">
        <f>'09.10.24'!I11</f>
        <v>100047</v>
      </c>
      <c r="J11" t="str">
        <f>'09.10.24'!J11</f>
        <v>EGGS WHOLE LIQ BULK -TANK</v>
      </c>
      <c r="K11">
        <f>'09.10.24'!K11</f>
        <v>1.81</v>
      </c>
      <c r="L11">
        <f>'09.10.24'!L11</f>
        <v>1.6543000000000001</v>
      </c>
      <c r="M11">
        <f>'09.10.24'!M11</f>
        <v>2.99</v>
      </c>
      <c r="N11" s="44">
        <f>'09.10.24'!N11</f>
        <v>45623</v>
      </c>
    </row>
    <row r="12" spans="1:15" x14ac:dyDescent="0.35">
      <c r="A12" t="str">
        <f>'09.10.24'!A12</f>
        <v>SY26</v>
      </c>
      <c r="B12" t="str">
        <f>'09.10.24'!B12</f>
        <v>Michael Foods</v>
      </c>
      <c r="C12" t="str">
        <f>'09.10.24'!C12</f>
        <v>R</v>
      </c>
      <c r="D12" t="str">
        <f>'09.10.24'!D12</f>
        <v>14616-74000-00</v>
      </c>
      <c r="E12" t="str">
        <f>'09.10.24'!E12</f>
        <v>CF Precooked Refrg Scrambled Eggs, 12/1.85 lb.</v>
      </c>
      <c r="F12">
        <f>'09.10.24'!F12</f>
        <v>22.2</v>
      </c>
      <c r="G12">
        <f>'09.10.24'!G12</f>
        <v>82.6</v>
      </c>
      <c r="H12">
        <f>'09.10.24'!H12</f>
        <v>4.3</v>
      </c>
      <c r="I12">
        <f>'09.10.24'!I12</f>
        <v>100047</v>
      </c>
      <c r="J12" t="str">
        <f>'09.10.24'!J12</f>
        <v>EGGS WHOLE LIQ BULK -TANK</v>
      </c>
      <c r="K12">
        <f>'09.10.24'!K12</f>
        <v>3.79</v>
      </c>
      <c r="L12">
        <f>'09.10.24'!L12</f>
        <v>1.6543000000000001</v>
      </c>
      <c r="M12">
        <f>'09.10.24'!M12</f>
        <v>6.27</v>
      </c>
      <c r="N12" s="44">
        <f>'09.10.24'!N12</f>
        <v>45623</v>
      </c>
    </row>
    <row r="13" spans="1:15" x14ac:dyDescent="0.35">
      <c r="A13" t="str">
        <f>'09.10.24'!A13</f>
        <v>SY26</v>
      </c>
      <c r="B13" t="str">
        <f>'09.10.24'!B13</f>
        <v>Michael Foods</v>
      </c>
      <c r="C13" t="str">
        <f>'09.10.24'!C13</f>
        <v>R</v>
      </c>
      <c r="D13" t="str">
        <f>'09.10.24'!D13</f>
        <v>14616-76000-00</v>
      </c>
      <c r="E13" t="str">
        <f>'09.10.24'!E13</f>
        <v>CF 5.5" Plain Omelet</v>
      </c>
      <c r="F13">
        <f>'09.10.24'!F13</f>
        <v>15.75</v>
      </c>
      <c r="G13">
        <f>'09.10.24'!G13</f>
        <v>84</v>
      </c>
      <c r="H13">
        <f>'09.10.24'!H13</f>
        <v>3</v>
      </c>
      <c r="I13">
        <f>'09.10.24'!I13</f>
        <v>100047</v>
      </c>
      <c r="J13" t="str">
        <f>'09.10.24'!J13</f>
        <v>EGGS WHOLE LIQ BULK -TANK</v>
      </c>
      <c r="K13">
        <f>'09.10.24'!K13</f>
        <v>2.7</v>
      </c>
      <c r="L13">
        <f>'09.10.24'!L13</f>
        <v>1.6543000000000001</v>
      </c>
      <c r="M13">
        <f>'09.10.24'!M13</f>
        <v>4.47</v>
      </c>
      <c r="N13" s="44">
        <f>'09.10.24'!N13</f>
        <v>45623</v>
      </c>
    </row>
    <row r="14" spans="1:15" x14ac:dyDescent="0.35">
      <c r="A14" t="str">
        <f>'09.10.24'!A14</f>
        <v>SY26</v>
      </c>
      <c r="B14" t="str">
        <f>'09.10.24'!B14</f>
        <v>Michael Foods</v>
      </c>
      <c r="C14" t="str">
        <f>'09.10.24'!C14</f>
        <v>R</v>
      </c>
      <c r="D14" t="str">
        <f>'09.10.24'!D14</f>
        <v>14616-76250-00</v>
      </c>
      <c r="E14" t="str">
        <f>'09.10.24'!E14</f>
        <v>CF 6" Cheddar Cheese Omelet</v>
      </c>
      <c r="F14">
        <f>'09.10.24'!F14</f>
        <v>15.75</v>
      </c>
      <c r="G14">
        <f>'09.10.24'!G14</f>
        <v>72</v>
      </c>
      <c r="H14">
        <f>'09.10.24'!H14</f>
        <v>3.5</v>
      </c>
      <c r="I14">
        <f>'09.10.24'!I14</f>
        <v>100047</v>
      </c>
      <c r="J14" t="str">
        <f>'09.10.24'!J14</f>
        <v>EGGS WHOLE LIQ BULK -TANK</v>
      </c>
      <c r="K14">
        <f>'09.10.24'!K14</f>
        <v>2.31</v>
      </c>
      <c r="L14">
        <f>'09.10.24'!L14</f>
        <v>1.6543000000000001</v>
      </c>
      <c r="M14">
        <f>'09.10.24'!M14</f>
        <v>3.82</v>
      </c>
      <c r="N14" s="44">
        <f>'09.10.24'!N14</f>
        <v>45623</v>
      </c>
    </row>
    <row r="15" spans="1:15" x14ac:dyDescent="0.35">
      <c r="A15" t="str">
        <f>'09.10.24'!A15</f>
        <v>SY26</v>
      </c>
      <c r="B15" t="str">
        <f>'09.10.24'!B15</f>
        <v>Michael Foods</v>
      </c>
      <c r="C15" t="str">
        <f>'09.10.24'!C15</f>
        <v>R</v>
      </c>
      <c r="D15" t="str">
        <f>'09.10.24'!D15</f>
        <v>14616-78983-00</v>
      </c>
      <c r="E15" t="str">
        <f>'09.10.24'!E15</f>
        <v>CF Spicy Egg Bite with Cheese and Jalapeno</v>
      </c>
      <c r="F15">
        <f>'09.10.24'!F15</f>
        <v>13.13</v>
      </c>
      <c r="G15">
        <f>'09.10.24'!G15</f>
        <v>120</v>
      </c>
      <c r="H15">
        <f>'09.10.24'!H15</f>
        <v>1.75</v>
      </c>
      <c r="I15">
        <f>'09.10.24'!I15</f>
        <v>100047</v>
      </c>
      <c r="J15" t="str">
        <f>'09.10.24'!J15</f>
        <v>EGGS WHOLE LIQ BULK -TANK</v>
      </c>
      <c r="K15">
        <f>'09.10.24'!K15</f>
        <v>1.9</v>
      </c>
      <c r="L15">
        <f>'09.10.24'!L15</f>
        <v>1.6543000000000001</v>
      </c>
      <c r="M15">
        <f>'09.10.24'!M15</f>
        <v>3.14</v>
      </c>
      <c r="N15" s="44">
        <f>'09.10.24'!N15</f>
        <v>45623</v>
      </c>
    </row>
    <row r="16" spans="1:15" x14ac:dyDescent="0.35">
      <c r="A16" t="str">
        <f>'09.10.24'!A16</f>
        <v>SY26</v>
      </c>
      <c r="B16" t="str">
        <f>'09.10.24'!B16</f>
        <v>Michael Foods</v>
      </c>
      <c r="C16" t="str">
        <f>'09.10.24'!C16</f>
        <v>R</v>
      </c>
      <c r="D16" t="str">
        <f>'09.10.24'!D16</f>
        <v>14616-78984-00</v>
      </c>
      <c r="E16" t="str">
        <f>'09.10.24'!E16</f>
        <v xml:space="preserve">CF Bacon Cheese Egg Bite </v>
      </c>
      <c r="F16">
        <f>'09.10.24'!F16</f>
        <v>13.125</v>
      </c>
      <c r="G16">
        <f>'09.10.24'!G16</f>
        <v>120</v>
      </c>
      <c r="H16">
        <f>'09.10.24'!H16</f>
        <v>1.75</v>
      </c>
      <c r="I16">
        <f>'09.10.24'!I16</f>
        <v>100047</v>
      </c>
      <c r="J16" t="str">
        <f>'09.10.24'!J16</f>
        <v>EGGS WHOLE LIQ BULK -TANK</v>
      </c>
      <c r="K16">
        <f>'09.10.24'!K16</f>
        <v>1.63</v>
      </c>
      <c r="L16">
        <f>'09.10.24'!L16</f>
        <v>1.6543000000000001</v>
      </c>
      <c r="M16">
        <f>'09.10.24'!M16</f>
        <v>2.7</v>
      </c>
      <c r="N16" s="44">
        <f>'09.10.24'!N16</f>
        <v>45623</v>
      </c>
    </row>
    <row r="17" spans="1:14" x14ac:dyDescent="0.35">
      <c r="A17" t="str">
        <f>'09.10.24'!A17</f>
        <v>SY26</v>
      </c>
      <c r="B17" t="str">
        <f>'09.10.24'!B17</f>
        <v>Michael Foods</v>
      </c>
      <c r="C17" t="str">
        <f>'09.10.24'!C17</f>
        <v>R</v>
      </c>
      <c r="D17" t="str">
        <f>'09.10.24'!D17</f>
        <v>14616-78985-00</v>
      </c>
      <c r="E17" t="str">
        <f>'09.10.24'!E17</f>
        <v>CF Three Cheese Egg Bite</v>
      </c>
      <c r="F17">
        <f>'09.10.24'!F17</f>
        <v>13.125</v>
      </c>
      <c r="G17">
        <f>'09.10.24'!G17</f>
        <v>120</v>
      </c>
      <c r="H17">
        <f>'09.10.24'!H17</f>
        <v>1.75</v>
      </c>
      <c r="I17">
        <f>'09.10.24'!I17</f>
        <v>100047</v>
      </c>
      <c r="J17" t="str">
        <f>'09.10.24'!J17</f>
        <v>EGGS WHOLE LIQ BULK -TANK</v>
      </c>
      <c r="K17">
        <f>'09.10.24'!K17</f>
        <v>1.8</v>
      </c>
      <c r="L17">
        <f>'09.10.24'!L17</f>
        <v>1.6543000000000001</v>
      </c>
      <c r="M17">
        <f>'09.10.24'!M17</f>
        <v>2.98</v>
      </c>
      <c r="N17" s="44">
        <f>'09.10.24'!N17</f>
        <v>45623</v>
      </c>
    </row>
    <row r="18" spans="1:14" x14ac:dyDescent="0.35">
      <c r="A18" t="str">
        <f>'09.10.24'!A18</f>
        <v>SY26</v>
      </c>
      <c r="B18" t="str">
        <f>'09.10.24'!B18</f>
        <v>Michael Foods</v>
      </c>
      <c r="C18" t="str">
        <f>'09.10.24'!C18</f>
        <v>R</v>
      </c>
      <c r="D18" t="str">
        <f>'09.10.24'!D18</f>
        <v>14616-81250-00</v>
      </c>
      <c r="E18" t="str">
        <f>'09.10.24'!E18</f>
        <v>CF Liquid Whole Egg w/Citric 15/2lb. Carton (Refrg)</v>
      </c>
      <c r="F18">
        <f>'09.10.24'!F18</f>
        <v>30</v>
      </c>
      <c r="G18">
        <f>'09.10.24'!G18</f>
        <v>296.3</v>
      </c>
      <c r="H18">
        <f>'09.10.24'!H18</f>
        <v>1.62</v>
      </c>
      <c r="I18">
        <f>'09.10.24'!I18</f>
        <v>100047</v>
      </c>
      <c r="J18" t="str">
        <f>'09.10.24'!J18</f>
        <v>EGGS WHOLE LIQ BULK -TANK</v>
      </c>
      <c r="K18">
        <f>'09.10.24'!K18</f>
        <v>7.49</v>
      </c>
      <c r="L18">
        <f>'09.10.24'!L18</f>
        <v>1.6543000000000001</v>
      </c>
      <c r="M18">
        <f>'09.10.24'!M18</f>
        <v>12.39</v>
      </c>
      <c r="N18" s="44">
        <f>'09.10.24'!N18</f>
        <v>45623</v>
      </c>
    </row>
    <row r="19" spans="1:14" x14ac:dyDescent="0.35">
      <c r="A19" t="str">
        <f>'09.10.24'!A19</f>
        <v>SY26</v>
      </c>
      <c r="B19" t="str">
        <f>'09.10.24'!B19</f>
        <v>Michael Foods</v>
      </c>
      <c r="C19" t="str">
        <f>'09.10.24'!C19</f>
        <v>R</v>
      </c>
      <c r="D19" t="str">
        <f>'09.10.24'!D19</f>
        <v>22486-16190-00</v>
      </c>
      <c r="E19" t="str">
        <f>'09.10.24'!E19</f>
        <v>Fair Meadow Hard Cooked Dry Pack Eggs, 12/12 ct</v>
      </c>
      <c r="F19">
        <f>'09.10.24'!F19</f>
        <v>15</v>
      </c>
      <c r="G19">
        <f>'09.10.24'!G19</f>
        <v>150.94</v>
      </c>
      <c r="H19">
        <f>'09.10.24'!H19</f>
        <v>1.59</v>
      </c>
      <c r="I19">
        <f>'09.10.24'!I19</f>
        <v>100047</v>
      </c>
      <c r="J19" t="str">
        <f>'09.10.24'!J19</f>
        <v>EGGS WHOLE LIQ BULK -TANK</v>
      </c>
      <c r="K19">
        <f>'09.10.24'!K19</f>
        <v>3.75</v>
      </c>
      <c r="L19">
        <f>'09.10.24'!L19</f>
        <v>1.6543000000000001</v>
      </c>
      <c r="M19">
        <f>'09.10.24'!M19</f>
        <v>6.2</v>
      </c>
      <c r="N19" s="44">
        <f>'09.10.24'!N19</f>
        <v>45629</v>
      </c>
    </row>
    <row r="20" spans="1:14" x14ac:dyDescent="0.35">
      <c r="A20" t="str">
        <f>'09.10.24'!A20</f>
        <v>SY26</v>
      </c>
      <c r="B20" t="str">
        <f>'09.10.24'!B20</f>
        <v>Michael Foods</v>
      </c>
      <c r="C20" t="str">
        <f>'09.10.24'!C20</f>
        <v>R</v>
      </c>
      <c r="D20" t="str">
        <f>'09.10.24'!D20</f>
        <v>22486-16195-00</v>
      </c>
      <c r="E20" t="str">
        <f>'09.10.24'!E20</f>
        <v>Fair Meadow Whole egg w/Citric, 6/5#</v>
      </c>
      <c r="F20">
        <f>'09.10.24'!F20</f>
        <v>30</v>
      </c>
      <c r="G20">
        <f>'09.10.24'!G20</f>
        <v>296.3</v>
      </c>
      <c r="H20">
        <f>'09.10.24'!H20</f>
        <v>1.62</v>
      </c>
      <c r="I20">
        <f>'09.10.24'!I20</f>
        <v>100047</v>
      </c>
      <c r="J20" t="str">
        <f>'09.10.24'!J20</f>
        <v>EGGS WHOLE LIQ BULK -TANK</v>
      </c>
      <c r="K20">
        <f>'09.10.24'!K20</f>
        <v>7.48</v>
      </c>
      <c r="L20">
        <f>'09.10.24'!L20</f>
        <v>1.6543000000000001</v>
      </c>
      <c r="M20">
        <f>'09.10.24'!M20</f>
        <v>12.37</v>
      </c>
      <c r="N20" s="44">
        <f>'09.10.24'!N20</f>
        <v>45623</v>
      </c>
    </row>
    <row r="21" spans="1:14" x14ac:dyDescent="0.35">
      <c r="A21" t="str">
        <f>'09.10.24'!A21</f>
        <v>SY26</v>
      </c>
      <c r="B21" t="str">
        <f>'09.10.24'!B21</f>
        <v>Michael Foods</v>
      </c>
      <c r="C21" t="str">
        <f>'09.10.24'!C21</f>
        <v>R</v>
      </c>
      <c r="D21" t="str">
        <f>'09.10.24'!D21</f>
        <v>22486-16198-00</v>
      </c>
      <c r="E21" t="str">
        <f>'09.10.24'!E21</f>
        <v>Fair Meadow Frozen Scrambled Egg Mix 6/5#</v>
      </c>
      <c r="F21">
        <f>'09.10.24'!F21</f>
        <v>30</v>
      </c>
      <c r="G21">
        <f>'09.10.24'!G21</f>
        <v>109.84</v>
      </c>
      <c r="H21">
        <f>'09.10.24'!H21</f>
        <v>4.37</v>
      </c>
      <c r="I21">
        <f>'09.10.24'!I21</f>
        <v>100047</v>
      </c>
      <c r="J21" t="str">
        <f>'09.10.24'!J21</f>
        <v>EGGS WHOLE LIQ BULK -TANK</v>
      </c>
      <c r="K21">
        <f>'09.10.24'!K21</f>
        <v>3.08</v>
      </c>
      <c r="L21">
        <f>'09.10.24'!L21</f>
        <v>1.6543000000000001</v>
      </c>
      <c r="M21">
        <f>'09.10.24'!M21</f>
        <v>5.0999999999999996</v>
      </c>
      <c r="N21" s="44">
        <f>'09.10.24'!N21</f>
        <v>45623</v>
      </c>
    </row>
    <row r="22" spans="1:14" x14ac:dyDescent="0.35">
      <c r="A22" t="str">
        <f>'09.10.24'!A22</f>
        <v>SY26</v>
      </c>
      <c r="B22" t="str">
        <f>'09.10.24'!B22</f>
        <v>Michael Foods</v>
      </c>
      <c r="C22" t="str">
        <f>'09.10.24'!C22</f>
        <v>R</v>
      </c>
      <c r="D22" t="str">
        <f>'09.10.24'!D22</f>
        <v>46025-20242-00</v>
      </c>
      <c r="E22" t="str">
        <f>'09.10.24'!E22</f>
        <v>Easy Eggs 2ct. IW Hard Cooked Eggs</v>
      </c>
      <c r="F22">
        <f>'09.10.24'!F22</f>
        <v>2.7130000000000001</v>
      </c>
      <c r="G22">
        <f>'09.10.24'!G22</f>
        <v>14</v>
      </c>
      <c r="H22">
        <f>'09.10.24'!H22</f>
        <v>3.1</v>
      </c>
      <c r="I22">
        <f>'09.10.24'!I22</f>
        <v>100047</v>
      </c>
      <c r="J22" t="str">
        <f>'09.10.24'!J22</f>
        <v>EGGS WHOLE LIQ BULK -TANK</v>
      </c>
      <c r="K22">
        <f>'09.10.24'!K22</f>
        <v>0.68</v>
      </c>
      <c r="L22">
        <f>'09.10.24'!L22</f>
        <v>1.6543000000000001</v>
      </c>
      <c r="M22">
        <f>'09.10.24'!M22</f>
        <v>1.1200000000000001</v>
      </c>
      <c r="N22" s="44">
        <f>'09.10.24'!N22</f>
        <v>45623</v>
      </c>
    </row>
    <row r="23" spans="1:14" x14ac:dyDescent="0.35">
      <c r="A23" t="str">
        <f>'09.10.24'!A23</f>
        <v>SY26</v>
      </c>
      <c r="B23" t="str">
        <f>'09.10.24'!B23</f>
        <v>Michael Foods</v>
      </c>
      <c r="C23" t="str">
        <f>'09.10.24'!C23</f>
        <v>R</v>
      </c>
      <c r="D23" t="str">
        <f>'09.10.24'!D23</f>
        <v>46025-21242-00</v>
      </c>
      <c r="E23" t="str">
        <f>'09.10.24'!E23</f>
        <v>Easy Eggs 2ct. IW CF Hard Cooked</v>
      </c>
      <c r="F23">
        <f>'09.10.24'!F23</f>
        <v>2.7130000000000001</v>
      </c>
      <c r="G23">
        <f>'09.10.24'!G23</f>
        <v>14</v>
      </c>
      <c r="H23">
        <f>'09.10.24'!H23</f>
        <v>3.1</v>
      </c>
      <c r="I23">
        <f>'09.10.24'!I23</f>
        <v>100047</v>
      </c>
      <c r="J23" t="str">
        <f>'09.10.24'!J23</f>
        <v>EGGS WHOLE LIQ BULK -TANK</v>
      </c>
      <c r="K23">
        <f>'09.10.24'!K23</f>
        <v>0.68</v>
      </c>
      <c r="L23">
        <f>'09.10.24'!L23</f>
        <v>1.6543000000000001</v>
      </c>
      <c r="M23">
        <f>'09.10.24'!M23</f>
        <v>1.1200000000000001</v>
      </c>
      <c r="N23" s="44">
        <f>'09.10.24'!N23</f>
        <v>45623</v>
      </c>
    </row>
    <row r="24" spans="1:14" x14ac:dyDescent="0.35">
      <c r="A24" t="str">
        <f>'09.10.24'!A24</f>
        <v>SY26</v>
      </c>
      <c r="B24" t="str">
        <f>'09.10.24'!B24</f>
        <v>Michael Foods</v>
      </c>
      <c r="C24" t="str">
        <f>'09.10.24'!C24</f>
        <v>R</v>
      </c>
      <c r="D24" t="str">
        <f>'09.10.24'!D24</f>
        <v>46025-30020-00</v>
      </c>
      <c r="E24" t="str">
        <f>'09.10.24'!E24</f>
        <v>Egg Patty</v>
      </c>
      <c r="F24">
        <f>'09.10.24'!F24</f>
        <v>11.25</v>
      </c>
      <c r="G24">
        <f>'09.10.24'!G24</f>
        <v>120</v>
      </c>
      <c r="H24">
        <f>'09.10.24'!H24</f>
        <v>1.5</v>
      </c>
      <c r="I24">
        <f>'09.10.24'!I24</f>
        <v>100047</v>
      </c>
      <c r="J24" t="str">
        <f>'09.10.24'!J24</f>
        <v>EGGS WHOLE LIQ BULK -TANK</v>
      </c>
      <c r="K24">
        <f>'09.10.24'!K24</f>
        <v>1.9</v>
      </c>
      <c r="L24">
        <f>'09.10.24'!L24</f>
        <v>1.6543000000000001</v>
      </c>
      <c r="M24">
        <f>'09.10.24'!M24</f>
        <v>3.14</v>
      </c>
      <c r="N24" s="44">
        <f>'09.10.24'!N24</f>
        <v>45623</v>
      </c>
    </row>
    <row r="25" spans="1:14" x14ac:dyDescent="0.35">
      <c r="A25" t="str">
        <f>'09.10.24'!A25</f>
        <v>SY26</v>
      </c>
      <c r="B25" t="str">
        <f>'09.10.24'!B25</f>
        <v>Michael Foods</v>
      </c>
      <c r="C25" t="str">
        <f>'09.10.24'!C25</f>
        <v>R</v>
      </c>
      <c r="D25" t="str">
        <f>'09.10.24'!D25</f>
        <v>46025-30101-00</v>
      </c>
      <c r="E25" t="str">
        <f>'09.10.24'!E25</f>
        <v>Egg Patty</v>
      </c>
      <c r="F25">
        <f>'09.10.24'!F25</f>
        <v>9</v>
      </c>
      <c r="G25">
        <f>'09.10.24'!G25</f>
        <v>144</v>
      </c>
      <c r="H25">
        <f>'09.10.24'!H25</f>
        <v>1</v>
      </c>
      <c r="I25">
        <f>'09.10.24'!I25</f>
        <v>100047</v>
      </c>
      <c r="J25" t="str">
        <f>'09.10.24'!J25</f>
        <v>EGGS WHOLE LIQ BULK -TANK</v>
      </c>
      <c r="K25">
        <f>'09.10.24'!K25</f>
        <v>1.52</v>
      </c>
      <c r="L25">
        <f>'09.10.24'!L25</f>
        <v>1.6543000000000001</v>
      </c>
      <c r="M25">
        <f>'09.10.24'!M25</f>
        <v>2.5099999999999998</v>
      </c>
      <c r="N25" s="44">
        <f>'09.10.24'!N25</f>
        <v>45623</v>
      </c>
    </row>
    <row r="26" spans="1:14" x14ac:dyDescent="0.35">
      <c r="A26" t="str">
        <f>'09.10.24'!A26</f>
        <v>SY26</v>
      </c>
      <c r="B26" t="str">
        <f>'09.10.24'!B26</f>
        <v>Michael Foods</v>
      </c>
      <c r="C26" t="str">
        <f>'09.10.24'!C26</f>
        <v>R</v>
      </c>
      <c r="D26" t="str">
        <f>'09.10.24'!D26</f>
        <v>46025-51203-00</v>
      </c>
      <c r="E26" t="str">
        <f>'09.10.24'!E26</f>
        <v>Frozen Whole with Citric</v>
      </c>
      <c r="F26">
        <f>'09.10.24'!F26</f>
        <v>30</v>
      </c>
      <c r="G26">
        <f>'09.10.24'!G26</f>
        <v>296.3</v>
      </c>
      <c r="H26">
        <f>'09.10.24'!H26</f>
        <v>1.62</v>
      </c>
      <c r="I26">
        <f>'09.10.24'!I26</f>
        <v>100047</v>
      </c>
      <c r="J26" t="str">
        <f>'09.10.24'!J26</f>
        <v>EGGS WHOLE LIQ BULK -TANK</v>
      </c>
      <c r="K26">
        <f>'09.10.24'!K26</f>
        <v>7.48</v>
      </c>
      <c r="L26">
        <f>'09.10.24'!L26</f>
        <v>1.6543000000000001</v>
      </c>
      <c r="M26">
        <f>'09.10.24'!M26</f>
        <v>12.37</v>
      </c>
      <c r="N26" s="44">
        <f>'09.10.24'!N26</f>
        <v>45623</v>
      </c>
    </row>
    <row r="27" spans="1:14" x14ac:dyDescent="0.35">
      <c r="A27" t="str">
        <f>'09.10.24'!A27</f>
        <v>SY26</v>
      </c>
      <c r="B27" t="str">
        <f>'09.10.24'!B27</f>
        <v>Michael Foods</v>
      </c>
      <c r="C27" t="str">
        <f>'09.10.24'!C27</f>
        <v>R</v>
      </c>
      <c r="D27" t="str">
        <f>'09.10.24'!D27</f>
        <v>46025-54211-00</v>
      </c>
      <c r="E27" t="str">
        <f>'09.10.24'!E27</f>
        <v>Scramble Mix, Traditional
Cook/Bag, CN, 6/5 lb</v>
      </c>
      <c r="F27">
        <f>'09.10.24'!F27</f>
        <v>30</v>
      </c>
      <c r="G27">
        <f>'09.10.24'!G27</f>
        <v>109.84</v>
      </c>
      <c r="H27">
        <f>'09.10.24'!H27</f>
        <v>4.37</v>
      </c>
      <c r="I27">
        <f>'09.10.24'!I27</f>
        <v>100047</v>
      </c>
      <c r="J27" t="str">
        <f>'09.10.24'!J27</f>
        <v>EGGS WHOLE LIQ BULK -TANK</v>
      </c>
      <c r="K27">
        <f>'09.10.24'!K27</f>
        <v>5.64</v>
      </c>
      <c r="L27">
        <f>'09.10.24'!L27</f>
        <v>1.6543000000000001</v>
      </c>
      <c r="M27">
        <f>'09.10.24'!M27</f>
        <v>9.33</v>
      </c>
      <c r="N27" s="44">
        <f>'09.10.24'!N27</f>
        <v>45623</v>
      </c>
    </row>
    <row r="28" spans="1:14" x14ac:dyDescent="0.35">
      <c r="A28" t="str">
        <f>'09.10.24'!A28</f>
        <v>SY26</v>
      </c>
      <c r="B28" t="str">
        <f>'09.10.24'!B28</f>
        <v>Michael Foods</v>
      </c>
      <c r="C28" t="str">
        <f>'09.10.24'!C28</f>
        <v>R</v>
      </c>
      <c r="D28" t="str">
        <f>'09.10.24'!D28</f>
        <v>46025-63361-00</v>
      </c>
      <c r="E28" t="str">
        <f>'09.10.24'!E28</f>
        <v xml:space="preserve">1ct. IW Hard Cooked Egg </v>
      </c>
      <c r="F28">
        <f>'09.10.24'!F28</f>
        <v>3.488</v>
      </c>
      <c r="G28">
        <f>'09.10.24'!G28</f>
        <v>36.01</v>
      </c>
      <c r="H28">
        <f>'09.10.24'!H28</f>
        <v>1.55</v>
      </c>
      <c r="I28">
        <f>'09.10.24'!I28</f>
        <v>100047</v>
      </c>
      <c r="J28" t="str">
        <f>'09.10.24'!J28</f>
        <v>EGGS WHOLE LIQ BULK -TANK</v>
      </c>
      <c r="K28">
        <f>'09.10.24'!K28</f>
        <v>0.87</v>
      </c>
      <c r="L28">
        <f>'09.10.24'!L28</f>
        <v>1.6543000000000001</v>
      </c>
      <c r="M28">
        <f>'09.10.24'!M28</f>
        <v>1.44</v>
      </c>
      <c r="N28" s="44">
        <f>'09.10.24'!N28</f>
        <v>45623</v>
      </c>
    </row>
    <row r="29" spans="1:14" x14ac:dyDescent="0.35">
      <c r="A29" t="str">
        <f>'09.10.24'!A29</f>
        <v>SY26</v>
      </c>
      <c r="B29" t="str">
        <f>'09.10.24'!B29</f>
        <v>Michael Foods</v>
      </c>
      <c r="C29" t="str">
        <f>'09.10.24'!C29</f>
        <v>R</v>
      </c>
      <c r="D29" t="str">
        <f>'09.10.24'!D29</f>
        <v>46025-63482-00</v>
      </c>
      <c r="E29" t="str">
        <f>'09.10.24'!E29</f>
        <v xml:space="preserve">2ct. IW Hard Cooked Eggs </v>
      </c>
      <c r="F29">
        <f>'09.10.24'!F29</f>
        <v>9.3000000000000007</v>
      </c>
      <c r="G29">
        <f>'09.10.24'!G29</f>
        <v>48</v>
      </c>
      <c r="H29">
        <f>'09.10.24'!H29</f>
        <v>3.1</v>
      </c>
      <c r="I29">
        <f>'09.10.24'!I29</f>
        <v>100047</v>
      </c>
      <c r="J29" t="str">
        <f>'09.10.24'!J29</f>
        <v>EGGS WHOLE LIQ BULK -TANK</v>
      </c>
      <c r="K29">
        <f>'09.10.24'!K29</f>
        <v>2.33</v>
      </c>
      <c r="L29">
        <f>'09.10.24'!L29</f>
        <v>1.6543000000000001</v>
      </c>
      <c r="M29">
        <f>'09.10.24'!M29</f>
        <v>3.85</v>
      </c>
      <c r="N29" s="44">
        <f>'09.10.24'!N29</f>
        <v>45623</v>
      </c>
    </row>
    <row r="30" spans="1:14" x14ac:dyDescent="0.35">
      <c r="A30" t="str">
        <f>'09.10.24'!A30</f>
        <v>SY26</v>
      </c>
      <c r="B30" t="str">
        <f>'09.10.24'!B30</f>
        <v>Michael Foods</v>
      </c>
      <c r="C30" t="str">
        <f>'09.10.24'!C30</f>
        <v>R</v>
      </c>
      <c r="D30" t="str">
        <f>'09.10.24'!D30</f>
        <v>46025-64102-00</v>
      </c>
      <c r="E30" t="str">
        <f>'09.10.24'!E30</f>
        <v>Frozen Diced Hard Cooked Eggs, 4/5 lb</v>
      </c>
      <c r="F30">
        <f>'09.10.24'!F30</f>
        <v>20</v>
      </c>
      <c r="G30">
        <f>'09.10.24'!G30</f>
        <v>220.69</v>
      </c>
      <c r="H30">
        <f>'09.10.24'!H30</f>
        <v>1.45</v>
      </c>
      <c r="I30">
        <f>'09.10.24'!I30</f>
        <v>100047</v>
      </c>
      <c r="J30" t="str">
        <f>'09.10.24'!J30</f>
        <v>EGGS WHOLE LIQ BULK -TANK</v>
      </c>
      <c r="K30">
        <f>'09.10.24'!K30</f>
        <v>5</v>
      </c>
      <c r="L30">
        <f>'09.10.24'!L30</f>
        <v>1.6543000000000001</v>
      </c>
      <c r="M30">
        <f>'09.10.24'!M30</f>
        <v>8.27</v>
      </c>
      <c r="N30" s="44">
        <f>'09.10.24'!N30</f>
        <v>45623</v>
      </c>
    </row>
    <row r="31" spans="1:14" x14ac:dyDescent="0.35">
      <c r="A31" t="str">
        <f>'09.10.24'!A31</f>
        <v>SY26</v>
      </c>
      <c r="B31" t="str">
        <f>'09.10.24'!B31</f>
        <v>Michael Foods</v>
      </c>
      <c r="C31" t="str">
        <f>'09.10.24'!C31</f>
        <v>R</v>
      </c>
      <c r="D31" t="str">
        <f>'09.10.24'!D31</f>
        <v>46025-65123-00</v>
      </c>
      <c r="E31" t="str">
        <f>'09.10.24'!E31</f>
        <v>Whole Egg w/Citric Acid, Frozen</v>
      </c>
      <c r="F31">
        <f>'09.10.24'!F31</f>
        <v>30</v>
      </c>
      <c r="G31">
        <f>'09.10.24'!G31</f>
        <v>296.3</v>
      </c>
      <c r="H31">
        <f>'09.10.24'!H31</f>
        <v>1.62</v>
      </c>
      <c r="I31">
        <f>'09.10.24'!I31</f>
        <v>100047</v>
      </c>
      <c r="J31" t="str">
        <f>'09.10.24'!J31</f>
        <v>EGGS WHOLE LIQ BULK -TANK</v>
      </c>
      <c r="K31">
        <f>'09.10.24'!K31</f>
        <v>7.48</v>
      </c>
      <c r="L31">
        <f>'09.10.24'!L31</f>
        <v>1.6543000000000001</v>
      </c>
      <c r="M31">
        <f>'09.10.24'!M31</f>
        <v>12.37</v>
      </c>
      <c r="N31" s="44">
        <f>'09.10.24'!N31</f>
        <v>45623</v>
      </c>
    </row>
    <row r="32" spans="1:14" x14ac:dyDescent="0.35">
      <c r="A32" t="str">
        <f>'09.10.24'!A32</f>
        <v>SY26</v>
      </c>
      <c r="B32" t="str">
        <f>'09.10.24'!B32</f>
        <v>Michael Foods</v>
      </c>
      <c r="C32" t="str">
        <f>'09.10.24'!C32</f>
        <v>R</v>
      </c>
      <c r="D32" t="str">
        <f>'09.10.24'!D32</f>
        <v>46025-75012-00</v>
      </c>
      <c r="E32" t="str">
        <f>'09.10.24'!E32</f>
        <v>Blk Cinn. Glazed Whole Grain French Toast Stick, CN</v>
      </c>
      <c r="F32">
        <f>'09.10.24'!F32</f>
        <v>15.406000000000001</v>
      </c>
      <c r="G32">
        <f>'09.10.24'!G32</f>
        <v>85</v>
      </c>
      <c r="H32">
        <f>'09.10.24'!H32</f>
        <v>2.9</v>
      </c>
      <c r="I32">
        <f>'09.10.24'!I32</f>
        <v>100047</v>
      </c>
      <c r="J32" t="str">
        <f>'09.10.24'!J32</f>
        <v>EGGS WHOLE LIQ BULK -TANK</v>
      </c>
      <c r="K32">
        <f>'09.10.24'!K32</f>
        <v>2.4700000000000002</v>
      </c>
      <c r="L32">
        <f>'09.10.24'!L32</f>
        <v>1.6543000000000001</v>
      </c>
      <c r="M32">
        <f>'09.10.24'!M32</f>
        <v>4.09</v>
      </c>
      <c r="N32" s="44">
        <f>'09.10.24'!N32</f>
        <v>45623</v>
      </c>
    </row>
    <row r="33" spans="1:14" x14ac:dyDescent="0.35">
      <c r="A33" t="str">
        <f>'09.10.24'!A33</f>
        <v>SY26</v>
      </c>
      <c r="B33" t="str">
        <f>'09.10.24'!B33</f>
        <v>Michael Foods</v>
      </c>
      <c r="C33" t="str">
        <f>'09.10.24'!C33</f>
        <v>R</v>
      </c>
      <c r="D33" t="str">
        <f>'09.10.24'!D33</f>
        <v>46025-75014-00</v>
      </c>
      <c r="E33" t="str">
        <f>'09.10.24'!E33</f>
        <v>Blk Cinn. Glazed Whole Grain French Toast, CN</v>
      </c>
      <c r="F33">
        <f>'09.10.24'!F33</f>
        <v>26.1</v>
      </c>
      <c r="G33">
        <f>'09.10.24'!G33</f>
        <v>144</v>
      </c>
      <c r="H33">
        <f>'09.10.24'!H33</f>
        <v>2.9</v>
      </c>
      <c r="I33">
        <f>'09.10.24'!I33</f>
        <v>100047</v>
      </c>
      <c r="J33" t="str">
        <f>'09.10.24'!J33</f>
        <v>EGGS WHOLE LIQ BULK -TANK</v>
      </c>
      <c r="K33">
        <f>'09.10.24'!K33</f>
        <v>4.34</v>
      </c>
      <c r="L33">
        <f>'09.10.24'!L33</f>
        <v>1.6543000000000001</v>
      </c>
      <c r="M33">
        <f>'09.10.24'!M33</f>
        <v>7.18</v>
      </c>
      <c r="N33" s="44">
        <f>'09.10.24'!N33</f>
        <v>45623</v>
      </c>
    </row>
    <row r="34" spans="1:14" x14ac:dyDescent="0.35">
      <c r="A34" t="str">
        <f>'09.10.24'!A34</f>
        <v>SY26</v>
      </c>
      <c r="B34" t="str">
        <f>'09.10.24'!B34</f>
        <v>Michael Foods</v>
      </c>
      <c r="C34" t="str">
        <f>'09.10.24'!C34</f>
        <v>R</v>
      </c>
      <c r="D34" t="str">
        <f>'09.10.24'!D34</f>
        <v>46025-75015-00</v>
      </c>
      <c r="E34" t="str">
        <f>'09.10.24'!E34</f>
        <v>IW Cinn. Glazed French Toast Stick, CN</v>
      </c>
      <c r="F34">
        <f>'09.10.24'!F34</f>
        <v>18.125</v>
      </c>
      <c r="G34">
        <f>'09.10.24'!G34</f>
        <v>100</v>
      </c>
      <c r="H34">
        <f>'09.10.24'!H34</f>
        <v>2.9</v>
      </c>
      <c r="I34">
        <f>'09.10.24'!I34</f>
        <v>100047</v>
      </c>
      <c r="J34" t="str">
        <f>'09.10.24'!J34</f>
        <v>EGGS WHOLE LIQ BULK -TANK</v>
      </c>
      <c r="K34">
        <f>'09.10.24'!K34</f>
        <v>2.9</v>
      </c>
      <c r="L34">
        <f>'09.10.24'!L34</f>
        <v>1.6543000000000001</v>
      </c>
      <c r="M34">
        <f>'09.10.24'!M34</f>
        <v>4.8</v>
      </c>
      <c r="N34" s="44">
        <f>'09.10.24'!N34</f>
        <v>45623</v>
      </c>
    </row>
    <row r="35" spans="1:14" x14ac:dyDescent="0.35">
      <c r="A35" t="str">
        <f>'09.10.24'!A35</f>
        <v>SY26</v>
      </c>
      <c r="B35" t="str">
        <f>'09.10.24'!B35</f>
        <v>Michael Foods</v>
      </c>
      <c r="C35" t="str">
        <f>'09.10.24'!C35</f>
        <v>R</v>
      </c>
      <c r="D35" t="str">
        <f>'09.10.24'!D35</f>
        <v>46025-75023-00</v>
      </c>
      <c r="E35" t="str">
        <f>'09.10.24'!E35</f>
        <v>Mini Cinnamon Swirl French Toast</v>
      </c>
      <c r="F35">
        <f>'09.10.24'!F35</f>
        <v>12.218999999999999</v>
      </c>
      <c r="G35">
        <f>'09.10.24'!G35</f>
        <v>85</v>
      </c>
      <c r="H35">
        <f>'09.10.24'!H35</f>
        <v>2.2999999999999998</v>
      </c>
      <c r="I35">
        <f>'09.10.24'!I35</f>
        <v>100047</v>
      </c>
      <c r="J35" t="str">
        <f>'09.10.24'!J35</f>
        <v>EGGS WHOLE LIQ BULK -TANK</v>
      </c>
      <c r="K35">
        <f>'09.10.24'!K35</f>
        <v>1.8</v>
      </c>
      <c r="L35">
        <f>'09.10.24'!L35</f>
        <v>1.6543000000000001</v>
      </c>
      <c r="M35">
        <f>'09.10.24'!M35</f>
        <v>2.98</v>
      </c>
      <c r="N35" s="44">
        <f>'09.10.24'!N35</f>
        <v>45623</v>
      </c>
    </row>
    <row r="36" spans="1:14" x14ac:dyDescent="0.35">
      <c r="A36" t="str">
        <f>'09.10.24'!A36</f>
        <v>SY26</v>
      </c>
      <c r="B36" t="str">
        <f>'09.10.24'!B36</f>
        <v>Michael Foods</v>
      </c>
      <c r="C36" t="str">
        <f>'09.10.24'!C36</f>
        <v>R</v>
      </c>
      <c r="D36" t="str">
        <f>'09.10.24'!D36</f>
        <v>46025-82525-00</v>
      </c>
      <c r="E36" t="str">
        <f>'09.10.24'!E36</f>
        <v>Scrambled Eggs, CN, 1/20 lb.</v>
      </c>
      <c r="F36">
        <f>'09.10.24'!F36</f>
        <v>20</v>
      </c>
      <c r="G36">
        <f>'09.10.24'!G36</f>
        <v>162</v>
      </c>
      <c r="H36">
        <f>'09.10.24'!H36</f>
        <v>1.9750000000000001</v>
      </c>
      <c r="I36">
        <f>'09.10.24'!I36</f>
        <v>100047</v>
      </c>
      <c r="J36" t="str">
        <f>'09.10.24'!J36</f>
        <v>EGGS WHOLE LIQ BULK -TANK</v>
      </c>
      <c r="K36">
        <f>'09.10.24'!K36</f>
        <v>4.57</v>
      </c>
      <c r="L36">
        <f>'09.10.24'!L36</f>
        <v>1.6543000000000001</v>
      </c>
      <c r="M36">
        <f>'09.10.24'!M36</f>
        <v>7.56</v>
      </c>
      <c r="N36" s="44">
        <f>'09.10.24'!N36</f>
        <v>45623</v>
      </c>
    </row>
    <row r="37" spans="1:14" x14ac:dyDescent="0.35">
      <c r="A37" t="str">
        <f>'09.10.24'!A37</f>
        <v>SY26</v>
      </c>
      <c r="B37" t="str">
        <f>'09.10.24'!B37</f>
        <v>Michael Foods</v>
      </c>
      <c r="C37" t="str">
        <f>'09.10.24'!C37</f>
        <v>R</v>
      </c>
      <c r="D37" t="str">
        <f>'09.10.24'!D37</f>
        <v>46025-85017-00</v>
      </c>
      <c r="E37" t="str">
        <f>'09.10.24'!E37</f>
        <v>Round Egg Patty, 3.5" CN</v>
      </c>
      <c r="F37">
        <f>'09.10.24'!F37</f>
        <v>23.44</v>
      </c>
      <c r="G37">
        <f>'09.10.24'!G37</f>
        <v>300.02999999999997</v>
      </c>
      <c r="H37">
        <f>'09.10.24'!H37</f>
        <v>1.25</v>
      </c>
      <c r="I37">
        <f>'09.10.24'!I37</f>
        <v>100047</v>
      </c>
      <c r="J37" t="str">
        <f>'09.10.24'!J37</f>
        <v>EGGS WHOLE LIQ BULK -TANK</v>
      </c>
      <c r="K37">
        <f>'09.10.24'!K37</f>
        <v>3.95</v>
      </c>
      <c r="L37">
        <f>'09.10.24'!L37</f>
        <v>1.6543000000000001</v>
      </c>
      <c r="M37">
        <f>'09.10.24'!M37</f>
        <v>6.53</v>
      </c>
      <c r="N37" s="44">
        <f>'09.10.24'!N37</f>
        <v>45623</v>
      </c>
    </row>
    <row r="38" spans="1:14" x14ac:dyDescent="0.35">
      <c r="A38" t="str">
        <f>'09.10.24'!A38</f>
        <v>SY26</v>
      </c>
      <c r="B38" t="str">
        <f>'09.10.24'!B38</f>
        <v>Michael Foods</v>
      </c>
      <c r="C38" t="str">
        <f>'09.10.24'!C38</f>
        <v>R</v>
      </c>
      <c r="D38" t="str">
        <f>'09.10.24'!D38</f>
        <v>46025-85018-00</v>
      </c>
      <c r="E38" t="str">
        <f>'09.10.24'!E38</f>
        <v>Hard  Cooked Eggs</v>
      </c>
      <c r="F38">
        <f>'09.10.24'!F38</f>
        <v>15</v>
      </c>
      <c r="G38">
        <f>'09.10.24'!G38</f>
        <v>150.94</v>
      </c>
      <c r="H38">
        <f>'09.10.24'!H38</f>
        <v>1.59</v>
      </c>
      <c r="I38">
        <f>'09.10.24'!I38</f>
        <v>100047</v>
      </c>
      <c r="J38" t="str">
        <f>'09.10.24'!J38</f>
        <v>EGGS WHOLE LIQ BULK -TANK</v>
      </c>
      <c r="K38">
        <f>'09.10.24'!K38</f>
        <v>3.75</v>
      </c>
      <c r="L38">
        <f>'09.10.24'!L38</f>
        <v>1.6543000000000001</v>
      </c>
      <c r="M38">
        <f>'09.10.24'!M38</f>
        <v>6.2</v>
      </c>
      <c r="N38" s="44">
        <f>'09.10.24'!N38</f>
        <v>45623</v>
      </c>
    </row>
    <row r="39" spans="1:14" x14ac:dyDescent="0.35">
      <c r="A39" t="str">
        <f>'09.10.24'!A39</f>
        <v>SY26</v>
      </c>
      <c r="B39" t="str">
        <f>'09.10.24'!B39</f>
        <v>Michael Foods</v>
      </c>
      <c r="C39" t="str">
        <f>'09.10.24'!C39</f>
        <v>R</v>
      </c>
      <c r="D39" t="str">
        <f>'09.10.24'!D39</f>
        <v>46025-85137-00</v>
      </c>
      <c r="E39" t="str">
        <f>'09.10.24'!E39</f>
        <v>Colby Cheese Omelet , 5" CN</v>
      </c>
      <c r="F39">
        <f>'09.10.24'!F39</f>
        <v>18.899999999999999</v>
      </c>
      <c r="G39">
        <f>'09.10.24'!G39</f>
        <v>144</v>
      </c>
      <c r="H39">
        <f>'09.10.24'!H39</f>
        <v>2.1</v>
      </c>
      <c r="I39">
        <f>'09.10.24'!I39</f>
        <v>100047</v>
      </c>
      <c r="J39" t="str">
        <f>'09.10.24'!J39</f>
        <v>EGGS WHOLE LIQ BULK -TANK</v>
      </c>
      <c r="K39">
        <f>'09.10.24'!K39</f>
        <v>2.95</v>
      </c>
      <c r="L39">
        <f>'09.10.24'!L39</f>
        <v>1.6543000000000001</v>
      </c>
      <c r="M39">
        <f>'09.10.24'!M39</f>
        <v>4.88</v>
      </c>
      <c r="N39" s="44">
        <f>'09.10.24'!N39</f>
        <v>45623</v>
      </c>
    </row>
    <row r="40" spans="1:14" x14ac:dyDescent="0.35">
      <c r="A40" t="str">
        <f>'09.10.24'!A40</f>
        <v>SY26</v>
      </c>
      <c r="B40" t="str">
        <f>'09.10.24'!B40</f>
        <v>Michael Foods</v>
      </c>
      <c r="C40" t="str">
        <f>'09.10.24'!C40</f>
        <v>R</v>
      </c>
      <c r="D40" t="str">
        <f>'09.10.24'!D40</f>
        <v>46025-85803-00</v>
      </c>
      <c r="E40" t="str">
        <f>'09.10.24'!E40</f>
        <v>French Toast Sticks, CN</v>
      </c>
      <c r="F40">
        <f>'09.10.24'!F40</f>
        <v>16.25</v>
      </c>
      <c r="G40">
        <f>'09.10.24'!G40</f>
        <v>100</v>
      </c>
      <c r="H40">
        <f>'09.10.24'!H40</f>
        <v>2.6</v>
      </c>
      <c r="I40">
        <f>'09.10.24'!I40</f>
        <v>100047</v>
      </c>
      <c r="J40" t="str">
        <f>'09.10.24'!J40</f>
        <v>EGGS WHOLE LIQ BULK -TANK</v>
      </c>
      <c r="K40">
        <f>'09.10.24'!K40</f>
        <v>2.66</v>
      </c>
      <c r="L40">
        <f>'09.10.24'!L40</f>
        <v>1.6543000000000001</v>
      </c>
      <c r="M40">
        <f>'09.10.24'!M40</f>
        <v>4.4000000000000004</v>
      </c>
      <c r="N40" s="44">
        <f>'09.10.24'!N40</f>
        <v>45623</v>
      </c>
    </row>
    <row r="41" spans="1:14" x14ac:dyDescent="0.35">
      <c r="A41" t="str">
        <f>'09.10.24'!A41</f>
        <v>SY26</v>
      </c>
      <c r="B41" t="str">
        <f>'09.10.24'!B41</f>
        <v>Michael Foods</v>
      </c>
      <c r="C41" t="str">
        <f>'09.10.24'!C41</f>
        <v>R</v>
      </c>
      <c r="D41" t="str">
        <f>'09.10.24'!D41</f>
        <v>46025-85877-00</v>
      </c>
      <c r="E41" t="str">
        <f>'09.10.24'!E41</f>
        <v>Precooked Refrigerated Scrambled Eggs</v>
      </c>
      <c r="F41">
        <f>'09.10.24'!F41</f>
        <v>22.2</v>
      </c>
      <c r="G41">
        <f>'09.10.24'!G41</f>
        <v>82.6</v>
      </c>
      <c r="H41">
        <f>'09.10.24'!H41</f>
        <v>4.3</v>
      </c>
      <c r="I41">
        <f>'09.10.24'!I41</f>
        <v>100047</v>
      </c>
      <c r="J41" t="str">
        <f>'09.10.24'!J41</f>
        <v>EGGS WHOLE LIQ BULK -TANK</v>
      </c>
      <c r="K41">
        <f>'09.10.24'!K41</f>
        <v>3.79</v>
      </c>
      <c r="L41">
        <f>'09.10.24'!L41</f>
        <v>1.6543000000000001</v>
      </c>
      <c r="M41">
        <f>'09.10.24'!M41</f>
        <v>6.27</v>
      </c>
      <c r="N41" s="44">
        <f>'09.10.24'!N41</f>
        <v>45623</v>
      </c>
    </row>
    <row r="42" spans="1:14" x14ac:dyDescent="0.35">
      <c r="A42" t="str">
        <f>'09.10.24'!A42</f>
        <v>SY26</v>
      </c>
      <c r="B42" t="str">
        <f>'09.10.24'!B42</f>
        <v>Michael Foods</v>
      </c>
      <c r="C42" t="str">
        <f>'09.10.24'!C42</f>
        <v>R</v>
      </c>
      <c r="D42" t="str">
        <f>'09.10.24'!D42</f>
        <v>46025-90135-00</v>
      </c>
      <c r="E42" t="str">
        <f>'09.10.24'!E42</f>
        <v>Cheddar Cheese Omelet , 72/3.5 oz.</v>
      </c>
      <c r="F42">
        <f>'09.10.24'!F42</f>
        <v>15.75</v>
      </c>
      <c r="G42">
        <f>'09.10.24'!G42</f>
        <v>72</v>
      </c>
      <c r="H42">
        <f>'09.10.24'!H42</f>
        <v>3.5</v>
      </c>
      <c r="I42">
        <f>'09.10.24'!I42</f>
        <v>100047</v>
      </c>
      <c r="J42" t="str">
        <f>'09.10.24'!J42</f>
        <v>EGGS WHOLE LIQ BULK -TANK</v>
      </c>
      <c r="K42">
        <f>'09.10.24'!K42</f>
        <v>2.31</v>
      </c>
      <c r="L42">
        <f>'09.10.24'!L42</f>
        <v>1.6543000000000001</v>
      </c>
      <c r="M42">
        <f>'09.10.24'!M42</f>
        <v>3.82</v>
      </c>
      <c r="N42" s="44">
        <f>'09.10.24'!N42</f>
        <v>45623</v>
      </c>
    </row>
    <row r="43" spans="1:14" x14ac:dyDescent="0.35">
      <c r="A43" t="str">
        <f>'09.10.24'!A43</f>
        <v>SY26</v>
      </c>
      <c r="B43" t="str">
        <f>'09.10.24'!B43</f>
        <v>Michael Foods</v>
      </c>
      <c r="C43" t="str">
        <f>'09.10.24'!C43</f>
        <v>R</v>
      </c>
      <c r="D43" t="str">
        <f>'09.10.24'!D43</f>
        <v>46025-91200-00</v>
      </c>
      <c r="E43" t="str">
        <f>'09.10.24'!E43</f>
        <v>Liquid Whole Egg 15/2 Lb. Cartons</v>
      </c>
      <c r="F43">
        <f>'09.10.24'!F43</f>
        <v>30</v>
      </c>
      <c r="G43">
        <f>'09.10.24'!G43</f>
        <v>296.3</v>
      </c>
      <c r="H43">
        <f>'09.10.24'!H43</f>
        <v>1.62</v>
      </c>
      <c r="I43">
        <f>'09.10.24'!I43</f>
        <v>100047</v>
      </c>
      <c r="J43" t="str">
        <f>'09.10.24'!J43</f>
        <v>EGGS WHOLE LIQ BULK -TANK</v>
      </c>
      <c r="K43">
        <f>'09.10.24'!K43</f>
        <v>7.47</v>
      </c>
      <c r="L43">
        <f>'09.10.24'!L43</f>
        <v>1.6543000000000001</v>
      </c>
      <c r="M43">
        <f>'09.10.24'!M43</f>
        <v>12.36</v>
      </c>
      <c r="N43" s="44">
        <f>'09.10.24'!N43</f>
        <v>45623</v>
      </c>
    </row>
    <row r="44" spans="1:14" x14ac:dyDescent="0.35">
      <c r="A44" t="str">
        <f>'09.10.24'!A44</f>
        <v>SY26</v>
      </c>
      <c r="B44" t="str">
        <f>'09.10.24'!B44</f>
        <v>Michael Foods</v>
      </c>
      <c r="C44" t="str">
        <f>'09.10.24'!C44</f>
        <v>R</v>
      </c>
      <c r="D44" t="str">
        <f>'09.10.24'!D44</f>
        <v>58108-79201-00</v>
      </c>
      <c r="E44" t="str">
        <f>'09.10.24'!E44</f>
        <v>Glenview Refrigerated Scrambled Eggs with butter 12/1.85 lbs.</v>
      </c>
      <c r="F44">
        <f>'09.10.24'!F44</f>
        <v>22.2</v>
      </c>
      <c r="G44">
        <f>'09.10.24'!G44</f>
        <v>82.6</v>
      </c>
      <c r="H44">
        <f>'09.10.24'!H44</f>
        <v>4.3</v>
      </c>
      <c r="I44">
        <f>'09.10.24'!I44</f>
        <v>100047</v>
      </c>
      <c r="J44" t="str">
        <f>'09.10.24'!J44</f>
        <v>EGGS WHOLE LIQ BULK -TANK</v>
      </c>
      <c r="K44">
        <f>'09.10.24'!K44</f>
        <v>3.79</v>
      </c>
      <c r="L44">
        <f>'09.10.24'!L44</f>
        <v>1.6543000000000001</v>
      </c>
      <c r="M44">
        <f>'09.10.24'!M44</f>
        <v>6.27</v>
      </c>
      <c r="N44" s="44">
        <f>'09.10.24'!N44</f>
        <v>45623</v>
      </c>
    </row>
    <row r="45" spans="1:14" x14ac:dyDescent="0.35">
      <c r="A45" t="str">
        <f>'09.10.24'!A45</f>
        <v>SY26</v>
      </c>
      <c r="B45" t="str">
        <f>'09.10.24'!B45</f>
        <v>Michael Foods</v>
      </c>
      <c r="C45" t="str">
        <f>'09.10.24'!C45</f>
        <v>R</v>
      </c>
      <c r="D45" t="str">
        <f>'09.10.24'!D45</f>
        <v>93901-43315-00</v>
      </c>
      <c r="E45" t="str">
        <f>'09.10.24'!E45</f>
        <v>Hard Cooked Eggs GFS</v>
      </c>
      <c r="F45">
        <f>'09.10.24'!F45</f>
        <v>15</v>
      </c>
      <c r="G45">
        <f>'09.10.24'!G45</f>
        <v>150.94</v>
      </c>
      <c r="H45">
        <f>'09.10.24'!H45</f>
        <v>1.59</v>
      </c>
      <c r="I45">
        <f>'09.10.24'!I45</f>
        <v>100047</v>
      </c>
      <c r="J45" t="str">
        <f>'09.10.24'!J45</f>
        <v>EGGS WHOLE LIQ BULK -TANK</v>
      </c>
      <c r="K45">
        <f>'09.10.24'!K45</f>
        <v>3.75</v>
      </c>
      <c r="L45">
        <f>'09.10.24'!L45</f>
        <v>1.6543000000000001</v>
      </c>
      <c r="M45">
        <f>'09.10.24'!M45</f>
        <v>6.2</v>
      </c>
      <c r="N45" s="44">
        <f>'09.10.24'!N45</f>
        <v>45623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2025-02-05T15:44:53+00:00</Remediation_x0020_Date>
  </documentManagement>
</p:properties>
</file>

<file path=customXml/itemProps1.xml><?xml version="1.0" encoding="utf-8"?>
<ds:datastoreItem xmlns:ds="http://schemas.openxmlformats.org/officeDocument/2006/customXml" ds:itemID="{685BF34B-70E4-4EC3-A04E-896AC5B9C474}"/>
</file>

<file path=customXml/itemProps2.xml><?xml version="1.0" encoding="utf-8"?>
<ds:datastoreItem xmlns:ds="http://schemas.openxmlformats.org/officeDocument/2006/customXml" ds:itemID="{93B938ED-58CA-4876-AD63-7EC2B87C2AC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58595FF-D893-40CF-906B-F0200BFB0303}"/>
</file>

<file path=customXml/itemProps4.xml><?xml version="1.0" encoding="utf-8"?>
<ds:datastoreItem xmlns:ds="http://schemas.openxmlformats.org/officeDocument/2006/customXml" ds:itemID="{46E0A445-4C58-4ACB-B532-F29DA276BFBA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09.10.24</vt:lpstr>
      <vt:lpstr>Sheet1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2025-02-05T15:18:53Z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3e595739-c8ac-4759-b322-e68dd3ad61ad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2025-02-05T15:18:21Z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068d2f62-b2a6-4d67-9003-4dc2c2b6f72e</vt:lpwstr>
  </property>
  <property fmtid="{D5CDD505-2E9C-101B-9397-08002B2CF9AE}" pid="10" name="MSIP_Label_7730ea53-6f5e-4160-81a5-992a9105450a_ContentBits">
    <vt:lpwstr>0</vt:lpwstr>
  </property>
</Properties>
</file>