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Michael Foods\"/>
    </mc:Choice>
  </mc:AlternateContent>
  <bookViews>
    <workbookView xWindow="0" yWindow="0" windowWidth="28800" windowHeight="1127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10-26-2021'!$A$3:$N$59</definedName>
    <definedName name="_xlnm.Print_Area" localSheetId="0">'REV. 10-26-2021'!$A$1:$N$59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L8" i="1"/>
  <c r="L9" i="1"/>
  <c r="L10" i="1"/>
  <c r="M10" i="1" s="1"/>
  <c r="L11" i="1"/>
  <c r="M11" i="1" s="1"/>
  <c r="L12" i="1"/>
  <c r="L13" i="1"/>
  <c r="L14" i="1"/>
  <c r="L15" i="1"/>
  <c r="M15" i="1" s="1"/>
  <c r="L16" i="1"/>
  <c r="L17" i="1"/>
  <c r="L18" i="1"/>
  <c r="M18" i="1" s="1"/>
  <c r="L19" i="1"/>
  <c r="M19" i="1" s="1"/>
  <c r="L20" i="1"/>
  <c r="L21" i="1"/>
  <c r="L22" i="1"/>
  <c r="M22" i="1" s="1"/>
  <c r="L23" i="1"/>
  <c r="M23" i="1" s="1"/>
  <c r="L24" i="1"/>
  <c r="L25" i="1"/>
  <c r="L26" i="1"/>
  <c r="M26" i="1" s="1"/>
  <c r="L27" i="1"/>
  <c r="M27" i="1" s="1"/>
  <c r="L28" i="1"/>
  <c r="L29" i="1"/>
  <c r="L30" i="1"/>
  <c r="L31" i="1"/>
  <c r="M31" i="1" s="1"/>
  <c r="L32" i="1"/>
  <c r="L33" i="1"/>
  <c r="L34" i="1"/>
  <c r="M34" i="1" s="1"/>
  <c r="L35" i="1"/>
  <c r="M35" i="1" s="1"/>
  <c r="L36" i="1"/>
  <c r="L37" i="1"/>
  <c r="L38" i="1"/>
  <c r="M38" i="1" s="1"/>
  <c r="L39" i="1"/>
  <c r="L40" i="1"/>
  <c r="L41" i="1"/>
  <c r="L42" i="1"/>
  <c r="M42" i="1" s="1"/>
  <c r="L43" i="1"/>
  <c r="M43" i="1" s="1"/>
  <c r="L44" i="1"/>
  <c r="L45" i="1"/>
  <c r="L46" i="1"/>
  <c r="L47" i="1"/>
  <c r="M47" i="1" s="1"/>
  <c r="L48" i="1"/>
  <c r="L49" i="1"/>
  <c r="L50" i="1"/>
  <c r="M50" i="1" s="1"/>
  <c r="L51" i="1"/>
  <c r="M51" i="1" s="1"/>
  <c r="L52" i="1"/>
  <c r="L53" i="1"/>
  <c r="L54" i="1"/>
  <c r="L55" i="1"/>
  <c r="M55" i="1" s="1"/>
  <c r="L56" i="1"/>
  <c r="L57" i="1"/>
  <c r="M57" i="1" s="1"/>
  <c r="L58" i="1"/>
  <c r="M58" i="1" s="1"/>
  <c r="L59" i="1"/>
  <c r="M59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L4" i="1"/>
  <c r="M56" i="1"/>
  <c r="M54" i="1"/>
  <c r="M53" i="1"/>
  <c r="M52" i="1"/>
  <c r="M49" i="1"/>
  <c r="M48" i="1"/>
  <c r="M46" i="1"/>
  <c r="M45" i="1"/>
  <c r="M44" i="1"/>
  <c r="M41" i="1"/>
  <c r="M40" i="1"/>
  <c r="M39" i="1"/>
  <c r="M37" i="1"/>
  <c r="M36" i="1"/>
  <c r="M33" i="1"/>
  <c r="M32" i="1"/>
  <c r="M30" i="1"/>
  <c r="M29" i="1"/>
  <c r="M28" i="1"/>
  <c r="M25" i="1"/>
  <c r="M24" i="1"/>
  <c r="M21" i="1"/>
  <c r="M20" i="1"/>
  <c r="M17" i="1"/>
  <c r="M16" i="1"/>
  <c r="M14" i="1"/>
  <c r="M13" i="1"/>
  <c r="M12" i="1"/>
  <c r="M9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<sst xmlns="http://schemas.openxmlformats.org/spreadsheetml/2006/main" count="297" uniqueCount="131">
  <si>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</si>
  <si>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</si>
  <si>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</si>
  <si>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</si>
  <si>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</si>
  <si>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</si>
  <si>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</si>
  <si>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</si>
  <si>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</si>
  <si>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</si>
  <si>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</si>
  <si>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</si>
  <si>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</si>
  <si>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</si>
  <si>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</si>
  <si>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</si>
  <si>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</si>
  <si>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</si>
  <si>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</si>
  <si>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14616-51100-00</t>
  </si>
  <si>
    <t>CF Whole Egg w/Citric Acid, Frozen</t>
  </si>
  <si>
    <t>14616-54200-00</t>
  </si>
  <si>
    <t>CF Scramble Egg 6/5 lb.</t>
  </si>
  <si>
    <t>14616-60676-00</t>
  </si>
  <si>
    <t>CF Hard Cooked Eggs 12/12 Count Dry Pack</t>
  </si>
  <si>
    <t xml:space="preserve">14616-64001-00 </t>
  </si>
  <si>
    <t>Frozen Hard Cooked Diced Eggs</t>
  </si>
  <si>
    <t>14616-65000-00</t>
  </si>
  <si>
    <t>CF Hard Cooked Eggs 2 Pack (Net Weight Per Serving 90g)</t>
  </si>
  <si>
    <t>14616-70075-00</t>
  </si>
  <si>
    <t>CF Square Egg Patty, 3"</t>
  </si>
  <si>
    <t>14616-70201-00</t>
  </si>
  <si>
    <t>Cage Free 3" Round Scrambled Egg Patties</t>
  </si>
  <si>
    <t>14616-70202-00</t>
  </si>
  <si>
    <t>CF Egg Patty</t>
  </si>
  <si>
    <t>14616-74000-00</t>
  </si>
  <si>
    <t>CF Precooked Refrigereated Scrambled Eggs</t>
  </si>
  <si>
    <t>14616-76250-00</t>
  </si>
  <si>
    <t xml:space="preserve">CF Cheddar Cheese Omelet, 6" </t>
  </si>
  <si>
    <t>14616-78997-00</t>
  </si>
  <si>
    <t>Cage Free Cheese and Sausage Egg Bite</t>
  </si>
  <si>
    <t>14616-78998-00</t>
  </si>
  <si>
    <t>Cage Free Three Cheese Egg Bite</t>
  </si>
  <si>
    <t>14616-81250-00</t>
  </si>
  <si>
    <t>Cage Free Liquid Whole Egg 15/2 lb. Cartons</t>
  </si>
  <si>
    <t>22486-16183-00</t>
  </si>
  <si>
    <t>Fair Meadow Cheddar Cheese Omelet , 72/3.5 oz.</t>
  </si>
  <si>
    <t>22486-16186-00</t>
  </si>
  <si>
    <t>Fair Meadow Round Egg Patty 200/1.5 oz.</t>
  </si>
  <si>
    <t>22486-16190-00</t>
  </si>
  <si>
    <t>Fair Meadow Hard Cooked Dry Pack Eggs, 12/12 ct</t>
  </si>
  <si>
    <t>22486-16195-00</t>
  </si>
  <si>
    <t>Fair Meadow Whole egg w/Citric, 6/5#</t>
  </si>
  <si>
    <t>46025-14661-00</t>
  </si>
  <si>
    <t>Colby Cheese Omelet, CN NYC</t>
  </si>
  <si>
    <t>46025-14688-00</t>
  </si>
  <si>
    <t>Cheddar Cheese Omelet  IW, CN</t>
  </si>
  <si>
    <t>46025-15111-00</t>
  </si>
  <si>
    <t>Liquid Whole Egg 15/1 Lb. Cartons</t>
  </si>
  <si>
    <t>46025-30020-00</t>
  </si>
  <si>
    <t>Round Egg Patty</t>
  </si>
  <si>
    <t>46025-30101-00</t>
  </si>
  <si>
    <t>Egg Patty</t>
  </si>
  <si>
    <t>46025-51203-00</t>
  </si>
  <si>
    <t>Frozen Whole with Citric</t>
  </si>
  <si>
    <t>46025-54105-00</t>
  </si>
  <si>
    <t>Scramble Mix, Traditional Cook/Bag, CAC CN, 6/5 lb</t>
  </si>
  <si>
    <t>46025-54211-00</t>
  </si>
  <si>
    <t>Scramble Mix, Traditional
Cook/Bag, CN, 6/5 lb</t>
  </si>
  <si>
    <t>46025-60608-00</t>
  </si>
  <si>
    <t xml:space="preserve">Hard  Cooked Eggs 2 Pack </t>
  </si>
  <si>
    <t>46025-61688-00</t>
  </si>
  <si>
    <t>Square Egg Patty, 2.5" Grilled, CN</t>
  </si>
  <si>
    <t>46025-64102-00</t>
  </si>
  <si>
    <t>Frozen Diced Hard Cooked Eggs, 4/5 lb</t>
  </si>
  <si>
    <t>46025-65123-00</t>
  </si>
  <si>
    <t>Whole Egg w/Citric Acid, Frozen</t>
  </si>
  <si>
    <t>46025-75009-00</t>
  </si>
  <si>
    <t>Whole Grain Cinn. Glazed French Toast IW, CN</t>
  </si>
  <si>
    <t>46025-75010-00</t>
  </si>
  <si>
    <t>Whole Grain Maple Glazed French
Toast Sticks, CN</t>
  </si>
  <si>
    <t>46025-75012-00</t>
  </si>
  <si>
    <t>Whole Grain Cinn. Glazed French Toast Stick, Bulk, CN</t>
  </si>
  <si>
    <t>46025-75014-00</t>
  </si>
  <si>
    <t>Whole Grain Cinn. Glazed French Toast Bulk, CN</t>
  </si>
  <si>
    <t>46025-75015-00</t>
  </si>
  <si>
    <t>Whole Grain Cinn. Glazed French Toast Stick IW, CN</t>
  </si>
  <si>
    <t>46025-75016-00</t>
  </si>
  <si>
    <t>Whole Grain French Toast Sticks Bulk, CN</t>
  </si>
  <si>
    <t>46025-75023-00</t>
  </si>
  <si>
    <t>Mini Cinnamon Swirl French Toast</t>
  </si>
  <si>
    <t>46025-82525-00</t>
  </si>
  <si>
    <t>Scrambled Eggs, CN, 1/20 lb</t>
  </si>
  <si>
    <t>46025-85017-00</t>
  </si>
  <si>
    <t>Round Egg Patty, 3.5" CN</t>
  </si>
  <si>
    <t>46025-85018-00</t>
  </si>
  <si>
    <t>Hard  Cooked Eggs</t>
  </si>
  <si>
    <t>46025-85037-00</t>
  </si>
  <si>
    <t>Cheddar Cheese Omelet, 5" CN</t>
  </si>
  <si>
    <t>46025-85137-00</t>
  </si>
  <si>
    <t>Colby Cheese Omelet , 5" CN</t>
  </si>
  <si>
    <t>46025-85217-00</t>
  </si>
  <si>
    <t>Round Egg Patty, CN NYC</t>
  </si>
  <si>
    <t>46025-85803-00</t>
  </si>
  <si>
    <t>French Toast Sticks</t>
  </si>
  <si>
    <t>46025-85805-00</t>
  </si>
  <si>
    <t>Cinn. Glazed French Toast</t>
  </si>
  <si>
    <t>46025-85840-00</t>
  </si>
  <si>
    <t>Puffed Fried Egg Patty with Yolk (Net Weight Per Serving 50g)</t>
  </si>
  <si>
    <t>46025-85877-00</t>
  </si>
  <si>
    <t>Precooked Refrigereated Scrambled Eggs (Net Weight Per Serving 61g)</t>
  </si>
  <si>
    <t>46025-90135-00</t>
  </si>
  <si>
    <t>Cheddar Cheese Omelet , 72/3.5 oz.</t>
  </si>
  <si>
    <t>46025-91200-00</t>
  </si>
  <si>
    <t>Liquid Whole Egg 15/2 Lb. Cartons</t>
  </si>
  <si>
    <t>58108-11454-00</t>
  </si>
  <si>
    <t>Glenview Hard Cooked 12/12 count</t>
  </si>
  <si>
    <t>58108-79201-00</t>
  </si>
  <si>
    <t>Glenview Refrigerated Scrambled Eggs with butter 12/1.85 lbs.</t>
  </si>
  <si>
    <t>93901-19219-00</t>
  </si>
  <si>
    <t>Frozen Diced Hard Cooked Eggs
GFS, 4/5 lb</t>
  </si>
  <si>
    <t>93901-46248-00</t>
  </si>
  <si>
    <t>Cheddar Cheese Omelet, CN GFS</t>
  </si>
  <si>
    <t>93901-46249-00</t>
  </si>
  <si>
    <t>Plain Omelet, CN GFS</t>
  </si>
  <si>
    <t>93901-46251-00</t>
  </si>
  <si>
    <t>Round Egg Patty, CN GFS</t>
  </si>
  <si>
    <t>93901-58458-00</t>
  </si>
  <si>
    <t>IQF Scrambled Eggs, CN, 4/5#, GFS</t>
  </si>
  <si>
    <t>93901-59262-00</t>
  </si>
  <si>
    <t>Michael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</si>
</sst>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59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6.65" customHeight="1" x14ac:dyDescent="0.35">
      <c r="A4" s="7" t="s">
        <v>18</v>
      </c>
      <c r="B4" s="40" t="s">
        <v>130</v>
      </c>
      <c r="C4" s="7" t="s">
        <v>12</v>
      </c>
      <c r="D4" s="29" t="s">
        <v>19</v>
      </c>
      <c r="E4" s="42" t="s">
        <v>20</v>
      </c>
      <c r="F4" s="8">
        <v>30</v>
      </c>
      <c r="G4" s="8">
        <v>294</v>
      </c>
      <c r="H4" s="8">
        <v>1.62</v>
      </c>
      <c r="I4" s="26">
        <v>100047</v>
      </c>
      <c r="J4" s="4" t="str">
        <f>VLOOKUP(I4,'[1]November 2021'!A:C,2,FALSE)</f>
        <v>EGGS WHOLE LIQ BULK -TANK</v>
      </c>
      <c r="K4" s="8">
        <v>29.88</v>
      </c>
      <c r="L4" s="41">
        <f>VLOOKUP(I4,'[1]November 2021'!A:C,3,FALSE)</f>
        <v>0.61360000000000003</v>
      </c>
      <c r="M4" s="43">
        <f>ROUND(K4*L4,2)</f>
        <v>18.329999999999998</v>
      </c>
      <c r="N4" s="10">
        <v>44501</v>
      </c>
    </row>
    <row r="5" spans="1:14" s="9" customFormat="1" ht="36.65" customHeight="1" x14ac:dyDescent="0.35">
      <c r="A5" s="7" t="s">
        <v>18</v>
      </c>
      <c r="B5" s="40" t="s">
        <v>130</v>
      </c>
      <c r="C5" s="7" t="s">
        <v>12</v>
      </c>
      <c r="D5" s="29" t="s">
        <v>21</v>
      </c>
      <c r="E5" s="42" t="s">
        <v>22</v>
      </c>
      <c r="F5" s="8">
        <v>30</v>
      </c>
      <c r="G5" s="8">
        <v>110</v>
      </c>
      <c r="H5" s="8">
        <v>4.3600000000000003</v>
      </c>
      <c r="I5" s="26">
        <v>100047</v>
      </c>
      <c r="J5" s="4" t="str">
        <f>VLOOKUP(I5,'[1]November 2021'!A:C,2,FALSE)</f>
        <v>EGGS WHOLE LIQ BULK -TANK</v>
      </c>
      <c r="K5" s="8">
        <v>22.57</v>
      </c>
      <c r="L5" s="41">
        <f>VLOOKUP(I5,'[1]November 2021'!A:C,3,FALSE)</f>
        <v>0.61360000000000003</v>
      </c>
      <c r="M5" s="43">
        <f t="shared" ref="M5:M59" si="0">ROUND(K5*L5,2)</f>
        <v>13.85</v>
      </c>
      <c r="N5" s="10">
        <v>44501</v>
      </c>
    </row>
    <row r="6" spans="1:14" s="9" customFormat="1" ht="36.65" customHeight="1" x14ac:dyDescent="0.35">
      <c r="A6" s="7" t="s">
        <v>18</v>
      </c>
      <c r="B6" s="40" t="s">
        <v>130</v>
      </c>
      <c r="C6" s="7" t="s">
        <v>12</v>
      </c>
      <c r="D6" s="29" t="s">
        <v>23</v>
      </c>
      <c r="E6" s="42" t="s">
        <v>24</v>
      </c>
      <c r="F6" s="8">
        <v>15</v>
      </c>
      <c r="G6" s="8">
        <v>144</v>
      </c>
      <c r="H6" s="8">
        <v>1.59</v>
      </c>
      <c r="I6" s="26">
        <v>100047</v>
      </c>
      <c r="J6" s="4" t="str">
        <f>VLOOKUP(I6,'[1]November 2021'!A:C,2,FALSE)</f>
        <v>EGGS WHOLE LIQ BULK -TANK</v>
      </c>
      <c r="K6" s="8">
        <v>15</v>
      </c>
      <c r="L6" s="41">
        <f>VLOOKUP(I6,'[1]November 2021'!A:C,3,FALSE)</f>
        <v>0.61360000000000003</v>
      </c>
      <c r="M6" s="43">
        <f t="shared" si="0"/>
        <v>9.1999999999999993</v>
      </c>
      <c r="N6" s="10">
        <v>44501</v>
      </c>
    </row>
    <row r="7" spans="1:14" s="9" customFormat="1" ht="36.65" customHeight="1" x14ac:dyDescent="0.35">
      <c r="A7" s="7" t="s">
        <v>18</v>
      </c>
      <c r="B7" s="40" t="s">
        <v>130</v>
      </c>
      <c r="C7" s="7" t="s">
        <v>12</v>
      </c>
      <c r="D7" s="29" t="s">
        <v>25</v>
      </c>
      <c r="E7" s="42" t="s">
        <v>26</v>
      </c>
      <c r="F7" s="8">
        <v>20</v>
      </c>
      <c r="G7" s="8">
        <v>221</v>
      </c>
      <c r="H7" s="8">
        <v>1.45</v>
      </c>
      <c r="I7" s="26">
        <v>100047</v>
      </c>
      <c r="J7" s="4" t="str">
        <f>VLOOKUP(I7,'[1]November 2021'!A:C,2,FALSE)</f>
        <v>EGGS WHOLE LIQ BULK -TANK</v>
      </c>
      <c r="K7" s="8">
        <v>20</v>
      </c>
      <c r="L7" s="41">
        <f>VLOOKUP(I7,'[1]November 2021'!A:C,3,FALSE)</f>
        <v>0.61360000000000003</v>
      </c>
      <c r="M7" s="43">
        <f t="shared" si="0"/>
        <v>12.27</v>
      </c>
      <c r="N7" s="10">
        <v>44501</v>
      </c>
    </row>
    <row r="8" spans="1:14" s="9" customFormat="1" ht="36.65" customHeight="1" x14ac:dyDescent="0.35">
      <c r="A8" s="7" t="s">
        <v>18</v>
      </c>
      <c r="B8" s="40" t="s">
        <v>130</v>
      </c>
      <c r="C8" s="7" t="s">
        <v>12</v>
      </c>
      <c r="D8" s="29" t="s">
        <v>27</v>
      </c>
      <c r="E8" s="42" t="s">
        <v>28</v>
      </c>
      <c r="F8" s="8">
        <v>3.17</v>
      </c>
      <c r="G8" s="8">
        <v>16</v>
      </c>
      <c r="H8" s="8">
        <v>3.17</v>
      </c>
      <c r="I8" s="26">
        <v>100047</v>
      </c>
      <c r="J8" s="4" t="str">
        <f>VLOOKUP(I8,'[1]November 2021'!A:C,2,FALSE)</f>
        <v>EGGS WHOLE LIQ BULK -TANK</v>
      </c>
      <c r="K8" s="8">
        <v>3.17</v>
      </c>
      <c r="L8" s="41">
        <f>VLOOKUP(I8,'[1]November 2021'!A:C,3,FALSE)</f>
        <v>0.61360000000000003</v>
      </c>
      <c r="M8" s="43">
        <f t="shared" si="0"/>
        <v>1.95</v>
      </c>
      <c r="N8" s="10">
        <v>44501</v>
      </c>
    </row>
    <row r="9" spans="1:14" s="9" customFormat="1" ht="36.65" customHeight="1" x14ac:dyDescent="0.35">
      <c r="A9" s="7" t="s">
        <v>18</v>
      </c>
      <c r="B9" s="40" t="s">
        <v>130</v>
      </c>
      <c r="C9" s="7" t="s">
        <v>12</v>
      </c>
      <c r="D9" s="29" t="s">
        <v>29</v>
      </c>
      <c r="E9" s="42" t="s">
        <v>30</v>
      </c>
      <c r="F9" s="8">
        <v>11.25</v>
      </c>
      <c r="G9" s="8">
        <v>120</v>
      </c>
      <c r="H9" s="8">
        <v>1.5</v>
      </c>
      <c r="I9" s="26">
        <v>100047</v>
      </c>
      <c r="J9" s="4" t="str">
        <f>VLOOKUP(I9,'[1]November 2021'!A:C,2,FALSE)</f>
        <v>EGGS WHOLE LIQ BULK -TANK</v>
      </c>
      <c r="K9" s="8">
        <v>7.3</v>
      </c>
      <c r="L9" s="41">
        <f>VLOOKUP(I9,'[1]November 2021'!A:C,3,FALSE)</f>
        <v>0.61360000000000003</v>
      </c>
      <c r="M9" s="43">
        <f t="shared" si="0"/>
        <v>4.4800000000000004</v>
      </c>
      <c r="N9" s="10">
        <v>44501</v>
      </c>
    </row>
    <row r="10" spans="1:14" s="9" customFormat="1" ht="36.65" customHeight="1" x14ac:dyDescent="0.35">
      <c r="A10" s="7" t="s">
        <v>18</v>
      </c>
      <c r="B10" s="40" t="s">
        <v>130</v>
      </c>
      <c r="C10" s="7" t="s">
        <v>12</v>
      </c>
      <c r="D10" s="29" t="s">
        <v>31</v>
      </c>
      <c r="E10" s="42" t="s">
        <v>32</v>
      </c>
      <c r="F10" s="8">
        <v>22.5</v>
      </c>
      <c r="G10" s="8">
        <v>360</v>
      </c>
      <c r="H10" s="8">
        <v>1</v>
      </c>
      <c r="I10" s="26">
        <v>100047</v>
      </c>
      <c r="J10" s="4" t="str">
        <f>VLOOKUP(I10,'[1]November 2021'!A:C,2,FALSE)</f>
        <v>EGGS WHOLE LIQ BULK -TANK</v>
      </c>
      <c r="K10" s="8">
        <v>15.12</v>
      </c>
      <c r="L10" s="41">
        <f>VLOOKUP(I10,'[1]November 2021'!A:C,3,FALSE)</f>
        <v>0.61360000000000003</v>
      </c>
      <c r="M10" s="43">
        <f t="shared" si="0"/>
        <v>9.2799999999999994</v>
      </c>
      <c r="N10" s="10">
        <v>44501</v>
      </c>
    </row>
    <row r="11" spans="1:14" s="9" customFormat="1" ht="36.65" customHeight="1" x14ac:dyDescent="0.35">
      <c r="A11" s="7" t="s">
        <v>18</v>
      </c>
      <c r="B11" s="40" t="s">
        <v>130</v>
      </c>
      <c r="C11" s="7" t="s">
        <v>12</v>
      </c>
      <c r="D11" s="29" t="s">
        <v>33</v>
      </c>
      <c r="E11" s="42" t="s">
        <v>34</v>
      </c>
      <c r="F11" s="8">
        <v>11.25</v>
      </c>
      <c r="G11" s="8">
        <v>120</v>
      </c>
      <c r="H11" s="8">
        <v>1.5</v>
      </c>
      <c r="I11" s="26">
        <v>100047</v>
      </c>
      <c r="J11" s="4" t="str">
        <f>VLOOKUP(I11,'[1]November 2021'!A:C,2,FALSE)</f>
        <v>EGGS WHOLE LIQ BULK -TANK</v>
      </c>
      <c r="K11" s="8">
        <v>7.59</v>
      </c>
      <c r="L11" s="41">
        <f>VLOOKUP(I11,'[1]November 2021'!A:C,3,FALSE)</f>
        <v>0.61360000000000003</v>
      </c>
      <c r="M11" s="43">
        <f t="shared" si="0"/>
        <v>4.66</v>
      </c>
      <c r="N11" s="10">
        <v>44501</v>
      </c>
    </row>
    <row r="12" spans="1:14" s="9" customFormat="1" ht="36.65" customHeight="1" x14ac:dyDescent="0.35">
      <c r="A12" s="7" t="s">
        <v>18</v>
      </c>
      <c r="B12" s="40" t="s">
        <v>130</v>
      </c>
      <c r="C12" s="7" t="s">
        <v>12</v>
      </c>
      <c r="D12" s="29" t="s">
        <v>35</v>
      </c>
      <c r="E12" s="42" t="s">
        <v>36</v>
      </c>
      <c r="F12" s="8">
        <v>22.2</v>
      </c>
      <c r="G12" s="8">
        <v>165</v>
      </c>
      <c r="H12" s="8">
        <v>2.15</v>
      </c>
      <c r="I12" s="26">
        <v>100047</v>
      </c>
      <c r="J12" s="4" t="str">
        <f>VLOOKUP(I12,'[1]November 2021'!A:C,2,FALSE)</f>
        <v>EGGS WHOLE LIQ BULK -TANK</v>
      </c>
      <c r="K12" s="8">
        <v>15.16</v>
      </c>
      <c r="L12" s="41">
        <f>VLOOKUP(I12,'[1]November 2021'!A:C,3,FALSE)</f>
        <v>0.61360000000000003</v>
      </c>
      <c r="M12" s="43">
        <f t="shared" si="0"/>
        <v>9.3000000000000007</v>
      </c>
      <c r="N12" s="10">
        <v>44501</v>
      </c>
    </row>
    <row r="13" spans="1:14" s="9" customFormat="1" ht="36.65" customHeight="1" x14ac:dyDescent="0.35">
      <c r="A13" s="7" t="s">
        <v>18</v>
      </c>
      <c r="B13" s="40" t="s">
        <v>130</v>
      </c>
      <c r="C13" s="7" t="s">
        <v>12</v>
      </c>
      <c r="D13" s="29" t="s">
        <v>37</v>
      </c>
      <c r="E13" s="42" t="s">
        <v>38</v>
      </c>
      <c r="F13" s="8">
        <v>15.75</v>
      </c>
      <c r="G13" s="8">
        <v>72</v>
      </c>
      <c r="H13" s="8">
        <v>3.5</v>
      </c>
      <c r="I13" s="26">
        <v>100047</v>
      </c>
      <c r="J13" s="4" t="str">
        <f>VLOOKUP(I13,'[1]November 2021'!A:C,2,FALSE)</f>
        <v>EGGS WHOLE LIQ BULK -TANK</v>
      </c>
      <c r="K13" s="8">
        <v>9.23</v>
      </c>
      <c r="L13" s="41">
        <f>VLOOKUP(I13,'[1]November 2021'!A:C,3,FALSE)</f>
        <v>0.61360000000000003</v>
      </c>
      <c r="M13" s="43">
        <f t="shared" si="0"/>
        <v>5.66</v>
      </c>
      <c r="N13" s="10">
        <v>44501</v>
      </c>
    </row>
    <row r="14" spans="1:14" s="9" customFormat="1" ht="36.65" customHeight="1" x14ac:dyDescent="0.35">
      <c r="A14" s="7" t="s">
        <v>18</v>
      </c>
      <c r="B14" s="40" t="s">
        <v>130</v>
      </c>
      <c r="C14" s="7" t="s">
        <v>12</v>
      </c>
      <c r="D14" s="29" t="s">
        <v>39</v>
      </c>
      <c r="E14" s="42" t="s">
        <v>40</v>
      </c>
      <c r="F14" s="8">
        <v>11.25</v>
      </c>
      <c r="G14" s="8">
        <v>90</v>
      </c>
      <c r="H14" s="8">
        <v>2</v>
      </c>
      <c r="I14" s="26">
        <v>100047</v>
      </c>
      <c r="J14" s="4" t="str">
        <f>VLOOKUP(I14,'[1]November 2021'!A:C,2,FALSE)</f>
        <v>EGGS WHOLE LIQ BULK -TANK</v>
      </c>
      <c r="K14" s="8">
        <v>4.58</v>
      </c>
      <c r="L14" s="41">
        <f>VLOOKUP(I14,'[1]November 2021'!A:C,3,FALSE)</f>
        <v>0.61360000000000003</v>
      </c>
      <c r="M14" s="43">
        <f t="shared" si="0"/>
        <v>2.81</v>
      </c>
      <c r="N14" s="10">
        <v>44501</v>
      </c>
    </row>
    <row r="15" spans="1:14" s="9" customFormat="1" ht="36.65" customHeight="1" x14ac:dyDescent="0.35">
      <c r="A15" s="7" t="s">
        <v>18</v>
      </c>
      <c r="B15" s="40" t="s">
        <v>130</v>
      </c>
      <c r="C15" s="7" t="s">
        <v>12</v>
      </c>
      <c r="D15" s="29" t="s">
        <v>41</v>
      </c>
      <c r="E15" s="42" t="s">
        <v>42</v>
      </c>
      <c r="F15" s="8">
        <v>11.25</v>
      </c>
      <c r="G15" s="8">
        <v>90</v>
      </c>
      <c r="H15" s="8">
        <v>2</v>
      </c>
      <c r="I15" s="26">
        <v>100047</v>
      </c>
      <c r="J15" s="4" t="str">
        <f>VLOOKUP(I15,'[1]November 2021'!A:C,2,FALSE)</f>
        <v>EGGS WHOLE LIQ BULK -TANK</v>
      </c>
      <c r="K15" s="8">
        <v>5.18</v>
      </c>
      <c r="L15" s="41">
        <f>VLOOKUP(I15,'[1]November 2021'!A:C,3,FALSE)</f>
        <v>0.61360000000000003</v>
      </c>
      <c r="M15" s="43">
        <f t="shared" si="0"/>
        <v>3.18</v>
      </c>
      <c r="N15" s="10">
        <v>44501</v>
      </c>
    </row>
    <row r="16" spans="1:14" s="9" customFormat="1" ht="36.65" customHeight="1" x14ac:dyDescent="0.35">
      <c r="A16" s="7" t="s">
        <v>18</v>
      </c>
      <c r="B16" s="40" t="s">
        <v>130</v>
      </c>
      <c r="C16" s="7" t="s">
        <v>12</v>
      </c>
      <c r="D16" s="29" t="s">
        <v>43</v>
      </c>
      <c r="E16" s="42" t="s">
        <v>44</v>
      </c>
      <c r="F16" s="8">
        <v>30</v>
      </c>
      <c r="G16" s="8">
        <v>300</v>
      </c>
      <c r="H16" s="8">
        <v>1.62</v>
      </c>
      <c r="I16" s="26">
        <v>100047</v>
      </c>
      <c r="J16" s="4" t="str">
        <f>VLOOKUP(I16,'[1]November 2021'!A:C,2,FALSE)</f>
        <v>EGGS WHOLE LIQ BULK -TANK</v>
      </c>
      <c r="K16" s="8">
        <v>29.98</v>
      </c>
      <c r="L16" s="41">
        <f>VLOOKUP(I16,'[1]November 2021'!A:C,3,FALSE)</f>
        <v>0.61360000000000003</v>
      </c>
      <c r="M16" s="43">
        <f t="shared" si="0"/>
        <v>18.399999999999999</v>
      </c>
      <c r="N16" s="10">
        <v>44501</v>
      </c>
    </row>
    <row r="17" spans="1:14" s="9" customFormat="1" ht="36.65" hidden="1" customHeight="1" x14ac:dyDescent="0.35">
      <c r="A17" s="7" t="s">
        <v>18</v>
      </c>
      <c r="B17" s="40" t="s">
        <v>130</v>
      </c>
      <c r="C17" s="7" t="s">
        <v>12</v>
      </c>
      <c r="D17" s="29" t="s">
        <v>45</v>
      </c>
      <c r="E17" s="42" t="s">
        <v>46</v>
      </c>
      <c r="F17" s="8">
        <v>15.75</v>
      </c>
      <c r="G17" s="8">
        <v>72</v>
      </c>
      <c r="H17" s="8">
        <v>3.5</v>
      </c>
      <c r="I17" s="26">
        <v>100047</v>
      </c>
      <c r="J17" s="4" t="str">
        <f>VLOOKUP(I17,'[1]November 2021'!A:C,2,FALSE)</f>
        <v>EGGS WHOLE LIQ BULK -TANK</v>
      </c>
      <c r="K17" s="8">
        <v>9.3800000000000008</v>
      </c>
      <c r="L17" s="41">
        <f>VLOOKUP(I17,'[1]November 2021'!A:C,3,FALSE)</f>
        <v>0.61360000000000003</v>
      </c>
      <c r="M17" s="43">
        <f t="shared" si="0"/>
        <v>5.76</v>
      </c>
      <c r="N17" s="10">
        <v>44501</v>
      </c>
    </row>
    <row r="18" spans="1:14" s="9" customFormat="1" ht="36.65" hidden="1" customHeight="1" x14ac:dyDescent="0.35">
      <c r="A18" s="7" t="s">
        <v>18</v>
      </c>
      <c r="B18" s="40" t="s">
        <v>130</v>
      </c>
      <c r="C18" s="7" t="s">
        <v>12</v>
      </c>
      <c r="D18" s="29" t="s">
        <v>47</v>
      </c>
      <c r="E18" s="42" t="s">
        <v>48</v>
      </c>
      <c r="F18" s="8">
        <v>18.75</v>
      </c>
      <c r="G18" s="8">
        <v>200</v>
      </c>
      <c r="H18" s="8">
        <v>1.5</v>
      </c>
      <c r="I18" s="26">
        <v>100047</v>
      </c>
      <c r="J18" s="4" t="str">
        <f>VLOOKUP(I18,'[1]November 2021'!A:C,2,FALSE)</f>
        <v>EGGS WHOLE LIQ BULK -TANK</v>
      </c>
      <c r="K18" s="8">
        <v>12.2</v>
      </c>
      <c r="L18" s="41">
        <f>VLOOKUP(I18,'[1]November 2021'!A:C,3,FALSE)</f>
        <v>0.61360000000000003</v>
      </c>
      <c r="M18" s="43">
        <f t="shared" si="0"/>
        <v>7.49</v>
      </c>
      <c r="N18" s="10">
        <v>44501</v>
      </c>
    </row>
    <row r="19" spans="1:14" s="9" customFormat="1" ht="36.65" hidden="1" customHeight="1" x14ac:dyDescent="0.35">
      <c r="A19" s="7" t="s">
        <v>18</v>
      </c>
      <c r="B19" s="40" t="s">
        <v>130</v>
      </c>
      <c r="C19" s="7" t="s">
        <v>12</v>
      </c>
      <c r="D19" s="29" t="s">
        <v>49</v>
      </c>
      <c r="E19" s="42" t="s">
        <v>50</v>
      </c>
      <c r="F19" s="8">
        <v>15</v>
      </c>
      <c r="G19" s="8">
        <v>144</v>
      </c>
      <c r="H19" s="8">
        <v>1.66</v>
      </c>
      <c r="I19" s="26">
        <v>100047</v>
      </c>
      <c r="J19" s="4" t="str">
        <f>VLOOKUP(I19,'[1]November 2021'!A:C,2,FALSE)</f>
        <v>EGGS WHOLE LIQ BULK -TANK</v>
      </c>
      <c r="K19" s="8">
        <v>15</v>
      </c>
      <c r="L19" s="41">
        <f>VLOOKUP(I19,'[1]November 2021'!A:C,3,FALSE)</f>
        <v>0.61360000000000003</v>
      </c>
      <c r="M19" s="43">
        <f t="shared" si="0"/>
        <v>9.1999999999999993</v>
      </c>
      <c r="N19" s="10">
        <v>44501</v>
      </c>
    </row>
    <row r="20" spans="1:14" s="9" customFormat="1" ht="36.65" hidden="1" customHeight="1" x14ac:dyDescent="0.35">
      <c r="A20" s="7" t="s">
        <v>18</v>
      </c>
      <c r="B20" s="40" t="s">
        <v>130</v>
      </c>
      <c r="C20" s="7" t="s">
        <v>12</v>
      </c>
      <c r="D20" s="29" t="s">
        <v>51</v>
      </c>
      <c r="E20" s="42" t="s">
        <v>52</v>
      </c>
      <c r="F20" s="8">
        <v>30</v>
      </c>
      <c r="G20" s="8">
        <v>294</v>
      </c>
      <c r="H20" s="8">
        <v>1.62</v>
      </c>
      <c r="I20" s="26">
        <v>100047</v>
      </c>
      <c r="J20" s="4" t="str">
        <f>VLOOKUP(I20,'[1]November 2021'!A:C,2,FALSE)</f>
        <v>EGGS WHOLE LIQ BULK -TANK</v>
      </c>
      <c r="K20" s="8">
        <v>29.91</v>
      </c>
      <c r="L20" s="41">
        <f>VLOOKUP(I20,'[1]November 2021'!A:C,3,FALSE)</f>
        <v>0.61360000000000003</v>
      </c>
      <c r="M20" s="43">
        <f t="shared" si="0"/>
        <v>18.350000000000001</v>
      </c>
      <c r="N20" s="10">
        <v>44501</v>
      </c>
    </row>
    <row r="21" spans="1:14" s="9" customFormat="1" ht="36.65" hidden="1" customHeight="1" x14ac:dyDescent="0.35">
      <c r="A21" s="7" t="s">
        <v>18</v>
      </c>
      <c r="B21" s="40" t="s">
        <v>130</v>
      </c>
      <c r="C21" s="7" t="s">
        <v>12</v>
      </c>
      <c r="D21" s="29" t="s">
        <v>53</v>
      </c>
      <c r="E21" s="42" t="s">
        <v>54</v>
      </c>
      <c r="F21" s="8">
        <v>18.899999999999999</v>
      </c>
      <c r="G21" s="8">
        <v>144</v>
      </c>
      <c r="H21" s="8">
        <v>2.1</v>
      </c>
      <c r="I21" s="26">
        <v>100047</v>
      </c>
      <c r="J21" s="4" t="str">
        <f>VLOOKUP(I21,'[1]November 2021'!A:C,2,FALSE)</f>
        <v>EGGS WHOLE LIQ BULK -TANK</v>
      </c>
      <c r="K21" s="8">
        <v>11.78</v>
      </c>
      <c r="L21" s="41">
        <f>VLOOKUP(I21,'[1]November 2021'!A:C,3,FALSE)</f>
        <v>0.61360000000000003</v>
      </c>
      <c r="M21" s="43">
        <f t="shared" si="0"/>
        <v>7.23</v>
      </c>
      <c r="N21" s="10">
        <v>44501</v>
      </c>
    </row>
    <row r="22" spans="1:14" ht="36.65" customHeight="1" x14ac:dyDescent="0.35">
      <c r="A22" s="7" t="s">
        <v>18</v>
      </c>
      <c r="B22" s="40" t="s">
        <v>130</v>
      </c>
      <c r="C22" s="7" t="s">
        <v>12</v>
      </c>
      <c r="D22" s="29" t="s">
        <v>55</v>
      </c>
      <c r="E22" s="42" t="s">
        <v>56</v>
      </c>
      <c r="F22" s="8">
        <v>21.875</v>
      </c>
      <c r="G22" s="8">
        <v>175</v>
      </c>
      <c r="H22" s="8">
        <v>2</v>
      </c>
      <c r="I22" s="26">
        <v>100047</v>
      </c>
      <c r="J22" s="4" t="str">
        <f>VLOOKUP(I22,'[1]November 2021'!A:C,2,FALSE)</f>
        <v>EGGS WHOLE LIQ BULK -TANK</v>
      </c>
      <c r="K22" s="8">
        <v>15.3</v>
      </c>
      <c r="L22" s="41">
        <f>VLOOKUP(I22,'[1]November 2021'!A:C,3,FALSE)</f>
        <v>0.61360000000000003</v>
      </c>
      <c r="M22" s="43">
        <f t="shared" si="0"/>
        <v>9.39</v>
      </c>
      <c r="N22" s="10">
        <v>44501</v>
      </c>
    </row>
    <row r="23" spans="1:14" ht="36.65" customHeight="1" x14ac:dyDescent="0.35">
      <c r="A23" s="7" t="s">
        <v>18</v>
      </c>
      <c r="B23" s="40" t="s">
        <v>130</v>
      </c>
      <c r="C23" s="7" t="s">
        <v>12</v>
      </c>
      <c r="D23" s="29" t="s">
        <v>57</v>
      </c>
      <c r="E23" s="42" t="s">
        <v>58</v>
      </c>
      <c r="F23" s="8">
        <v>15</v>
      </c>
      <c r="G23" s="8">
        <v>150</v>
      </c>
      <c r="H23" s="8">
        <v>1.6</v>
      </c>
      <c r="I23" s="26">
        <v>100047</v>
      </c>
      <c r="J23" s="4" t="str">
        <f>VLOOKUP(I23,'[1]November 2021'!A:C,2,FALSE)</f>
        <v>EGGS WHOLE LIQ BULK -TANK</v>
      </c>
      <c r="K23" s="8">
        <v>14.95</v>
      </c>
      <c r="L23" s="41">
        <f>VLOOKUP(I23,'[1]November 2021'!A:C,3,FALSE)</f>
        <v>0.61360000000000003</v>
      </c>
      <c r="M23" s="43">
        <f t="shared" si="0"/>
        <v>9.17</v>
      </c>
      <c r="N23" s="10">
        <v>44501</v>
      </c>
    </row>
    <row r="24" spans="1:14" ht="36.65" customHeight="1" x14ac:dyDescent="0.35">
      <c r="A24" s="7" t="s">
        <v>18</v>
      </c>
      <c r="B24" s="40" t="s">
        <v>130</v>
      </c>
      <c r="C24" s="7" t="s">
        <v>12</v>
      </c>
      <c r="D24" s="29" t="s">
        <v>59</v>
      </c>
      <c r="E24" s="42" t="s">
        <v>60</v>
      </c>
      <c r="F24" s="8">
        <v>11.25</v>
      </c>
      <c r="G24" s="8">
        <v>120</v>
      </c>
      <c r="H24" s="8">
        <v>1.5</v>
      </c>
      <c r="I24" s="26">
        <v>100047</v>
      </c>
      <c r="J24" s="4" t="str">
        <f>VLOOKUP(I24,'[1]November 2021'!A:C,2,FALSE)</f>
        <v>EGGS WHOLE LIQ BULK -TANK</v>
      </c>
      <c r="K24" s="8">
        <v>7.59</v>
      </c>
      <c r="L24" s="41">
        <f>VLOOKUP(I24,'[1]November 2021'!A:C,3,FALSE)</f>
        <v>0.61360000000000003</v>
      </c>
      <c r="M24" s="43">
        <f t="shared" si="0"/>
        <v>4.66</v>
      </c>
      <c r="N24" s="10">
        <v>44501</v>
      </c>
    </row>
    <row r="25" spans="1:14" ht="36.65" customHeight="1" x14ac:dyDescent="0.35">
      <c r="A25" s="7" t="s">
        <v>18</v>
      </c>
      <c r="B25" s="40" t="s">
        <v>130</v>
      </c>
      <c r="C25" s="7" t="s">
        <v>12</v>
      </c>
      <c r="D25" s="29" t="s">
        <v>61</v>
      </c>
      <c r="E25" s="42" t="s">
        <v>62</v>
      </c>
      <c r="F25" s="8">
        <v>9</v>
      </c>
      <c r="G25" s="8">
        <v>144</v>
      </c>
      <c r="H25" s="8">
        <v>1</v>
      </c>
      <c r="I25" s="26">
        <v>100047</v>
      </c>
      <c r="J25" s="4" t="str">
        <f>VLOOKUP(I25,'[1]November 2021'!A:C,2,FALSE)</f>
        <v>EGGS WHOLE LIQ BULK -TANK</v>
      </c>
      <c r="K25" s="8">
        <v>6.06</v>
      </c>
      <c r="L25" s="41">
        <f>VLOOKUP(I25,'[1]November 2021'!A:C,3,FALSE)</f>
        <v>0.61360000000000003</v>
      </c>
      <c r="M25" s="43">
        <f t="shared" si="0"/>
        <v>3.72</v>
      </c>
      <c r="N25" s="10">
        <v>44501</v>
      </c>
    </row>
    <row r="26" spans="1:14" ht="36.65" customHeight="1" x14ac:dyDescent="0.35">
      <c r="A26" s="7" t="s">
        <v>18</v>
      </c>
      <c r="B26" s="40" t="s">
        <v>130</v>
      </c>
      <c r="C26" s="7" t="s">
        <v>12</v>
      </c>
      <c r="D26" s="29" t="s">
        <v>63</v>
      </c>
      <c r="E26" s="42" t="s">
        <v>64</v>
      </c>
      <c r="F26" s="8">
        <v>30</v>
      </c>
      <c r="G26" s="8">
        <v>296</v>
      </c>
      <c r="H26" s="8">
        <v>1.62</v>
      </c>
      <c r="I26" s="26">
        <v>100047</v>
      </c>
      <c r="J26" s="4" t="str">
        <f>VLOOKUP(I26,'[1]November 2021'!A:C,2,FALSE)</f>
        <v>EGGS WHOLE LIQ BULK -TANK</v>
      </c>
      <c r="K26" s="8">
        <v>29.88</v>
      </c>
      <c r="L26" s="41">
        <f>VLOOKUP(I26,'[1]November 2021'!A:C,3,FALSE)</f>
        <v>0.61360000000000003</v>
      </c>
      <c r="M26" s="43">
        <f t="shared" si="0"/>
        <v>18.329999999999998</v>
      </c>
      <c r="N26" s="10">
        <v>44501</v>
      </c>
    </row>
    <row r="27" spans="1:14" ht="36.65" customHeight="1" x14ac:dyDescent="0.35">
      <c r="A27" s="7" t="s">
        <v>18</v>
      </c>
      <c r="B27" s="40" t="s">
        <v>130</v>
      </c>
      <c r="C27" s="7" t="s">
        <v>12</v>
      </c>
      <c r="D27" s="29" t="s">
        <v>65</v>
      </c>
      <c r="E27" s="42" t="s">
        <v>66</v>
      </c>
      <c r="F27" s="8">
        <v>30</v>
      </c>
      <c r="G27" s="8">
        <v>246</v>
      </c>
      <c r="H27" s="8">
        <v>1.94</v>
      </c>
      <c r="I27" s="26">
        <v>100047</v>
      </c>
      <c r="J27" s="4" t="str">
        <f>VLOOKUP(I27,'[1]November 2021'!A:C,2,FALSE)</f>
        <v>EGGS WHOLE LIQ BULK -TANK</v>
      </c>
      <c r="K27" s="8">
        <v>22.54</v>
      </c>
      <c r="L27" s="41">
        <f>VLOOKUP(I27,'[1]November 2021'!A:C,3,FALSE)</f>
        <v>0.61360000000000003</v>
      </c>
      <c r="M27" s="43">
        <f t="shared" si="0"/>
        <v>13.83</v>
      </c>
      <c r="N27" s="10">
        <v>44501</v>
      </c>
    </row>
    <row r="28" spans="1:14" ht="36.65" customHeight="1" x14ac:dyDescent="0.35">
      <c r="A28" s="7" t="s">
        <v>18</v>
      </c>
      <c r="B28" s="40" t="s">
        <v>130</v>
      </c>
      <c r="C28" s="7" t="s">
        <v>12</v>
      </c>
      <c r="D28" s="29" t="s">
        <v>67</v>
      </c>
      <c r="E28" s="42" t="s">
        <v>68</v>
      </c>
      <c r="F28" s="8">
        <v>30</v>
      </c>
      <c r="G28" s="8">
        <v>110</v>
      </c>
      <c r="H28" s="8">
        <v>4.37</v>
      </c>
      <c r="I28" s="26">
        <v>100047</v>
      </c>
      <c r="J28" s="4" t="str">
        <f>VLOOKUP(I28,'[1]November 2021'!A:C,2,FALSE)</f>
        <v>EGGS WHOLE LIQ BULK -TANK</v>
      </c>
      <c r="K28" s="8">
        <v>22.55</v>
      </c>
      <c r="L28" s="41">
        <f>VLOOKUP(I28,'[1]November 2021'!A:C,3,FALSE)</f>
        <v>0.61360000000000003</v>
      </c>
      <c r="M28" s="43">
        <f t="shared" si="0"/>
        <v>13.84</v>
      </c>
      <c r="N28" s="10">
        <v>44501</v>
      </c>
    </row>
    <row r="29" spans="1:14" ht="36.65" customHeight="1" x14ac:dyDescent="0.35">
      <c r="A29" s="7" t="s">
        <v>18</v>
      </c>
      <c r="B29" s="40" t="s">
        <v>130</v>
      </c>
      <c r="C29" s="7" t="s">
        <v>12</v>
      </c>
      <c r="D29" s="29" t="s">
        <v>69</v>
      </c>
      <c r="E29" s="42" t="s">
        <v>70</v>
      </c>
      <c r="F29" s="8">
        <v>3.17</v>
      </c>
      <c r="G29" s="8">
        <v>16</v>
      </c>
      <c r="H29" s="8">
        <v>3.18</v>
      </c>
      <c r="I29" s="26">
        <v>100047</v>
      </c>
      <c r="J29" s="4" t="str">
        <f>VLOOKUP(I29,'[1]November 2021'!A:C,2,FALSE)</f>
        <v>EGGS WHOLE LIQ BULK -TANK</v>
      </c>
      <c r="K29" s="8">
        <v>3.17</v>
      </c>
      <c r="L29" s="41">
        <f>VLOOKUP(I29,'[1]November 2021'!A:C,3,FALSE)</f>
        <v>0.61360000000000003</v>
      </c>
      <c r="M29" s="43">
        <f t="shared" si="0"/>
        <v>1.95</v>
      </c>
      <c r="N29" s="10">
        <v>44501</v>
      </c>
    </row>
    <row r="30" spans="1:14" ht="36.65" customHeight="1" x14ac:dyDescent="0.35">
      <c r="A30" s="7" t="s">
        <v>18</v>
      </c>
      <c r="B30" s="40" t="s">
        <v>130</v>
      </c>
      <c r="C30" s="7" t="s">
        <v>12</v>
      </c>
      <c r="D30" s="29" t="s">
        <v>71</v>
      </c>
      <c r="E30" s="42" t="s">
        <v>72</v>
      </c>
      <c r="F30" s="8">
        <v>16.5</v>
      </c>
      <c r="G30" s="8">
        <v>264</v>
      </c>
      <c r="H30" s="8">
        <v>1</v>
      </c>
      <c r="I30" s="26">
        <v>100047</v>
      </c>
      <c r="J30" s="4" t="str">
        <f>VLOOKUP(I30,'[1]November 2021'!A:C,2,FALSE)</f>
        <v>EGGS WHOLE LIQ BULK -TANK</v>
      </c>
      <c r="K30" s="8">
        <v>12.98</v>
      </c>
      <c r="L30" s="41">
        <f>VLOOKUP(I30,'[1]November 2021'!A:C,3,FALSE)</f>
        <v>0.61360000000000003</v>
      </c>
      <c r="M30" s="43">
        <f t="shared" si="0"/>
        <v>7.96</v>
      </c>
      <c r="N30" s="10">
        <v>44501</v>
      </c>
    </row>
    <row r="31" spans="1:14" ht="36.65" customHeight="1" x14ac:dyDescent="0.35">
      <c r="A31" s="7" t="s">
        <v>18</v>
      </c>
      <c r="B31" s="40" t="s">
        <v>130</v>
      </c>
      <c r="C31" s="7" t="s">
        <v>12</v>
      </c>
      <c r="D31" s="29" t="s">
        <v>73</v>
      </c>
      <c r="E31" s="42" t="s">
        <v>74</v>
      </c>
      <c r="F31" s="8">
        <v>20</v>
      </c>
      <c r="G31" s="8">
        <v>221</v>
      </c>
      <c r="H31" s="8">
        <v>1.45</v>
      </c>
      <c r="I31" s="26">
        <v>100047</v>
      </c>
      <c r="J31" s="4" t="str">
        <f>VLOOKUP(I31,'[1]November 2021'!A:C,2,FALSE)</f>
        <v>EGGS WHOLE LIQ BULK -TANK</v>
      </c>
      <c r="K31" s="8">
        <v>20.010000000000002</v>
      </c>
      <c r="L31" s="41">
        <f>VLOOKUP(I31,'[1]November 2021'!A:C,3,FALSE)</f>
        <v>0.61360000000000003</v>
      </c>
      <c r="M31" s="43">
        <f t="shared" si="0"/>
        <v>12.28</v>
      </c>
      <c r="N31" s="10">
        <v>44501</v>
      </c>
    </row>
    <row r="32" spans="1:14" ht="36.65" customHeight="1" x14ac:dyDescent="0.35">
      <c r="A32" s="7" t="s">
        <v>18</v>
      </c>
      <c r="B32" s="40" t="s">
        <v>130</v>
      </c>
      <c r="C32" s="7" t="s">
        <v>12</v>
      </c>
      <c r="D32" s="29" t="s">
        <v>75</v>
      </c>
      <c r="E32" s="42" t="s">
        <v>76</v>
      </c>
      <c r="F32" s="8">
        <v>30</v>
      </c>
      <c r="G32" s="8">
        <v>294</v>
      </c>
      <c r="H32" s="8">
        <v>1.62</v>
      </c>
      <c r="I32" s="26">
        <v>100047</v>
      </c>
      <c r="J32" s="4" t="str">
        <f>VLOOKUP(I32,'[1]November 2021'!A:C,2,FALSE)</f>
        <v>EGGS WHOLE LIQ BULK -TANK</v>
      </c>
      <c r="K32" s="8">
        <v>29.88</v>
      </c>
      <c r="L32" s="41">
        <f>VLOOKUP(I32,'[1]November 2021'!A:C,3,FALSE)</f>
        <v>0.61360000000000003</v>
      </c>
      <c r="M32" s="43">
        <f t="shared" si="0"/>
        <v>18.329999999999998</v>
      </c>
      <c r="N32" s="10">
        <v>44501</v>
      </c>
    </row>
    <row r="33" spans="1:14" ht="36.65" customHeight="1" x14ac:dyDescent="0.35">
      <c r="A33" s="7" t="s">
        <v>18</v>
      </c>
      <c r="B33" s="40" t="s">
        <v>130</v>
      </c>
      <c r="C33" s="7" t="s">
        <v>12</v>
      </c>
      <c r="D33" s="29" t="s">
        <v>77</v>
      </c>
      <c r="E33" s="42" t="s">
        <v>78</v>
      </c>
      <c r="F33" s="8">
        <v>26.1</v>
      </c>
      <c r="G33" s="8">
        <v>144</v>
      </c>
      <c r="H33" s="8">
        <v>2.9</v>
      </c>
      <c r="I33" s="26">
        <v>100047</v>
      </c>
      <c r="J33" s="4" t="str">
        <f>VLOOKUP(I33,'[1]November 2021'!A:C,2,FALSE)</f>
        <v>EGGS WHOLE LIQ BULK -TANK</v>
      </c>
      <c r="K33" s="8">
        <v>8.68</v>
      </c>
      <c r="L33" s="41">
        <f>VLOOKUP(I33,'[1]November 2021'!A:C,3,FALSE)</f>
        <v>0.61360000000000003</v>
      </c>
      <c r="M33" s="43">
        <f t="shared" si="0"/>
        <v>5.33</v>
      </c>
      <c r="N33" s="10">
        <v>44501</v>
      </c>
    </row>
    <row r="34" spans="1:14" ht="36.65" customHeight="1" x14ac:dyDescent="0.35">
      <c r="A34" s="7" t="s">
        <v>18</v>
      </c>
      <c r="B34" s="40" t="s">
        <v>130</v>
      </c>
      <c r="C34" s="7" t="s">
        <v>12</v>
      </c>
      <c r="D34" s="29" t="s">
        <v>79</v>
      </c>
      <c r="E34" s="42" t="s">
        <v>80</v>
      </c>
      <c r="F34" s="8">
        <v>15.406000000000001</v>
      </c>
      <c r="G34" s="8">
        <v>85</v>
      </c>
      <c r="H34" s="8">
        <v>2.9</v>
      </c>
      <c r="I34" s="26">
        <v>100047</v>
      </c>
      <c r="J34" s="4" t="str">
        <f>VLOOKUP(I34,'[1]November 2021'!A:C,2,FALSE)</f>
        <v>EGGS WHOLE LIQ BULK -TANK</v>
      </c>
      <c r="K34" s="8">
        <v>4.93</v>
      </c>
      <c r="L34" s="41">
        <f>VLOOKUP(I34,'[1]November 2021'!A:C,3,FALSE)</f>
        <v>0.61360000000000003</v>
      </c>
      <c r="M34" s="43">
        <f t="shared" si="0"/>
        <v>3.03</v>
      </c>
      <c r="N34" s="10">
        <v>44501</v>
      </c>
    </row>
    <row r="35" spans="1:14" ht="36.65" customHeight="1" x14ac:dyDescent="0.35">
      <c r="A35" s="7" t="s">
        <v>18</v>
      </c>
      <c r="B35" s="40" t="s">
        <v>130</v>
      </c>
      <c r="C35" s="7" t="s">
        <v>12</v>
      </c>
      <c r="D35" s="29" t="s">
        <v>81</v>
      </c>
      <c r="E35" s="42" t="s">
        <v>82</v>
      </c>
      <c r="F35" s="8">
        <v>15.406000000000001</v>
      </c>
      <c r="G35" s="8">
        <v>85</v>
      </c>
      <c r="H35" s="8">
        <v>2.9</v>
      </c>
      <c r="I35" s="26">
        <v>100047</v>
      </c>
      <c r="J35" s="4" t="str">
        <f>VLOOKUP(I35,'[1]November 2021'!A:C,2,FALSE)</f>
        <v>EGGS WHOLE LIQ BULK -TANK</v>
      </c>
      <c r="K35" s="8">
        <v>4.93</v>
      </c>
      <c r="L35" s="41">
        <f>VLOOKUP(I35,'[1]November 2021'!A:C,3,FALSE)</f>
        <v>0.61360000000000003</v>
      </c>
      <c r="M35" s="43">
        <f t="shared" si="0"/>
        <v>3.03</v>
      </c>
      <c r="N35" s="10">
        <v>44501</v>
      </c>
    </row>
    <row r="36" spans="1:14" ht="36.65" customHeight="1" x14ac:dyDescent="0.35">
      <c r="A36" s="7" t="s">
        <v>18</v>
      </c>
      <c r="B36" s="40" t="s">
        <v>130</v>
      </c>
      <c r="C36" s="7" t="s">
        <v>12</v>
      </c>
      <c r="D36" s="29" t="s">
        <v>83</v>
      </c>
      <c r="E36" s="42" t="s">
        <v>84</v>
      </c>
      <c r="F36" s="8">
        <v>26.1</v>
      </c>
      <c r="G36" s="8">
        <v>144</v>
      </c>
      <c r="H36" s="8">
        <v>2.9</v>
      </c>
      <c r="I36" s="26">
        <v>100047</v>
      </c>
      <c r="J36" s="4" t="str">
        <f>VLOOKUP(I36,'[1]November 2021'!A:C,2,FALSE)</f>
        <v>EGGS WHOLE LIQ BULK -TANK</v>
      </c>
      <c r="K36" s="8">
        <v>8.66</v>
      </c>
      <c r="L36" s="41">
        <f>VLOOKUP(I36,'[1]November 2021'!A:C,3,FALSE)</f>
        <v>0.61360000000000003</v>
      </c>
      <c r="M36" s="43">
        <f t="shared" si="0"/>
        <v>5.31</v>
      </c>
      <c r="N36" s="10">
        <v>44501</v>
      </c>
    </row>
    <row r="37" spans="1:14" ht="36.65" customHeight="1" x14ac:dyDescent="0.35">
      <c r="A37" s="7" t="s">
        <v>18</v>
      </c>
      <c r="B37" s="40" t="s">
        <v>130</v>
      </c>
      <c r="C37" s="7" t="s">
        <v>12</v>
      </c>
      <c r="D37" s="29" t="s">
        <v>85</v>
      </c>
      <c r="E37" s="42" t="s">
        <v>86</v>
      </c>
      <c r="F37" s="8">
        <v>18.125</v>
      </c>
      <c r="G37" s="8">
        <v>100</v>
      </c>
      <c r="H37" s="8">
        <v>2.9</v>
      </c>
      <c r="I37" s="26">
        <v>100047</v>
      </c>
      <c r="J37" s="4" t="str">
        <f>VLOOKUP(I37,'[1]November 2021'!A:C,2,FALSE)</f>
        <v>EGGS WHOLE LIQ BULK -TANK</v>
      </c>
      <c r="K37" s="8">
        <v>5.79</v>
      </c>
      <c r="L37" s="41">
        <f>VLOOKUP(I37,'[1]November 2021'!A:C,3,FALSE)</f>
        <v>0.61360000000000003</v>
      </c>
      <c r="M37" s="43">
        <f t="shared" si="0"/>
        <v>3.55</v>
      </c>
      <c r="N37" s="10">
        <v>44501</v>
      </c>
    </row>
    <row r="38" spans="1:14" ht="36.65" customHeight="1" x14ac:dyDescent="0.35">
      <c r="A38" s="7" t="s">
        <v>18</v>
      </c>
      <c r="B38" s="40" t="s">
        <v>130</v>
      </c>
      <c r="C38" s="7" t="s">
        <v>12</v>
      </c>
      <c r="D38" s="29" t="s">
        <v>87</v>
      </c>
      <c r="E38" s="42" t="s">
        <v>88</v>
      </c>
      <c r="F38" s="8">
        <v>16.25</v>
      </c>
      <c r="G38" s="8">
        <v>100</v>
      </c>
      <c r="H38" s="8">
        <v>2.6</v>
      </c>
      <c r="I38" s="26">
        <v>100047</v>
      </c>
      <c r="J38" s="4" t="str">
        <f>VLOOKUP(I38,'[1]November 2021'!A:C,2,FALSE)</f>
        <v>EGGS WHOLE LIQ BULK -TANK</v>
      </c>
      <c r="K38" s="8">
        <v>5.8</v>
      </c>
      <c r="L38" s="41">
        <f>VLOOKUP(I38,'[1]November 2021'!A:C,3,FALSE)</f>
        <v>0.61360000000000003</v>
      </c>
      <c r="M38" s="43">
        <f t="shared" si="0"/>
        <v>3.56</v>
      </c>
      <c r="N38" s="10">
        <v>44501</v>
      </c>
    </row>
    <row r="39" spans="1:14" ht="36.65" customHeight="1" x14ac:dyDescent="0.35">
      <c r="A39" s="7" t="s">
        <v>18</v>
      </c>
      <c r="B39" s="40" t="s">
        <v>130</v>
      </c>
      <c r="C39" s="7" t="s">
        <v>12</v>
      </c>
      <c r="D39" s="29" t="s">
        <v>89</v>
      </c>
      <c r="E39" s="42" t="s">
        <v>90</v>
      </c>
      <c r="F39" s="8">
        <v>12.218999999999999</v>
      </c>
      <c r="G39" s="8">
        <v>85</v>
      </c>
      <c r="H39" s="8">
        <v>2.2999999999999998</v>
      </c>
      <c r="I39" s="26">
        <v>100047</v>
      </c>
      <c r="J39" s="4" t="str">
        <f>VLOOKUP(I39,'[1]November 2021'!A:C,2,FALSE)</f>
        <v>EGGS WHOLE LIQ BULK -TANK</v>
      </c>
      <c r="K39" s="8">
        <v>3.6</v>
      </c>
      <c r="L39" s="41">
        <f>VLOOKUP(I39,'[1]November 2021'!A:C,3,FALSE)</f>
        <v>0.61360000000000003</v>
      </c>
      <c r="M39" s="43">
        <f t="shared" si="0"/>
        <v>2.21</v>
      </c>
      <c r="N39" s="10">
        <v>44501</v>
      </c>
    </row>
    <row r="40" spans="1:14" ht="36.65" customHeight="1" x14ac:dyDescent="0.35">
      <c r="A40" s="7" t="s">
        <v>18</v>
      </c>
      <c r="B40" s="40" t="s">
        <v>130</v>
      </c>
      <c r="C40" s="7" t="s">
        <v>12</v>
      </c>
      <c r="D40" s="29" t="s">
        <v>91</v>
      </c>
      <c r="E40" s="42" t="s">
        <v>92</v>
      </c>
      <c r="F40" s="8">
        <v>20</v>
      </c>
      <c r="G40" s="8">
        <v>162</v>
      </c>
      <c r="H40" s="8">
        <v>1.9750000000000001</v>
      </c>
      <c r="I40" s="26">
        <v>100047</v>
      </c>
      <c r="J40" s="4" t="str">
        <f>VLOOKUP(I40,'[1]November 2021'!A:C,2,FALSE)</f>
        <v>EGGS WHOLE LIQ BULK -TANK</v>
      </c>
      <c r="K40" s="8">
        <v>19.670000000000002</v>
      </c>
      <c r="L40" s="41">
        <f>VLOOKUP(I40,'[1]November 2021'!A:C,3,FALSE)</f>
        <v>0.61360000000000003</v>
      </c>
      <c r="M40" s="43">
        <f t="shared" si="0"/>
        <v>12.07</v>
      </c>
      <c r="N40" s="10">
        <v>44501</v>
      </c>
    </row>
    <row r="41" spans="1:14" ht="36.65" customHeight="1" x14ac:dyDescent="0.35">
      <c r="A41" s="7" t="s">
        <v>18</v>
      </c>
      <c r="B41" s="40" t="s">
        <v>130</v>
      </c>
      <c r="C41" s="7" t="s">
        <v>12</v>
      </c>
      <c r="D41" s="29" t="s">
        <v>93</v>
      </c>
      <c r="E41" s="42" t="s">
        <v>94</v>
      </c>
      <c r="F41" s="8">
        <v>23.44</v>
      </c>
      <c r="G41" s="8">
        <v>300</v>
      </c>
      <c r="H41" s="8">
        <v>1.25</v>
      </c>
      <c r="I41" s="26">
        <v>100047</v>
      </c>
      <c r="J41" s="4" t="str">
        <f>VLOOKUP(I41,'[1]November 2021'!A:C,2,FALSE)</f>
        <v>EGGS WHOLE LIQ BULK -TANK</v>
      </c>
      <c r="K41" s="8">
        <v>15.79</v>
      </c>
      <c r="L41" s="41">
        <f>VLOOKUP(I41,'[1]November 2021'!A:C,3,FALSE)</f>
        <v>0.61360000000000003</v>
      </c>
      <c r="M41" s="43">
        <f t="shared" si="0"/>
        <v>9.69</v>
      </c>
      <c r="N41" s="10">
        <v>44501</v>
      </c>
    </row>
    <row r="42" spans="1:14" ht="36.65" customHeight="1" x14ac:dyDescent="0.35">
      <c r="A42" s="7" t="s">
        <v>18</v>
      </c>
      <c r="B42" s="40" t="s">
        <v>130</v>
      </c>
      <c r="C42" s="7" t="s">
        <v>12</v>
      </c>
      <c r="D42" s="29" t="s">
        <v>95</v>
      </c>
      <c r="E42" s="42" t="s">
        <v>96</v>
      </c>
      <c r="F42" s="8">
        <v>15</v>
      </c>
      <c r="G42" s="8">
        <v>144</v>
      </c>
      <c r="H42" s="8">
        <v>1.76</v>
      </c>
      <c r="I42" s="26">
        <v>100047</v>
      </c>
      <c r="J42" s="4" t="str">
        <f>VLOOKUP(I42,'[1]November 2021'!A:C,2,FALSE)</f>
        <v>EGGS WHOLE LIQ BULK -TANK</v>
      </c>
      <c r="K42" s="8">
        <v>15</v>
      </c>
      <c r="L42" s="41">
        <f>VLOOKUP(I42,'[1]November 2021'!A:C,3,FALSE)</f>
        <v>0.61360000000000003</v>
      </c>
      <c r="M42" s="43">
        <f t="shared" si="0"/>
        <v>9.1999999999999993</v>
      </c>
      <c r="N42" s="10">
        <v>44501</v>
      </c>
    </row>
    <row r="43" spans="1:14" ht="36.65" customHeight="1" x14ac:dyDescent="0.35">
      <c r="A43" s="7" t="s">
        <v>18</v>
      </c>
      <c r="B43" s="40" t="s">
        <v>130</v>
      </c>
      <c r="C43" s="7" t="s">
        <v>12</v>
      </c>
      <c r="D43" s="29" t="s">
        <v>97</v>
      </c>
      <c r="E43" s="42" t="s">
        <v>98</v>
      </c>
      <c r="F43" s="8">
        <v>18</v>
      </c>
      <c r="G43" s="8">
        <v>144</v>
      </c>
      <c r="H43" s="8">
        <v>2</v>
      </c>
      <c r="I43" s="26">
        <v>100047</v>
      </c>
      <c r="J43" s="4" t="str">
        <f>VLOOKUP(I43,'[1]November 2021'!A:C,2,FALSE)</f>
        <v>EGGS WHOLE LIQ BULK -TANK</v>
      </c>
      <c r="K43" s="8">
        <v>12.61</v>
      </c>
      <c r="L43" s="41">
        <f>VLOOKUP(I43,'[1]November 2021'!A:C,3,FALSE)</f>
        <v>0.61360000000000003</v>
      </c>
      <c r="M43" s="43">
        <f t="shared" si="0"/>
        <v>7.74</v>
      </c>
      <c r="N43" s="10">
        <v>44501</v>
      </c>
    </row>
    <row r="44" spans="1:14" ht="36.65" customHeight="1" x14ac:dyDescent="0.35">
      <c r="A44" s="7" t="s">
        <v>18</v>
      </c>
      <c r="B44" s="40" t="s">
        <v>130</v>
      </c>
      <c r="C44" s="7" t="s">
        <v>12</v>
      </c>
      <c r="D44" s="29" t="s">
        <v>99</v>
      </c>
      <c r="E44" s="42" t="s">
        <v>100</v>
      </c>
      <c r="F44" s="8">
        <v>18.899999999999999</v>
      </c>
      <c r="G44" s="8">
        <v>144</v>
      </c>
      <c r="H44" s="8">
        <v>2.1</v>
      </c>
      <c r="I44" s="26">
        <v>100047</v>
      </c>
      <c r="J44" s="4" t="str">
        <f>VLOOKUP(I44,'[1]November 2021'!A:C,2,FALSE)</f>
        <v>EGGS WHOLE LIQ BULK -TANK</v>
      </c>
      <c r="K44" s="8">
        <v>11.81</v>
      </c>
      <c r="L44" s="41">
        <f>VLOOKUP(I44,'[1]November 2021'!A:C,3,FALSE)</f>
        <v>0.61360000000000003</v>
      </c>
      <c r="M44" s="43">
        <f t="shared" si="0"/>
        <v>7.25</v>
      </c>
      <c r="N44" s="10">
        <v>44501</v>
      </c>
    </row>
    <row r="45" spans="1:14" ht="36.65" hidden="1" customHeight="1" x14ac:dyDescent="0.35">
      <c r="A45" s="7" t="s">
        <v>18</v>
      </c>
      <c r="B45" s="40" t="s">
        <v>130</v>
      </c>
      <c r="C45" s="7" t="s">
        <v>12</v>
      </c>
      <c r="D45" s="29" t="s">
        <v>101</v>
      </c>
      <c r="E45" s="42" t="s">
        <v>102</v>
      </c>
      <c r="F45" s="8">
        <v>23.44</v>
      </c>
      <c r="G45" s="8">
        <v>300</v>
      </c>
      <c r="H45" s="8">
        <v>1.25</v>
      </c>
      <c r="I45" s="26">
        <v>100047</v>
      </c>
      <c r="J45" s="4" t="str">
        <f>VLOOKUP(I45,'[1]November 2021'!A:C,2,FALSE)</f>
        <v>EGGS WHOLE LIQ BULK -TANK</v>
      </c>
      <c r="K45" s="8">
        <v>15.82</v>
      </c>
      <c r="L45" s="41">
        <f>VLOOKUP(I45,'[1]November 2021'!A:C,3,FALSE)</f>
        <v>0.61360000000000003</v>
      </c>
      <c r="M45" s="43">
        <f t="shared" si="0"/>
        <v>9.7100000000000009</v>
      </c>
      <c r="N45" s="10">
        <v>44501</v>
      </c>
    </row>
    <row r="46" spans="1:14" ht="36.65" customHeight="1" x14ac:dyDescent="0.35">
      <c r="A46" s="7" t="s">
        <v>18</v>
      </c>
      <c r="B46" s="40" t="s">
        <v>130</v>
      </c>
      <c r="C46" s="7" t="s">
        <v>12</v>
      </c>
      <c r="D46" s="29" t="s">
        <v>103</v>
      </c>
      <c r="E46" s="42" t="s">
        <v>104</v>
      </c>
      <c r="F46" s="8">
        <v>16.25</v>
      </c>
      <c r="G46" s="8">
        <v>100</v>
      </c>
      <c r="H46" s="8">
        <v>2.6</v>
      </c>
      <c r="I46" s="26">
        <v>100047</v>
      </c>
      <c r="J46" s="4" t="str">
        <f>VLOOKUP(I46,'[1]November 2021'!A:C,2,FALSE)</f>
        <v>EGGS WHOLE LIQ BULK -TANK</v>
      </c>
      <c r="K46" s="8">
        <v>5.31</v>
      </c>
      <c r="L46" s="41">
        <f>VLOOKUP(I46,'[1]November 2021'!A:C,3,FALSE)</f>
        <v>0.61360000000000003</v>
      </c>
      <c r="M46" s="43">
        <f t="shared" si="0"/>
        <v>3.26</v>
      </c>
      <c r="N46" s="10">
        <v>44501</v>
      </c>
    </row>
    <row r="47" spans="1:14" ht="36.65" customHeight="1" x14ac:dyDescent="0.35">
      <c r="A47" s="7" t="s">
        <v>18</v>
      </c>
      <c r="B47" s="40" t="s">
        <v>130</v>
      </c>
      <c r="C47" s="7" t="s">
        <v>12</v>
      </c>
      <c r="D47" s="29" t="s">
        <v>105</v>
      </c>
      <c r="E47" s="42" t="s">
        <v>106</v>
      </c>
      <c r="F47" s="8">
        <v>29.25</v>
      </c>
      <c r="G47" s="8">
        <v>144</v>
      </c>
      <c r="H47" s="8">
        <v>3.25</v>
      </c>
      <c r="I47" s="26">
        <v>100047</v>
      </c>
      <c r="J47" s="4" t="str">
        <f>VLOOKUP(I47,'[1]November 2021'!A:C,2,FALSE)</f>
        <v>EGGS WHOLE LIQ BULK -TANK</v>
      </c>
      <c r="K47" s="8">
        <v>7.35</v>
      </c>
      <c r="L47" s="41">
        <f>VLOOKUP(I47,'[1]November 2021'!A:C,3,FALSE)</f>
        <v>0.61360000000000003</v>
      </c>
      <c r="M47" s="43">
        <f t="shared" si="0"/>
        <v>4.51</v>
      </c>
      <c r="N47" s="10">
        <v>44501</v>
      </c>
    </row>
    <row r="48" spans="1:14" ht="36.65" customHeight="1" x14ac:dyDescent="0.35">
      <c r="A48" s="7" t="s">
        <v>18</v>
      </c>
      <c r="B48" s="40" t="s">
        <v>130</v>
      </c>
      <c r="C48" s="7" t="s">
        <v>12</v>
      </c>
      <c r="D48" s="29" t="s">
        <v>107</v>
      </c>
      <c r="E48" s="42" t="s">
        <v>108</v>
      </c>
      <c r="F48" s="8">
        <v>15.75</v>
      </c>
      <c r="G48" s="8">
        <v>144</v>
      </c>
      <c r="H48" s="8">
        <v>1.75</v>
      </c>
      <c r="I48" s="26">
        <v>100047</v>
      </c>
      <c r="J48" s="4" t="str">
        <f>VLOOKUP(I48,'[1]November 2021'!A:C,2,FALSE)</f>
        <v>EGGS WHOLE LIQ BULK -TANK</v>
      </c>
      <c r="K48" s="8">
        <v>4.3899999999999997</v>
      </c>
      <c r="L48" s="41">
        <f>VLOOKUP(I48,'[1]November 2021'!A:C,3,FALSE)</f>
        <v>0.61360000000000003</v>
      </c>
      <c r="M48" s="43">
        <f t="shared" si="0"/>
        <v>2.69</v>
      </c>
      <c r="N48" s="10">
        <v>44501</v>
      </c>
    </row>
    <row r="49" spans="1:14" ht="36.65" customHeight="1" x14ac:dyDescent="0.35">
      <c r="A49" s="7" t="s">
        <v>18</v>
      </c>
      <c r="B49" s="40" t="s">
        <v>130</v>
      </c>
      <c r="C49" s="7" t="s">
        <v>12</v>
      </c>
      <c r="D49" s="29" t="s">
        <v>109</v>
      </c>
      <c r="E49" s="42" t="s">
        <v>110</v>
      </c>
      <c r="F49" s="8">
        <v>22.2</v>
      </c>
      <c r="G49" s="8">
        <v>165</v>
      </c>
      <c r="H49" s="8">
        <v>2.15</v>
      </c>
      <c r="I49" s="26">
        <v>100047</v>
      </c>
      <c r="J49" s="4" t="str">
        <f>VLOOKUP(I49,'[1]November 2021'!A:C,2,FALSE)</f>
        <v>EGGS WHOLE LIQ BULK -TANK</v>
      </c>
      <c r="K49" s="8">
        <v>15.17</v>
      </c>
      <c r="L49" s="41">
        <f>VLOOKUP(I49,'[1]November 2021'!A:C,3,FALSE)</f>
        <v>0.61360000000000003</v>
      </c>
      <c r="M49" s="43">
        <f t="shared" si="0"/>
        <v>9.31</v>
      </c>
      <c r="N49" s="10">
        <v>44501</v>
      </c>
    </row>
    <row r="50" spans="1:14" ht="36.65" customHeight="1" x14ac:dyDescent="0.35">
      <c r="A50" s="7" t="s">
        <v>18</v>
      </c>
      <c r="B50" s="40" t="s">
        <v>130</v>
      </c>
      <c r="C50" s="7" t="s">
        <v>12</v>
      </c>
      <c r="D50" s="29" t="s">
        <v>111</v>
      </c>
      <c r="E50" s="42" t="s">
        <v>112</v>
      </c>
      <c r="F50" s="8">
        <v>15.75</v>
      </c>
      <c r="G50" s="8">
        <v>72</v>
      </c>
      <c r="H50" s="8">
        <v>3.5</v>
      </c>
      <c r="I50" s="26">
        <v>100047</v>
      </c>
      <c r="J50" s="4" t="str">
        <f>VLOOKUP(I50,'[1]November 2021'!A:C,2,FALSE)</f>
        <v>EGGS WHOLE LIQ BULK -TANK</v>
      </c>
      <c r="K50" s="8">
        <v>9.24</v>
      </c>
      <c r="L50" s="41">
        <f>VLOOKUP(I50,'[1]November 2021'!A:C,3,FALSE)</f>
        <v>0.61360000000000003</v>
      </c>
      <c r="M50" s="43">
        <f t="shared" si="0"/>
        <v>5.67</v>
      </c>
      <c r="N50" s="10">
        <v>44501</v>
      </c>
    </row>
    <row r="51" spans="1:14" ht="36.65" customHeight="1" x14ac:dyDescent="0.35">
      <c r="A51" s="7" t="s">
        <v>18</v>
      </c>
      <c r="B51" s="40" t="s">
        <v>130</v>
      </c>
      <c r="C51" s="7" t="s">
        <v>12</v>
      </c>
      <c r="D51" s="29" t="s">
        <v>113</v>
      </c>
      <c r="E51" s="42" t="s">
        <v>114</v>
      </c>
      <c r="F51" s="8">
        <v>30</v>
      </c>
      <c r="G51" s="8">
        <v>300</v>
      </c>
      <c r="H51" s="8">
        <v>1.62</v>
      </c>
      <c r="I51" s="26">
        <v>100047</v>
      </c>
      <c r="J51" s="4" t="str">
        <f>VLOOKUP(I51,'[1]November 2021'!A:C,2,FALSE)</f>
        <v>EGGS WHOLE LIQ BULK -TANK</v>
      </c>
      <c r="K51" s="8">
        <v>29.91</v>
      </c>
      <c r="L51" s="41">
        <f>VLOOKUP(I51,'[1]November 2021'!A:C,3,FALSE)</f>
        <v>0.61360000000000003</v>
      </c>
      <c r="M51" s="43">
        <f t="shared" si="0"/>
        <v>18.350000000000001</v>
      </c>
      <c r="N51" s="10">
        <v>44501</v>
      </c>
    </row>
    <row r="52" spans="1:14" ht="36.65" hidden="1" customHeight="1" x14ac:dyDescent="0.35">
      <c r="A52" s="7" t="s">
        <v>18</v>
      </c>
      <c r="B52" s="40" t="s">
        <v>130</v>
      </c>
      <c r="C52" s="7" t="s">
        <v>12</v>
      </c>
      <c r="D52" s="29" t="s">
        <v>115</v>
      </c>
      <c r="E52" s="42" t="s">
        <v>116</v>
      </c>
      <c r="F52" s="8">
        <v>15</v>
      </c>
      <c r="G52" s="8">
        <v>144</v>
      </c>
      <c r="H52" s="8">
        <v>1.62</v>
      </c>
      <c r="I52" s="26">
        <v>100047</v>
      </c>
      <c r="J52" s="4" t="str">
        <f>VLOOKUP(I52,'[1]November 2021'!A:C,2,FALSE)</f>
        <v>EGGS WHOLE LIQ BULK -TANK</v>
      </c>
      <c r="K52" s="8">
        <v>14.99</v>
      </c>
      <c r="L52" s="41">
        <f>VLOOKUP(I52,'[1]November 2021'!A:C,3,FALSE)</f>
        <v>0.61360000000000003</v>
      </c>
      <c r="M52" s="43">
        <f t="shared" si="0"/>
        <v>9.1999999999999993</v>
      </c>
      <c r="N52" s="10">
        <v>44501</v>
      </c>
    </row>
    <row r="53" spans="1:14" ht="36.65" hidden="1" customHeight="1" x14ac:dyDescent="0.35">
      <c r="A53" s="7" t="s">
        <v>18</v>
      </c>
      <c r="B53" s="40" t="s">
        <v>130</v>
      </c>
      <c r="C53" s="7" t="s">
        <v>12</v>
      </c>
      <c r="D53" s="29" t="s">
        <v>117</v>
      </c>
      <c r="E53" s="42" t="s">
        <v>118</v>
      </c>
      <c r="F53" s="8">
        <v>22.2</v>
      </c>
      <c r="G53" s="8">
        <v>165</v>
      </c>
      <c r="H53" s="8">
        <v>2.15</v>
      </c>
      <c r="I53" s="26">
        <v>100047</v>
      </c>
      <c r="J53" s="4" t="str">
        <f>VLOOKUP(I53,'[1]November 2021'!A:C,2,FALSE)</f>
        <v>EGGS WHOLE LIQ BULK -TANK</v>
      </c>
      <c r="K53" s="8">
        <v>15.18</v>
      </c>
      <c r="L53" s="41">
        <f>VLOOKUP(I53,'[1]November 2021'!A:C,3,FALSE)</f>
        <v>0.61360000000000003</v>
      </c>
      <c r="M53" s="43">
        <f t="shared" si="0"/>
        <v>9.31</v>
      </c>
      <c r="N53" s="10">
        <v>44501</v>
      </c>
    </row>
    <row r="54" spans="1:14" ht="36.65" hidden="1" customHeight="1" x14ac:dyDescent="0.35">
      <c r="A54" s="7" t="s">
        <v>18</v>
      </c>
      <c r="B54" s="40" t="s">
        <v>130</v>
      </c>
      <c r="C54" s="7" t="s">
        <v>12</v>
      </c>
      <c r="D54" s="29" t="s">
        <v>119</v>
      </c>
      <c r="E54" s="42" t="s">
        <v>120</v>
      </c>
      <c r="F54" s="8">
        <v>20</v>
      </c>
      <c r="G54" s="8">
        <v>182</v>
      </c>
      <c r="H54" s="8">
        <v>1.76</v>
      </c>
      <c r="I54" s="26">
        <v>100047</v>
      </c>
      <c r="J54" s="4" t="str">
        <f>VLOOKUP(I54,'[1]November 2021'!A:C,2,FALSE)</f>
        <v>EGGS WHOLE LIQ BULK -TANK</v>
      </c>
      <c r="K54" s="8">
        <v>19.98</v>
      </c>
      <c r="L54" s="41">
        <f>VLOOKUP(I54,'[1]November 2021'!A:C,3,FALSE)</f>
        <v>0.61360000000000003</v>
      </c>
      <c r="M54" s="43">
        <f t="shared" si="0"/>
        <v>12.26</v>
      </c>
      <c r="N54" s="10">
        <v>44501</v>
      </c>
    </row>
    <row r="55" spans="1:14" ht="36.65" hidden="1" customHeight="1" x14ac:dyDescent="0.35">
      <c r="A55" s="7" t="s">
        <v>18</v>
      </c>
      <c r="B55" s="40" t="s">
        <v>130</v>
      </c>
      <c r="C55" s="7" t="s">
        <v>12</v>
      </c>
      <c r="D55" s="29" t="s">
        <v>121</v>
      </c>
      <c r="E55" s="42" t="s">
        <v>122</v>
      </c>
      <c r="F55" s="8">
        <v>14.21875</v>
      </c>
      <c r="G55" s="8">
        <v>65</v>
      </c>
      <c r="H55" s="8">
        <v>3.5</v>
      </c>
      <c r="I55" s="26">
        <v>100047</v>
      </c>
      <c r="J55" s="4" t="str">
        <f>VLOOKUP(I55,'[1]November 2021'!A:C,2,FALSE)</f>
        <v>EGGS WHOLE LIQ BULK -TANK</v>
      </c>
      <c r="K55" s="8">
        <v>8.2899999999999991</v>
      </c>
      <c r="L55" s="41">
        <f>VLOOKUP(I55,'[1]November 2021'!A:C,3,FALSE)</f>
        <v>0.61360000000000003</v>
      </c>
      <c r="M55" s="43">
        <f t="shared" si="0"/>
        <v>5.09</v>
      </c>
      <c r="N55" s="10">
        <v>44501</v>
      </c>
    </row>
    <row r="56" spans="1:14" ht="36.65" hidden="1" customHeight="1" x14ac:dyDescent="0.35">
      <c r="A56" s="7" t="s">
        <v>18</v>
      </c>
      <c r="B56" s="40" t="s">
        <v>130</v>
      </c>
      <c r="C56" s="7" t="s">
        <v>12</v>
      </c>
      <c r="D56" s="29" t="s">
        <v>123</v>
      </c>
      <c r="E56" s="42" t="s">
        <v>124</v>
      </c>
      <c r="F56" s="8">
        <v>14.063000000000001</v>
      </c>
      <c r="G56" s="8">
        <v>75</v>
      </c>
      <c r="H56" s="8">
        <v>3</v>
      </c>
      <c r="I56" s="26">
        <v>100047</v>
      </c>
      <c r="J56" s="4" t="str">
        <f>VLOOKUP(I56,'[1]November 2021'!A:C,2,FALSE)</f>
        <v>EGGS WHOLE LIQ BULK -TANK</v>
      </c>
      <c r="K56" s="8">
        <v>9.82</v>
      </c>
      <c r="L56" s="41">
        <f>VLOOKUP(I56,'[1]November 2021'!A:C,3,FALSE)</f>
        <v>0.61360000000000003</v>
      </c>
      <c r="M56" s="43">
        <f t="shared" si="0"/>
        <v>6.03</v>
      </c>
      <c r="N56" s="10">
        <v>44501</v>
      </c>
    </row>
    <row r="57" spans="1:14" ht="36.65" hidden="1" customHeight="1" x14ac:dyDescent="0.35">
      <c r="A57" s="7" t="s">
        <v>18</v>
      </c>
      <c r="B57" s="40" t="s">
        <v>130</v>
      </c>
      <c r="C57" s="7" t="s">
        <v>12</v>
      </c>
      <c r="D57" s="29" t="s">
        <v>125</v>
      </c>
      <c r="E57" s="42" t="s">
        <v>126</v>
      </c>
      <c r="F57" s="8">
        <v>12.5</v>
      </c>
      <c r="G57" s="8">
        <v>200</v>
      </c>
      <c r="H57" s="8">
        <v>1</v>
      </c>
      <c r="I57" s="26">
        <v>100047</v>
      </c>
      <c r="J57" s="4" t="str">
        <f>VLOOKUP(I57,'[1]November 2021'!A:C,2,FALSE)</f>
        <v>EGGS WHOLE LIQ BULK -TANK</v>
      </c>
      <c r="K57" s="8">
        <v>8.42</v>
      </c>
      <c r="L57" s="41">
        <f>VLOOKUP(I57,'[1]November 2021'!A:C,3,FALSE)</f>
        <v>0.61360000000000003</v>
      </c>
      <c r="M57" s="43">
        <f t="shared" si="0"/>
        <v>5.17</v>
      </c>
      <c r="N57" s="10">
        <v>44501</v>
      </c>
    </row>
    <row r="58" spans="1:14" ht="36.65" hidden="1" customHeight="1" x14ac:dyDescent="0.35">
      <c r="A58" s="7" t="s">
        <v>18</v>
      </c>
      <c r="B58" s="40" t="s">
        <v>130</v>
      </c>
      <c r="C58" s="7" t="s">
        <v>12</v>
      </c>
      <c r="D58" s="29" t="s">
        <v>127</v>
      </c>
      <c r="E58" s="42" t="s">
        <v>128</v>
      </c>
      <c r="F58" s="8">
        <v>20</v>
      </c>
      <c r="G58" s="8">
        <v>162</v>
      </c>
      <c r="H58" s="8">
        <v>1.98</v>
      </c>
      <c r="I58" s="26">
        <v>100047</v>
      </c>
      <c r="J58" s="4" t="str">
        <f>VLOOKUP(I58,'[1]November 2021'!A:C,2,FALSE)</f>
        <v>EGGS WHOLE LIQ BULK -TANK</v>
      </c>
      <c r="K58" s="8">
        <v>10.84</v>
      </c>
      <c r="L58" s="41">
        <f>VLOOKUP(I58,'[1]November 2021'!A:C,3,FALSE)</f>
        <v>0.61360000000000003</v>
      </c>
      <c r="M58" s="43">
        <f t="shared" si="0"/>
        <v>6.65</v>
      </c>
      <c r="N58" s="10">
        <v>44501</v>
      </c>
    </row>
    <row r="59" spans="1:14" ht="36.65" hidden="1" customHeight="1" x14ac:dyDescent="0.35">
      <c r="A59" s="7" t="s">
        <v>18</v>
      </c>
      <c r="B59" s="40" t="s">
        <v>130</v>
      </c>
      <c r="C59" s="7" t="s">
        <v>12</v>
      </c>
      <c r="D59" s="29" t="s">
        <v>129</v>
      </c>
      <c r="E59" s="42" t="s">
        <v>126</v>
      </c>
      <c r="F59" s="8">
        <v>12.89</v>
      </c>
      <c r="G59" s="8">
        <v>165</v>
      </c>
      <c r="H59" s="8">
        <v>1.25</v>
      </c>
      <c r="I59" s="26">
        <v>100047</v>
      </c>
      <c r="J59" s="4" t="str">
        <f>VLOOKUP(I59,'[1]November 2021'!A:C,2,FALSE)</f>
        <v>EGGS WHOLE LIQ BULK -TANK</v>
      </c>
      <c r="K59" s="8">
        <v>8.69</v>
      </c>
      <c r="L59" s="41">
        <f>VLOOKUP(I59,'[1]November 2021'!A:C,3,FALSE)</f>
        <v>0.61360000000000003</v>
      </c>
      <c r="M59" s="43">
        <f t="shared" si="0"/>
        <v>5.33</v>
      </c>
      <c r="N59" s="10">
        <v>44501</v>
      </c>
    </row>
  </sheetData>
  <sheetProtection algorithmName="SHA-512" hashValue="nY1HMtvsUa9qzk8zbpM6nvLQ0ESfn0TYFmkxsjAt5sjWXiqDlcAp3x6opAJ7EzMxNzsrH4ZjTEMdaM2BglCJIg==" saltValue="apxsTn/vJOvU6+k75SGJwA==" spinCount="100000" sheet="1" selectLockedCells="1" autoFilter="0" selectUnlockedCells="1"/>
  <autoFilter ref="A3:N59">
    <filterColumn colId="3">
      <filters>
        <filter val="14616-51100-00"/>
        <filter val="14616-54200-00"/>
        <filter val="14616-60676-00"/>
        <filter val="14616-64001-00"/>
        <filter val="14616-65000-00"/>
        <filter val="14616-70075-00"/>
        <filter val="14616-70201-00"/>
        <filter val="14616-70202-00"/>
        <filter val="14616-74000-00"/>
        <filter val="14616-76250-00"/>
        <filter val="14616-78997-00"/>
        <filter val="14616-78998-00"/>
        <filter val="14616-81250-00"/>
        <filter val="46025-14688-00"/>
        <filter val="46025-15111-00"/>
        <filter val="46025-30020-00"/>
        <filter val="46025-30101-00"/>
        <filter val="46025-51203-00"/>
        <filter val="46025-54105-00"/>
        <filter val="46025-54211-00"/>
        <filter val="46025-60608-00"/>
        <filter val="46025-61688-00"/>
        <filter val="46025-64102-00"/>
        <filter val="46025-65123-00"/>
        <filter val="46025-75009-00"/>
        <filter val="46025-75010-00"/>
        <filter val="46025-75012-00"/>
        <filter val="46025-75014-00"/>
        <filter val="46025-75015-00"/>
        <filter val="46025-75016-00"/>
        <filter val="46025-75023-00"/>
        <filter val="46025-82525-00"/>
        <filter val="46025-85017-00"/>
        <filter val="46025-85018-00"/>
        <filter val="46025-85037-00"/>
        <filter val="46025-85137-00"/>
        <filter val="46025-85803-00"/>
        <filter val="46025-85805-00"/>
        <filter val="46025-85840-00"/>
        <filter val="46025-85877-00"/>
        <filter val="46025-90135-00"/>
        <filter val="46025-91200-00"/>
      </filters>
    </filterColumn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2021-11-18T22:06:44+00:00</Remediation_x0020_Date>
  </documentManagement>
</p:properties>
</file>

<file path=customXml/itemProps1.xml><?xml version="1.0" encoding="utf-8"?>
<ds:datastoreItem xmlns:ds="http://schemas.openxmlformats.org/officeDocument/2006/customXml" ds:itemID="{C21FDA24-DA0E-4DBF-B504-EFBB8E75D8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716B6F-8531-4F2A-BA69-C47BD5587F0F}"/>
</file>

<file path=customXml/itemProps3.xml><?xml version="1.0" encoding="utf-8"?>
<ds:datastoreItem xmlns:ds="http://schemas.openxmlformats.org/officeDocument/2006/customXml" ds:itemID="{62B9A861-9B06-4CFA-85CD-F11CD05AD2BD}">
  <ds:schemaRefs>
    <ds:schemaRef ds:uri="http://purl.org/dc/terms/"/>
    <ds:schemaRef ds:uri="http://purl.org/dc/dcmitype/"/>
    <ds:schemaRef ds:uri="61a5bba3-b343-484f-bec3-eb0518693f0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19deea3-b82a-4324-abc9-c36ccb056917"/>
    <ds:schemaRef ds:uri="http://schemas.microsoft.com/office/infopath/2007/PartnerControls"/>
    <ds:schemaRef ds:uri="http://schemas.microsoft.com/sharepoint/v3/field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2021-11-04T21:37:41Z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