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'10.18.22'!$A$3:$N$44</definedName>
    <definedName name="_xlnm.Print_Area" localSheetId="0">'10.18.22'!$A$1:$N$44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" i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<sst xmlns="http://schemas.openxmlformats.org/spreadsheetml/2006/main" count="216" uniqueCount="95">
  <si>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</si>
  <si>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</si>
  <si>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</si>
  <si>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</si>
  <si>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</si>
  <si>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</si>
  <si>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</si>
  <si>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</si>
  <si>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</si>
  <si>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</si>
  <si>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</si>
  <si>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</si>
  <si>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</si>
  <si>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</si>
  <si>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</si>
  <si>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</si>
  <si>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</si>
  <si>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</si>
  <si>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</si>
  <si>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 xml:space="preserve">Diced Peach Cup </t>
  </si>
  <si>
    <t xml:space="preserve">Diced Mixed Fruit Cup </t>
  </si>
  <si>
    <t xml:space="preserve">Diced Pear Cup </t>
  </si>
  <si>
    <t>Tropical Flavored Diced Peach Cup</t>
  </si>
  <si>
    <t>Cinnamon Flavored Diced Pear Cup</t>
  </si>
  <si>
    <t>Lime Flavored Diced Mixed Fruit Cup</t>
  </si>
  <si>
    <t>150B</t>
  </si>
  <si>
    <t>Whole Grain Cheesy Breadsticks Bulk</t>
  </si>
  <si>
    <t>162M</t>
  </si>
  <si>
    <t>Whole Grain Pepperoni Calzone I/W</t>
  </si>
  <si>
    <t>199B</t>
  </si>
  <si>
    <t xml:space="preserve">Whole Grain Pepperoni Calzone </t>
  </si>
  <si>
    <t>240B</t>
  </si>
  <si>
    <t xml:space="preserve">Whole Grain Cheese Calzone </t>
  </si>
  <si>
    <t>245M</t>
  </si>
  <si>
    <t>Whole Grain Cheese Calzone I/W</t>
  </si>
  <si>
    <t>A1410</t>
  </si>
  <si>
    <t>Shelf Stable Applesauce Cups
Unsweetened Cinnamon</t>
  </si>
  <si>
    <t>A1490</t>
  </si>
  <si>
    <t>Shelf Stable Applesauce Cups
Unsweetened Strawberry</t>
  </si>
  <si>
    <t>A1500</t>
  </si>
  <si>
    <t xml:space="preserve">Shelf Stable Applesauce Cup </t>
  </si>
  <si>
    <t>A1510</t>
  </si>
  <si>
    <t xml:space="preserve">Shelf Stable Cinnamon Applesauce Cup </t>
  </si>
  <si>
    <t>A1520</t>
  </si>
  <si>
    <t xml:space="preserve">Shelf Stable Cherry Applesauce Cup </t>
  </si>
  <si>
    <t>A1525</t>
  </si>
  <si>
    <t>Shelf Stable Applesauce Cup Unsweetened Cherry</t>
  </si>
  <si>
    <t>A1555</t>
  </si>
  <si>
    <t>Shelf Stable Applesauce Cup Unsweetened Peach</t>
  </si>
  <si>
    <t>A1580</t>
  </si>
  <si>
    <t xml:space="preserve">Shelf Stable Mixed Fruit Applesauce Cups </t>
  </si>
  <si>
    <t>A1590</t>
  </si>
  <si>
    <t xml:space="preserve">Shelf Stable Strawberry Applesauce Cups </t>
  </si>
  <si>
    <t>A1760</t>
  </si>
  <si>
    <t>Mixed Four Fruit Cup</t>
  </si>
  <si>
    <t>A3500</t>
  </si>
  <si>
    <t>Shelf Stable Applesauce Cups Unsweetened</t>
  </si>
  <si>
    <t>A3510</t>
  </si>
  <si>
    <t>SHELF STABLE APPLESAUCE CUPS WATERMELON</t>
  </si>
  <si>
    <t>A3530</t>
  </si>
  <si>
    <t>Shelf Stable Applesauce Cups - Blue Raspberry</t>
  </si>
  <si>
    <t>A3540</t>
  </si>
  <si>
    <t>Shelf Stable Applesauce Cups - Sour Apple</t>
  </si>
  <si>
    <t>A3700</t>
  </si>
  <si>
    <t>Shelf Stable Applesauce Cups
Unsweetened Strawberry Banana</t>
  </si>
  <si>
    <t>A3790</t>
  </si>
  <si>
    <t>SHELF STABLE APPLESAUCE - STRAW/BANANA</t>
  </si>
  <si>
    <t>A3800</t>
  </si>
  <si>
    <t>Shelf Stable Applesauce Cups Birthday Cake</t>
  </si>
  <si>
    <t>A3810</t>
  </si>
  <si>
    <t>Shelf Stable Applesauce Mango Peach Unsweetened</t>
  </si>
  <si>
    <t>A3820</t>
  </si>
  <si>
    <t>Shelf Stable Applesauce Unsweetened Orange Dreamsicle</t>
  </si>
  <si>
    <t>A3840</t>
  </si>
  <si>
    <t>Shelf Stable Applesauce Unsweetened Pear</t>
  </si>
  <si>
    <t>A5000</t>
  </si>
  <si>
    <t>Shelf Stable Hummus Cup 3oz</t>
  </si>
  <si>
    <t>A5050</t>
  </si>
  <si>
    <t>Shelf Stable Hummus Cup 4.5 oz</t>
  </si>
  <si>
    <t>A5100</t>
  </si>
  <si>
    <t>Shelf Stable Red Pepper 
Hummus Cup 3oz</t>
  </si>
  <si>
    <t>A5150</t>
  </si>
  <si>
    <t>Shelf Stable Red Pepper 
Hummus Cup 4.5 oz</t>
  </si>
  <si>
    <t>A5200</t>
  </si>
  <si>
    <t>Shelf Stable Taco Hummus Cup 3oz</t>
  </si>
  <si>
    <t>A5250</t>
  </si>
  <si>
    <t xml:space="preserve">Shelf Stable Taco Hummus Cup 4.5oz </t>
  </si>
  <si>
    <t>A5700</t>
  </si>
  <si>
    <t>Shelf Stable Bean Dip Cup 3 oz</t>
  </si>
  <si>
    <t>A5750</t>
  </si>
  <si>
    <t>Shelf Stable Bean Dip Cup 4.5oz</t>
  </si>
  <si>
    <t>P1565</t>
  </si>
  <si>
    <t xml:space="preserve">Shelf Stable Applesauce Peach Unsweetened </t>
  </si>
  <si>
    <t>P3815</t>
  </si>
  <si>
    <t>National Food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</si>
</sst>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44"/>
  <sheetViews>
    <sheetView tabSelected="1" zoomScale="70" zoomScaleNormal="70" zoomScaleSheetLayoutView="70" workbookViewId="0">
      <pane ySplit="3" topLeftCell="A4" activePane="bottomLeft" state="frozen"/>
      <selection pane="bottomLeft" activeCell="D33" sqref="D33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3"/>
      <c r="L1" s="43"/>
      <c r="M1" s="43"/>
      <c r="N1" s="43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50000000000003" customHeight="1" x14ac:dyDescent="0.25">
      <c r="A4" s="7" t="s">
        <v>18</v>
      </c>
      <c r="B4" s="29" t="s">
        <v>94</v>
      </c>
      <c r="C4" s="7" t="s">
        <v>12</v>
      </c>
      <c r="D4" s="29">
        <v>1740</v>
      </c>
      <c r="E4" s="41" t="s">
        <v>19</v>
      </c>
      <c r="F4" s="8">
        <v>20.25</v>
      </c>
      <c r="G4" s="8">
        <v>72</v>
      </c>
      <c r="H4" s="8">
        <v>4.5</v>
      </c>
      <c r="I4" s="26">
        <v>100220</v>
      </c>
      <c r="J4" s="4" t="str">
        <f>VLOOKUP(I4,'[1]November 2022'!A:C,2,FALSE)</f>
        <v>PEACHES CLING DICED EX LT  CAN-6/10</v>
      </c>
      <c r="K4" s="8">
        <v>20.25</v>
      </c>
      <c r="L4" s="40">
        <f>VLOOKUP(I4,'[1]November 2022'!A:C,3,FALSE)</f>
        <v>0.94979999999999998</v>
      </c>
      <c r="M4" s="42">
        <f t="shared" ref="M4:M44" si="0">ROUND(K4*L4,2)</f>
        <v>19.23</v>
      </c>
      <c r="N4" s="10">
        <v>44866</v>
      </c>
    </row>
    <row r="5" spans="1:14" s="9" customFormat="1" ht="38.450000000000003" customHeight="1" x14ac:dyDescent="0.25">
      <c r="A5" s="7" t="s">
        <v>18</v>
      </c>
      <c r="B5" s="29" t="s">
        <v>94</v>
      </c>
      <c r="C5" s="7" t="s">
        <v>12</v>
      </c>
      <c r="D5" s="29">
        <v>1765</v>
      </c>
      <c r="E5" s="41" t="s">
        <v>20</v>
      </c>
      <c r="F5" s="8">
        <v>20.25</v>
      </c>
      <c r="G5" s="8">
        <v>72</v>
      </c>
      <c r="H5" s="8">
        <v>4.5</v>
      </c>
      <c r="I5" s="26">
        <v>100212</v>
      </c>
      <c r="J5" s="4" t="str">
        <f>VLOOKUP(I5,'[1]November 2022'!A:C,2,FALSE)</f>
        <v>MIXED FRUIT EX LT CAN-6/10</v>
      </c>
      <c r="K5" s="8">
        <v>20.25</v>
      </c>
      <c r="L5" s="40">
        <f>VLOOKUP(I5,'[1]November 2022'!A:C,3,FALSE)</f>
        <v>0.91320000000000001</v>
      </c>
      <c r="M5" s="42">
        <f t="shared" si="0"/>
        <v>18.489999999999998</v>
      </c>
      <c r="N5" s="10">
        <v>44866</v>
      </c>
    </row>
    <row r="6" spans="1:14" s="9" customFormat="1" ht="38.450000000000003" customHeight="1" x14ac:dyDescent="0.25">
      <c r="A6" s="7" t="s">
        <v>18</v>
      </c>
      <c r="B6" s="29" t="s">
        <v>94</v>
      </c>
      <c r="C6" s="7" t="s">
        <v>12</v>
      </c>
      <c r="D6" s="29">
        <v>1780</v>
      </c>
      <c r="E6" s="41" t="s">
        <v>21</v>
      </c>
      <c r="F6" s="8">
        <v>20.25</v>
      </c>
      <c r="G6" s="8">
        <v>72</v>
      </c>
      <c r="H6" s="8">
        <v>4.5</v>
      </c>
      <c r="I6" s="26">
        <v>100225</v>
      </c>
      <c r="J6" s="4" t="str">
        <f>VLOOKUP(I6,'[1]November 2022'!A:C,2,FALSE)</f>
        <v>PEARS DICED EX LT CAN-6/10</v>
      </c>
      <c r="K6" s="8">
        <v>20.25</v>
      </c>
      <c r="L6" s="40">
        <f>VLOOKUP(I6,'[1]November 2022'!A:C,3,FALSE)</f>
        <v>0.93989999999999996</v>
      </c>
      <c r="M6" s="42">
        <f t="shared" si="0"/>
        <v>19.03</v>
      </c>
      <c r="N6" s="10">
        <v>44866</v>
      </c>
    </row>
    <row r="7" spans="1:14" s="9" customFormat="1" ht="38.450000000000003" hidden="1" customHeight="1" x14ac:dyDescent="0.25">
      <c r="A7" s="7" t="s">
        <v>18</v>
      </c>
      <c r="B7" s="29" t="s">
        <v>94</v>
      </c>
      <c r="C7" s="7" t="s">
        <v>12</v>
      </c>
      <c r="D7" s="29">
        <v>1840</v>
      </c>
      <c r="E7" s="41" t="s">
        <v>22</v>
      </c>
      <c r="F7" s="8">
        <v>20.25</v>
      </c>
      <c r="G7" s="8">
        <v>72</v>
      </c>
      <c r="H7" s="8">
        <v>4.5</v>
      </c>
      <c r="I7" s="26">
        <v>100220</v>
      </c>
      <c r="J7" s="4" t="str">
        <f>VLOOKUP(I7,'[1]November 2022'!A:C,2,FALSE)</f>
        <v>PEACHES CLING DICED EX LT  CAN-6/10</v>
      </c>
      <c r="K7" s="8">
        <v>20.25</v>
      </c>
      <c r="L7" s="40">
        <f>VLOOKUP(I7,'[1]November 2022'!A:C,3,FALSE)</f>
        <v>0.94979999999999998</v>
      </c>
      <c r="M7" s="42">
        <f t="shared" si="0"/>
        <v>19.23</v>
      </c>
      <c r="N7" s="10">
        <v>44866</v>
      </c>
    </row>
    <row r="8" spans="1:14" s="9" customFormat="1" ht="38.450000000000003" hidden="1" customHeight="1" x14ac:dyDescent="0.25">
      <c r="A8" s="7" t="s">
        <v>18</v>
      </c>
      <c r="B8" s="29" t="s">
        <v>94</v>
      </c>
      <c r="C8" s="7" t="s">
        <v>12</v>
      </c>
      <c r="D8" s="29">
        <v>1850</v>
      </c>
      <c r="E8" s="41" t="s">
        <v>23</v>
      </c>
      <c r="F8" s="8">
        <v>20.25</v>
      </c>
      <c r="G8" s="8">
        <v>72</v>
      </c>
      <c r="H8" s="8">
        <v>4.5</v>
      </c>
      <c r="I8" s="26">
        <v>100225</v>
      </c>
      <c r="J8" s="4" t="str">
        <f>VLOOKUP(I8,'[1]November 2022'!A:C,2,FALSE)</f>
        <v>PEARS DICED EX LT CAN-6/10</v>
      </c>
      <c r="K8" s="8">
        <v>20.25</v>
      </c>
      <c r="L8" s="40">
        <f>VLOOKUP(I8,'[1]November 2022'!A:C,3,FALSE)</f>
        <v>0.93989999999999996</v>
      </c>
      <c r="M8" s="42">
        <f t="shared" si="0"/>
        <v>19.03</v>
      </c>
      <c r="N8" s="10">
        <v>44866</v>
      </c>
    </row>
    <row r="9" spans="1:14" s="9" customFormat="1" ht="38.450000000000003" hidden="1" customHeight="1" x14ac:dyDescent="0.25">
      <c r="A9" s="7" t="s">
        <v>18</v>
      </c>
      <c r="B9" s="29" t="s">
        <v>94</v>
      </c>
      <c r="C9" s="7" t="s">
        <v>12</v>
      </c>
      <c r="D9" s="29">
        <v>1870</v>
      </c>
      <c r="E9" s="41" t="s">
        <v>24</v>
      </c>
      <c r="F9" s="8">
        <v>20.25</v>
      </c>
      <c r="G9" s="8">
        <v>72</v>
      </c>
      <c r="H9" s="8">
        <v>4.5</v>
      </c>
      <c r="I9" s="26">
        <v>100212</v>
      </c>
      <c r="J9" s="4" t="str">
        <f>VLOOKUP(I9,'[1]November 2022'!A:C,2,FALSE)</f>
        <v>MIXED FRUIT EX LT CAN-6/10</v>
      </c>
      <c r="K9" s="8">
        <v>20.25</v>
      </c>
      <c r="L9" s="40">
        <f>VLOOKUP(I9,'[1]November 2022'!A:C,3,FALSE)</f>
        <v>0.91320000000000001</v>
      </c>
      <c r="M9" s="42">
        <f t="shared" si="0"/>
        <v>18.489999999999998</v>
      </c>
      <c r="N9" s="10">
        <v>44866</v>
      </c>
    </row>
    <row r="10" spans="1:14" s="9" customFormat="1" ht="38.450000000000003" customHeight="1" x14ac:dyDescent="0.25">
      <c r="A10" s="7" t="s">
        <v>18</v>
      </c>
      <c r="B10" s="29" t="s">
        <v>94</v>
      </c>
      <c r="C10" s="7" t="s">
        <v>12</v>
      </c>
      <c r="D10" s="29" t="s">
        <v>25</v>
      </c>
      <c r="E10" s="41" t="s">
        <v>26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VLOOKUP(I10,'[1]November 2022'!A:C,2,FALSE)</f>
        <v>CHEESE MOZ LM PT SKM UNFZ PROC PK(41125)</v>
      </c>
      <c r="K10" s="8">
        <v>10.45</v>
      </c>
      <c r="L10" s="40">
        <f>VLOOKUP(I10,'[1]November 2022'!A:C,3,FALSE)</f>
        <v>1.9231</v>
      </c>
      <c r="M10" s="42">
        <f t="shared" si="0"/>
        <v>20.100000000000001</v>
      </c>
      <c r="N10" s="10">
        <v>44866</v>
      </c>
    </row>
    <row r="11" spans="1:14" s="9" customFormat="1" ht="38.450000000000003" customHeight="1" x14ac:dyDescent="0.25">
      <c r="A11" s="7" t="s">
        <v>18</v>
      </c>
      <c r="B11" s="29" t="s">
        <v>94</v>
      </c>
      <c r="C11" s="7" t="s">
        <v>12</v>
      </c>
      <c r="D11" s="29" t="s">
        <v>27</v>
      </c>
      <c r="E11" s="41" t="s">
        <v>28</v>
      </c>
      <c r="F11" s="8">
        <v>25</v>
      </c>
      <c r="G11" s="8">
        <v>80</v>
      </c>
      <c r="H11" s="8">
        <v>5</v>
      </c>
      <c r="I11" s="26">
        <v>110244</v>
      </c>
      <c r="J11" s="4" t="str">
        <f>VLOOKUP(I11,'[1]November 2022'!A:C,2,FALSE)</f>
        <v>CHEESE MOZ LM PT SKM UNFZ PROC PK(41125)</v>
      </c>
      <c r="K11" s="8">
        <v>8.35</v>
      </c>
      <c r="L11" s="40">
        <f>VLOOKUP(I11,'[1]November 2022'!A:C,3,FALSE)</f>
        <v>1.9231</v>
      </c>
      <c r="M11" s="42">
        <f t="shared" si="0"/>
        <v>16.059999999999999</v>
      </c>
      <c r="N11" s="10">
        <v>44866</v>
      </c>
    </row>
    <row r="12" spans="1:14" s="9" customFormat="1" ht="38.450000000000003" customHeight="1" x14ac:dyDescent="0.25">
      <c r="A12" s="7" t="s">
        <v>18</v>
      </c>
      <c r="B12" s="29" t="s">
        <v>94</v>
      </c>
      <c r="C12" s="7" t="s">
        <v>12</v>
      </c>
      <c r="D12" s="29" t="s">
        <v>29</v>
      </c>
      <c r="E12" s="41" t="s">
        <v>30</v>
      </c>
      <c r="F12" s="8">
        <v>25</v>
      </c>
      <c r="G12" s="8">
        <v>80</v>
      </c>
      <c r="H12" s="8">
        <v>5</v>
      </c>
      <c r="I12" s="26">
        <v>110244</v>
      </c>
      <c r="J12" s="4" t="str">
        <f>VLOOKUP(I12,'[1]November 2022'!A:C,2,FALSE)</f>
        <v>CHEESE MOZ LM PT SKM UNFZ PROC PK(41125)</v>
      </c>
      <c r="K12" s="8">
        <v>8.35</v>
      </c>
      <c r="L12" s="40">
        <f>VLOOKUP(I12,'[1]November 2022'!A:C,3,FALSE)</f>
        <v>1.9231</v>
      </c>
      <c r="M12" s="42">
        <f t="shared" si="0"/>
        <v>16.059999999999999</v>
      </c>
      <c r="N12" s="10">
        <v>44866</v>
      </c>
    </row>
    <row r="13" spans="1:14" s="9" customFormat="1" ht="38.450000000000003" customHeight="1" x14ac:dyDescent="0.25">
      <c r="A13" s="7" t="s">
        <v>18</v>
      </c>
      <c r="B13" s="29" t="s">
        <v>94</v>
      </c>
      <c r="C13" s="7" t="s">
        <v>12</v>
      </c>
      <c r="D13" s="29" t="s">
        <v>31</v>
      </c>
      <c r="E13" s="41" t="s">
        <v>32</v>
      </c>
      <c r="F13" s="8">
        <v>25</v>
      </c>
      <c r="G13" s="8">
        <v>80</v>
      </c>
      <c r="H13" s="8">
        <v>5</v>
      </c>
      <c r="I13" s="26">
        <v>110244</v>
      </c>
      <c r="J13" s="4" t="str">
        <f>VLOOKUP(I13,'[1]November 2022'!A:C,2,FALSE)</f>
        <v>CHEESE MOZ LM PT SKM UNFZ PROC PK(41125)</v>
      </c>
      <c r="K13" s="8">
        <v>9.35</v>
      </c>
      <c r="L13" s="40">
        <f>VLOOKUP(I13,'[1]November 2022'!A:C,3,FALSE)</f>
        <v>1.9231</v>
      </c>
      <c r="M13" s="42">
        <f t="shared" si="0"/>
        <v>17.98</v>
      </c>
      <c r="N13" s="10">
        <v>44866</v>
      </c>
    </row>
    <row r="14" spans="1:14" s="9" customFormat="1" ht="38.450000000000003" customHeight="1" x14ac:dyDescent="0.25">
      <c r="A14" s="7" t="s">
        <v>18</v>
      </c>
      <c r="B14" s="29" t="s">
        <v>94</v>
      </c>
      <c r="C14" s="7" t="s">
        <v>12</v>
      </c>
      <c r="D14" s="29" t="s">
        <v>33</v>
      </c>
      <c r="E14" s="41" t="s">
        <v>34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VLOOKUP(I14,'[1]November 2022'!A:C,2,FALSE)</f>
        <v>CHEESE MOZ LM PT SKM UNFZ PROC PK(41125)</v>
      </c>
      <c r="K14" s="8">
        <v>9.35</v>
      </c>
      <c r="L14" s="40">
        <f>VLOOKUP(I14,'[1]November 2022'!A:C,3,FALSE)</f>
        <v>1.9231</v>
      </c>
      <c r="M14" s="42">
        <f t="shared" si="0"/>
        <v>17.98</v>
      </c>
      <c r="N14" s="10">
        <v>44866</v>
      </c>
    </row>
    <row r="15" spans="1:14" s="9" customFormat="1" ht="38.450000000000003" customHeight="1" x14ac:dyDescent="0.25">
      <c r="A15" s="7" t="s">
        <v>18</v>
      </c>
      <c r="B15" s="29" t="s">
        <v>94</v>
      </c>
      <c r="C15" s="7" t="s">
        <v>12</v>
      </c>
      <c r="D15" s="29" t="s">
        <v>35</v>
      </c>
      <c r="E15" s="41" t="s">
        <v>36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VLOOKUP(I15,'[1]November 2022'!A:C,2,FALSE)</f>
        <v>APPLES FOR FURTHER PROCESSING – BULK</v>
      </c>
      <c r="K15" s="8">
        <v>10</v>
      </c>
      <c r="L15" s="40">
        <f>VLOOKUP(I15,'[1]November 2022'!A:C,3,FALSE)</f>
        <v>0.47449999999999998</v>
      </c>
      <c r="M15" s="42">
        <f t="shared" si="0"/>
        <v>4.75</v>
      </c>
      <c r="N15" s="10">
        <v>44866</v>
      </c>
    </row>
    <row r="16" spans="1:14" s="9" customFormat="1" ht="38.450000000000003" customHeight="1" x14ac:dyDescent="0.25">
      <c r="A16" s="7" t="s">
        <v>18</v>
      </c>
      <c r="B16" s="29" t="s">
        <v>94</v>
      </c>
      <c r="C16" s="7" t="s">
        <v>12</v>
      </c>
      <c r="D16" s="29" t="s">
        <v>37</v>
      </c>
      <c r="E16" s="41" t="s">
        <v>38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VLOOKUP(I16,'[1]November 2022'!A:C,2,FALSE)</f>
        <v>APPLES FOR FURTHER PROCESSING – BULK</v>
      </c>
      <c r="K16" s="8">
        <v>10</v>
      </c>
      <c r="L16" s="40">
        <f>VLOOKUP(I16,'[1]November 2022'!A:C,3,FALSE)</f>
        <v>0.47449999999999998</v>
      </c>
      <c r="M16" s="42">
        <f t="shared" si="0"/>
        <v>4.75</v>
      </c>
      <c r="N16" s="10">
        <v>44866</v>
      </c>
    </row>
    <row r="17" spans="1:14" s="9" customFormat="1" ht="38.450000000000003" hidden="1" customHeight="1" x14ac:dyDescent="0.25">
      <c r="A17" s="7" t="s">
        <v>18</v>
      </c>
      <c r="B17" s="29" t="s">
        <v>94</v>
      </c>
      <c r="C17" s="7" t="s">
        <v>12</v>
      </c>
      <c r="D17" s="29" t="s">
        <v>39</v>
      </c>
      <c r="E17" s="41" t="s">
        <v>40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VLOOKUP(I17,'[1]November 2022'!A:C,2,FALSE)</f>
        <v>APPLES FOR FURTHER PROCESSING – BULK</v>
      </c>
      <c r="K17" s="8">
        <v>10</v>
      </c>
      <c r="L17" s="40">
        <f>VLOOKUP(I17,'[1]November 2022'!A:C,3,FALSE)</f>
        <v>0.47449999999999998</v>
      </c>
      <c r="M17" s="42">
        <f t="shared" si="0"/>
        <v>4.75</v>
      </c>
      <c r="N17" s="10">
        <v>44866</v>
      </c>
    </row>
    <row r="18" spans="1:14" s="9" customFormat="1" ht="38.450000000000003" hidden="1" customHeight="1" x14ac:dyDescent="0.25">
      <c r="A18" s="7" t="s">
        <v>18</v>
      </c>
      <c r="B18" s="29" t="s">
        <v>94</v>
      </c>
      <c r="C18" s="7" t="s">
        <v>12</v>
      </c>
      <c r="D18" s="29" t="s">
        <v>41</v>
      </c>
      <c r="E18" s="41" t="s">
        <v>42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VLOOKUP(I18,'[1]November 2022'!A:C,2,FALSE)</f>
        <v>APPLES FOR FURTHER PROCESSING – BULK</v>
      </c>
      <c r="K18" s="8">
        <v>10</v>
      </c>
      <c r="L18" s="40">
        <f>VLOOKUP(I18,'[1]November 2022'!A:C,3,FALSE)</f>
        <v>0.47449999999999998</v>
      </c>
      <c r="M18" s="42">
        <f t="shared" si="0"/>
        <v>4.75</v>
      </c>
      <c r="N18" s="10">
        <v>44866</v>
      </c>
    </row>
    <row r="19" spans="1:14" s="9" customFormat="1" ht="38.450000000000003" hidden="1" customHeight="1" x14ac:dyDescent="0.25">
      <c r="A19" s="7" t="s">
        <v>18</v>
      </c>
      <c r="B19" s="29" t="s">
        <v>94</v>
      </c>
      <c r="C19" s="7" t="s">
        <v>12</v>
      </c>
      <c r="D19" s="29" t="s">
        <v>43</v>
      </c>
      <c r="E19" s="41" t="s">
        <v>44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VLOOKUP(I19,'[1]November 2022'!A:C,2,FALSE)</f>
        <v>APPLES FOR FURTHER PROCESSING – BULK</v>
      </c>
      <c r="K19" s="8">
        <v>10</v>
      </c>
      <c r="L19" s="40">
        <f>VLOOKUP(I19,'[1]November 2022'!A:C,3,FALSE)</f>
        <v>0.47449999999999998</v>
      </c>
      <c r="M19" s="42">
        <f t="shared" si="0"/>
        <v>4.75</v>
      </c>
      <c r="N19" s="10">
        <v>44866</v>
      </c>
    </row>
    <row r="20" spans="1:14" s="9" customFormat="1" ht="38.450000000000003" customHeight="1" x14ac:dyDescent="0.25">
      <c r="A20" s="7" t="s">
        <v>18</v>
      </c>
      <c r="B20" s="29" t="s">
        <v>94</v>
      </c>
      <c r="C20" s="7" t="s">
        <v>12</v>
      </c>
      <c r="D20" s="29" t="s">
        <v>45</v>
      </c>
      <c r="E20" s="41" t="s">
        <v>46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VLOOKUP(I20,'[1]November 2022'!A:C,2,FALSE)</f>
        <v>APPLES FOR FURTHER PROCESSING – BULK</v>
      </c>
      <c r="K20" s="8">
        <v>10</v>
      </c>
      <c r="L20" s="40">
        <f>VLOOKUP(I20,'[1]November 2022'!A:C,3,FALSE)</f>
        <v>0.47449999999999998</v>
      </c>
      <c r="M20" s="42">
        <f t="shared" si="0"/>
        <v>4.75</v>
      </c>
      <c r="N20" s="10">
        <v>44866</v>
      </c>
    </row>
    <row r="21" spans="1:14" s="9" customFormat="1" ht="38.450000000000003" customHeight="1" x14ac:dyDescent="0.25">
      <c r="A21" s="7" t="s">
        <v>18</v>
      </c>
      <c r="B21" s="29" t="s">
        <v>94</v>
      </c>
      <c r="C21" s="7" t="s">
        <v>12</v>
      </c>
      <c r="D21" s="29" t="s">
        <v>47</v>
      </c>
      <c r="E21" s="41" t="s">
        <v>48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VLOOKUP(I21,'[1]November 2022'!A:C,2,FALSE)</f>
        <v>APPLES FOR FURTHER PROCESSING – BULK</v>
      </c>
      <c r="K21" s="8">
        <v>10</v>
      </c>
      <c r="L21" s="40">
        <f>VLOOKUP(I21,'[1]November 2022'!A:C,3,FALSE)</f>
        <v>0.47449999999999998</v>
      </c>
      <c r="M21" s="42">
        <f t="shared" si="0"/>
        <v>4.75</v>
      </c>
      <c r="N21" s="10">
        <v>44866</v>
      </c>
    </row>
    <row r="22" spans="1:14" ht="38.450000000000003" hidden="1" customHeight="1" x14ac:dyDescent="0.25">
      <c r="A22" s="7" t="s">
        <v>18</v>
      </c>
      <c r="B22" s="29" t="s">
        <v>94</v>
      </c>
      <c r="C22" s="7" t="s">
        <v>12</v>
      </c>
      <c r="D22" s="29" t="s">
        <v>49</v>
      </c>
      <c r="E22" s="41" t="s">
        <v>50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VLOOKUP(I22,'[1]November 2022'!A:C,2,FALSE)</f>
        <v>APPLES FOR FURTHER PROCESSING – BULK</v>
      </c>
      <c r="K22" s="8">
        <v>10</v>
      </c>
      <c r="L22" s="40">
        <f>VLOOKUP(I22,'[1]November 2022'!A:C,3,FALSE)</f>
        <v>0.47449999999999998</v>
      </c>
      <c r="M22" s="42">
        <f t="shared" si="0"/>
        <v>4.75</v>
      </c>
      <c r="N22" s="10">
        <v>44866</v>
      </c>
    </row>
    <row r="23" spans="1:14" ht="38.450000000000003" hidden="1" customHeight="1" x14ac:dyDescent="0.25">
      <c r="A23" s="7" t="s">
        <v>18</v>
      </c>
      <c r="B23" s="29" t="s">
        <v>94</v>
      </c>
      <c r="C23" s="7" t="s">
        <v>12</v>
      </c>
      <c r="D23" s="29" t="s">
        <v>51</v>
      </c>
      <c r="E23" s="41" t="s">
        <v>52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VLOOKUP(I23,'[1]November 2022'!A:C,2,FALSE)</f>
        <v>APPLES FOR FURTHER PROCESSING – BULK</v>
      </c>
      <c r="K23" s="8">
        <v>10</v>
      </c>
      <c r="L23" s="40">
        <f>VLOOKUP(I23,'[1]November 2022'!A:C,3,FALSE)</f>
        <v>0.47449999999999998</v>
      </c>
      <c r="M23" s="42">
        <f t="shared" si="0"/>
        <v>4.75</v>
      </c>
      <c r="N23" s="10">
        <v>44866</v>
      </c>
    </row>
    <row r="24" spans="1:14" ht="38.450000000000003" customHeight="1" x14ac:dyDescent="0.25">
      <c r="A24" s="7" t="s">
        <v>18</v>
      </c>
      <c r="B24" s="29" t="s">
        <v>94</v>
      </c>
      <c r="C24" s="7" t="s">
        <v>12</v>
      </c>
      <c r="D24" s="29" t="s">
        <v>53</v>
      </c>
      <c r="E24" s="41" t="s">
        <v>54</v>
      </c>
      <c r="F24" s="8">
        <v>20.25</v>
      </c>
      <c r="G24" s="8">
        <v>72</v>
      </c>
      <c r="H24" s="8">
        <v>4.5</v>
      </c>
      <c r="I24" s="26">
        <v>110149</v>
      </c>
      <c r="J24" s="4" t="str">
        <f>VLOOKUP(I24,'[1]November 2022'!A:C,2,FALSE)</f>
        <v>APPLES FOR FURTHER PROCESSING – BULK</v>
      </c>
      <c r="K24" s="8">
        <v>11.77</v>
      </c>
      <c r="L24" s="40">
        <f>VLOOKUP(I24,'[1]November 2022'!A:C,3,FALSE)</f>
        <v>0.47449999999999998</v>
      </c>
      <c r="M24" s="42">
        <f t="shared" si="0"/>
        <v>5.58</v>
      </c>
      <c r="N24" s="10">
        <v>44866</v>
      </c>
    </row>
    <row r="25" spans="1:14" ht="38.450000000000003" customHeight="1" x14ac:dyDescent="0.25">
      <c r="A25" s="7" t="s">
        <v>18</v>
      </c>
      <c r="B25" s="29" t="s">
        <v>94</v>
      </c>
      <c r="C25" s="7" t="s">
        <v>12</v>
      </c>
      <c r="D25" s="29" t="s">
        <v>55</v>
      </c>
      <c r="E25" s="41" t="s">
        <v>56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VLOOKUP(I25,'[1]November 2022'!A:C,2,FALSE)</f>
        <v>APPLES FOR FURTHER PROCESSING – BULK</v>
      </c>
      <c r="K25" s="8">
        <v>10</v>
      </c>
      <c r="L25" s="40">
        <f>VLOOKUP(I25,'[1]November 2022'!A:C,3,FALSE)</f>
        <v>0.47449999999999998</v>
      </c>
      <c r="M25" s="42">
        <f t="shared" si="0"/>
        <v>4.75</v>
      </c>
      <c r="N25" s="10">
        <v>44866</v>
      </c>
    </row>
    <row r="26" spans="1:14" ht="38.450000000000003" hidden="1" customHeight="1" x14ac:dyDescent="0.25">
      <c r="A26" s="7" t="s">
        <v>18</v>
      </c>
      <c r="B26" s="29" t="s">
        <v>94</v>
      </c>
      <c r="C26" s="7" t="s">
        <v>12</v>
      </c>
      <c r="D26" s="29" t="s">
        <v>57</v>
      </c>
      <c r="E26" s="41" t="s">
        <v>58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VLOOKUP(I26,'[1]November 2022'!A:C,2,FALSE)</f>
        <v>APPLES FOR FURTHER PROCESSING – BULK</v>
      </c>
      <c r="K26" s="8">
        <v>10</v>
      </c>
      <c r="L26" s="40">
        <f>VLOOKUP(I26,'[1]November 2022'!A:C,3,FALSE)</f>
        <v>0.47449999999999998</v>
      </c>
      <c r="M26" s="42">
        <f t="shared" si="0"/>
        <v>4.75</v>
      </c>
      <c r="N26" s="10">
        <v>44866</v>
      </c>
    </row>
    <row r="27" spans="1:14" ht="38.450000000000003" customHeight="1" x14ac:dyDescent="0.25">
      <c r="A27" s="7" t="s">
        <v>18</v>
      </c>
      <c r="B27" s="29" t="s">
        <v>94</v>
      </c>
      <c r="C27" s="7" t="s">
        <v>12</v>
      </c>
      <c r="D27" s="29" t="s">
        <v>59</v>
      </c>
      <c r="E27" s="41" t="s">
        <v>60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VLOOKUP(I27,'[1]November 2022'!A:C,2,FALSE)</f>
        <v>APPLES FOR FURTHER PROCESSING – BULK</v>
      </c>
      <c r="K27" s="8">
        <v>10</v>
      </c>
      <c r="L27" s="40">
        <f>VLOOKUP(I27,'[1]November 2022'!A:C,3,FALSE)</f>
        <v>0.47449999999999998</v>
      </c>
      <c r="M27" s="42">
        <f t="shared" si="0"/>
        <v>4.75</v>
      </c>
      <c r="N27" s="10">
        <v>44866</v>
      </c>
    </row>
    <row r="28" spans="1:14" ht="38.450000000000003" hidden="1" customHeight="1" x14ac:dyDescent="0.25">
      <c r="A28" s="7" t="s">
        <v>18</v>
      </c>
      <c r="B28" s="29" t="s">
        <v>94</v>
      </c>
      <c r="C28" s="7" t="s">
        <v>12</v>
      </c>
      <c r="D28" s="29" t="s">
        <v>61</v>
      </c>
      <c r="E28" s="41" t="s">
        <v>62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VLOOKUP(I28,'[1]November 2022'!A:C,2,FALSE)</f>
        <v>APPLES FOR FURTHER PROCESSING – BULK</v>
      </c>
      <c r="K28" s="8">
        <v>10</v>
      </c>
      <c r="L28" s="40">
        <f>VLOOKUP(I28,'[1]November 2022'!A:C,3,FALSE)</f>
        <v>0.47449999999999998</v>
      </c>
      <c r="M28" s="42">
        <f t="shared" si="0"/>
        <v>4.75</v>
      </c>
      <c r="N28" s="10">
        <v>44866</v>
      </c>
    </row>
    <row r="29" spans="1:14" ht="38.450000000000003" customHeight="1" x14ac:dyDescent="0.25">
      <c r="A29" s="7" t="s">
        <v>18</v>
      </c>
      <c r="B29" s="29" t="s">
        <v>94</v>
      </c>
      <c r="C29" s="7" t="s">
        <v>12</v>
      </c>
      <c r="D29" s="29" t="s">
        <v>63</v>
      </c>
      <c r="E29" s="41" t="s">
        <v>64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VLOOKUP(I29,'[1]November 2022'!A:C,2,FALSE)</f>
        <v>APPLES FOR FURTHER PROCESSING – BULK</v>
      </c>
      <c r="K29" s="8">
        <v>10</v>
      </c>
      <c r="L29" s="40">
        <f>VLOOKUP(I29,'[1]November 2022'!A:C,3,FALSE)</f>
        <v>0.47449999999999998</v>
      </c>
      <c r="M29" s="42">
        <f t="shared" si="0"/>
        <v>4.75</v>
      </c>
      <c r="N29" s="10">
        <v>44866</v>
      </c>
    </row>
    <row r="30" spans="1:14" ht="38.450000000000003" hidden="1" customHeight="1" x14ac:dyDescent="0.25">
      <c r="A30" s="7" t="s">
        <v>18</v>
      </c>
      <c r="B30" s="29" t="s">
        <v>94</v>
      </c>
      <c r="C30" s="7" t="s">
        <v>12</v>
      </c>
      <c r="D30" s="29" t="s">
        <v>65</v>
      </c>
      <c r="E30" s="41" t="s">
        <v>66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VLOOKUP(I30,'[1]November 2022'!A:C,2,FALSE)</f>
        <v>APPLES FOR FURTHER PROCESSING – BULK</v>
      </c>
      <c r="K30" s="8">
        <v>10</v>
      </c>
      <c r="L30" s="40">
        <f>VLOOKUP(I30,'[1]November 2022'!A:C,3,FALSE)</f>
        <v>0.47449999999999998</v>
      </c>
      <c r="M30" s="42">
        <f t="shared" si="0"/>
        <v>4.75</v>
      </c>
      <c r="N30" s="10">
        <v>44866</v>
      </c>
    </row>
    <row r="31" spans="1:14" ht="38.450000000000003" customHeight="1" x14ac:dyDescent="0.25">
      <c r="A31" s="7" t="s">
        <v>18</v>
      </c>
      <c r="B31" s="29" t="s">
        <v>94</v>
      </c>
      <c r="C31" s="7" t="s">
        <v>12</v>
      </c>
      <c r="D31" s="29" t="s">
        <v>67</v>
      </c>
      <c r="E31" s="41" t="s">
        <v>68</v>
      </c>
      <c r="F31" s="8">
        <v>27</v>
      </c>
      <c r="G31" s="8">
        <v>96</v>
      </c>
      <c r="H31" s="8">
        <v>4.5</v>
      </c>
      <c r="I31" s="26">
        <v>110149</v>
      </c>
      <c r="J31" s="4" t="str">
        <f>VLOOKUP(I31,'[1]November 2022'!A:C,2,FALSE)</f>
        <v>APPLES FOR FURTHER PROCESSING – BULK</v>
      </c>
      <c r="K31" s="8">
        <v>10</v>
      </c>
      <c r="L31" s="40">
        <f>VLOOKUP(I31,'[1]November 2022'!A:C,3,FALSE)</f>
        <v>0.47449999999999998</v>
      </c>
      <c r="M31" s="42">
        <f t="shared" si="0"/>
        <v>4.75</v>
      </c>
      <c r="N31" s="10">
        <v>44866</v>
      </c>
    </row>
    <row r="32" spans="1:14" ht="38.450000000000003" customHeight="1" x14ac:dyDescent="0.25">
      <c r="A32" s="7" t="s">
        <v>18</v>
      </c>
      <c r="B32" s="29" t="s">
        <v>94</v>
      </c>
      <c r="C32" s="7" t="s">
        <v>12</v>
      </c>
      <c r="D32" s="29" t="s">
        <v>69</v>
      </c>
      <c r="E32" s="41" t="s">
        <v>70</v>
      </c>
      <c r="F32" s="8">
        <v>27</v>
      </c>
      <c r="G32" s="8">
        <v>96</v>
      </c>
      <c r="H32" s="8">
        <v>4.5</v>
      </c>
      <c r="I32" s="26">
        <v>110149</v>
      </c>
      <c r="J32" s="4" t="str">
        <f>VLOOKUP(I32,'[1]November 2022'!A:C,2,FALSE)</f>
        <v>APPLES FOR FURTHER PROCESSING – BULK</v>
      </c>
      <c r="K32" s="8">
        <v>10</v>
      </c>
      <c r="L32" s="40">
        <f>VLOOKUP(I32,'[1]November 2022'!A:C,3,FALSE)</f>
        <v>0.47449999999999998</v>
      </c>
      <c r="M32" s="42">
        <f t="shared" si="0"/>
        <v>4.75</v>
      </c>
      <c r="N32" s="10">
        <v>44866</v>
      </c>
    </row>
    <row r="33" spans="1:14" ht="38.450000000000003" customHeight="1" x14ac:dyDescent="0.25">
      <c r="A33" s="7" t="s">
        <v>18</v>
      </c>
      <c r="B33" s="29" t="s">
        <v>94</v>
      </c>
      <c r="C33" s="7" t="s">
        <v>12</v>
      </c>
      <c r="D33" s="29" t="s">
        <v>71</v>
      </c>
      <c r="E33" s="41" t="s">
        <v>72</v>
      </c>
      <c r="F33" s="8">
        <v>27</v>
      </c>
      <c r="G33" s="8">
        <v>96</v>
      </c>
      <c r="H33" s="8">
        <v>4.5</v>
      </c>
      <c r="I33" s="26">
        <v>110149</v>
      </c>
      <c r="J33" s="4" t="str">
        <f>VLOOKUP(I33,'[1]November 2022'!A:C,2,FALSE)</f>
        <v>APPLES FOR FURTHER PROCESSING – BULK</v>
      </c>
      <c r="K33" s="8">
        <v>10</v>
      </c>
      <c r="L33" s="40">
        <f>VLOOKUP(I33,'[1]November 2022'!A:C,3,FALSE)</f>
        <v>0.47449999999999998</v>
      </c>
      <c r="M33" s="42">
        <f t="shared" si="0"/>
        <v>4.75</v>
      </c>
      <c r="N33" s="10">
        <v>44866</v>
      </c>
    </row>
    <row r="34" spans="1:14" ht="38.450000000000003" hidden="1" customHeight="1" x14ac:dyDescent="0.25">
      <c r="A34" s="7" t="s">
        <v>18</v>
      </c>
      <c r="B34" s="29" t="s">
        <v>94</v>
      </c>
      <c r="C34" s="7" t="s">
        <v>12</v>
      </c>
      <c r="D34" s="29" t="s">
        <v>73</v>
      </c>
      <c r="E34" s="41" t="s">
        <v>74</v>
      </c>
      <c r="F34" s="8">
        <v>27</v>
      </c>
      <c r="G34" s="8">
        <v>96</v>
      </c>
      <c r="H34" s="8">
        <v>4.5</v>
      </c>
      <c r="I34" s="26">
        <v>110149</v>
      </c>
      <c r="J34" s="4" t="str">
        <f>VLOOKUP(I34,'[1]November 2022'!A:C,2,FALSE)</f>
        <v>APPLES FOR FURTHER PROCESSING – BULK</v>
      </c>
      <c r="K34" s="8">
        <v>10</v>
      </c>
      <c r="L34" s="40">
        <f>VLOOKUP(I34,'[1]November 2022'!A:C,3,FALSE)</f>
        <v>0.47449999999999998</v>
      </c>
      <c r="M34" s="42">
        <f t="shared" si="0"/>
        <v>4.75</v>
      </c>
      <c r="N34" s="10">
        <v>44866</v>
      </c>
    </row>
    <row r="35" spans="1:14" ht="38.450000000000003" customHeight="1" x14ac:dyDescent="0.25">
      <c r="A35" s="7" t="s">
        <v>18</v>
      </c>
      <c r="B35" s="29" t="s">
        <v>94</v>
      </c>
      <c r="C35" s="7" t="s">
        <v>12</v>
      </c>
      <c r="D35" s="29" t="s">
        <v>75</v>
      </c>
      <c r="E35" s="41" t="s">
        <v>76</v>
      </c>
      <c r="F35" s="8">
        <v>22.5</v>
      </c>
      <c r="G35" s="8">
        <v>120</v>
      </c>
      <c r="H35" s="8">
        <v>3</v>
      </c>
      <c r="I35" s="26">
        <v>100360</v>
      </c>
      <c r="J35" s="4" t="str">
        <f>VLOOKUP(I35,'[1]November 2022'!A:C,2,FALSE)</f>
        <v>BEANS GARBANZO CAN-6/10</v>
      </c>
      <c r="K35" s="8">
        <v>19.899999999999999</v>
      </c>
      <c r="L35" s="40">
        <f>VLOOKUP(I35,'[1]November 2022'!A:C,3,FALSE)</f>
        <v>0.57010000000000005</v>
      </c>
      <c r="M35" s="42">
        <f t="shared" si="0"/>
        <v>11.34</v>
      </c>
      <c r="N35" s="10">
        <v>44866</v>
      </c>
    </row>
    <row r="36" spans="1:14" ht="38.450000000000003" customHeight="1" x14ac:dyDescent="0.25">
      <c r="A36" s="7" t="s">
        <v>18</v>
      </c>
      <c r="B36" s="29" t="s">
        <v>94</v>
      </c>
      <c r="C36" s="7" t="s">
        <v>12</v>
      </c>
      <c r="D36" s="29" t="s">
        <v>77</v>
      </c>
      <c r="E36" s="41" t="s">
        <v>78</v>
      </c>
      <c r="F36" s="8">
        <v>27</v>
      </c>
      <c r="G36" s="8">
        <v>96</v>
      </c>
      <c r="H36" s="8">
        <v>4.5</v>
      </c>
      <c r="I36" s="26">
        <v>100360</v>
      </c>
      <c r="J36" s="4" t="str">
        <f>VLOOKUP(I36,'[1]November 2022'!A:C,2,FALSE)</f>
        <v>BEANS GARBANZO CAN-6/10</v>
      </c>
      <c r="K36" s="8">
        <v>23.89</v>
      </c>
      <c r="L36" s="40">
        <f>VLOOKUP(I36,'[1]November 2022'!A:C,3,FALSE)</f>
        <v>0.57010000000000005</v>
      </c>
      <c r="M36" s="42">
        <f t="shared" si="0"/>
        <v>13.62</v>
      </c>
      <c r="N36" s="10">
        <v>44866</v>
      </c>
    </row>
    <row r="37" spans="1:14" ht="38.450000000000003" customHeight="1" x14ac:dyDescent="0.25">
      <c r="A37" s="7" t="s">
        <v>18</v>
      </c>
      <c r="B37" s="29" t="s">
        <v>94</v>
      </c>
      <c r="C37" s="7" t="s">
        <v>12</v>
      </c>
      <c r="D37" s="29" t="s">
        <v>79</v>
      </c>
      <c r="E37" s="41" t="s">
        <v>80</v>
      </c>
      <c r="F37" s="8">
        <v>22.5</v>
      </c>
      <c r="G37" s="8">
        <v>120</v>
      </c>
      <c r="H37" s="8">
        <v>3</v>
      </c>
      <c r="I37" s="26">
        <v>100360</v>
      </c>
      <c r="J37" s="4" t="str">
        <f>VLOOKUP(I37,'[1]November 2022'!A:C,2,FALSE)</f>
        <v>BEANS GARBANZO CAN-6/10</v>
      </c>
      <c r="K37" s="8">
        <v>19.899999999999999</v>
      </c>
      <c r="L37" s="40">
        <f>VLOOKUP(I37,'[1]November 2022'!A:C,3,FALSE)</f>
        <v>0.57010000000000005</v>
      </c>
      <c r="M37" s="42">
        <f t="shared" si="0"/>
        <v>11.34</v>
      </c>
      <c r="N37" s="10">
        <v>44866</v>
      </c>
    </row>
    <row r="38" spans="1:14" ht="38.450000000000003" customHeight="1" x14ac:dyDescent="0.25">
      <c r="A38" s="7" t="s">
        <v>18</v>
      </c>
      <c r="B38" s="29" t="s">
        <v>94</v>
      </c>
      <c r="C38" s="7" t="s">
        <v>12</v>
      </c>
      <c r="D38" s="29" t="s">
        <v>81</v>
      </c>
      <c r="E38" s="41" t="s">
        <v>82</v>
      </c>
      <c r="F38" s="8">
        <v>27</v>
      </c>
      <c r="G38" s="8">
        <v>96</v>
      </c>
      <c r="H38" s="8">
        <v>4.5</v>
      </c>
      <c r="I38" s="26">
        <v>100360</v>
      </c>
      <c r="J38" s="4" t="str">
        <f>VLOOKUP(I38,'[1]November 2022'!A:C,2,FALSE)</f>
        <v>BEANS GARBANZO CAN-6/10</v>
      </c>
      <c r="K38" s="8">
        <v>23.89</v>
      </c>
      <c r="L38" s="40">
        <f>VLOOKUP(I38,'[1]November 2022'!A:C,3,FALSE)</f>
        <v>0.57010000000000005</v>
      </c>
      <c r="M38" s="42">
        <f t="shared" si="0"/>
        <v>13.62</v>
      </c>
      <c r="N38" s="10">
        <v>44866</v>
      </c>
    </row>
    <row r="39" spans="1:14" ht="38.450000000000003" customHeight="1" x14ac:dyDescent="0.25">
      <c r="A39" s="7" t="s">
        <v>18</v>
      </c>
      <c r="B39" s="29" t="s">
        <v>94</v>
      </c>
      <c r="C39" s="7" t="s">
        <v>12</v>
      </c>
      <c r="D39" s="29" t="s">
        <v>83</v>
      </c>
      <c r="E39" s="41" t="s">
        <v>84</v>
      </c>
      <c r="F39" s="8">
        <v>22.5</v>
      </c>
      <c r="G39" s="8">
        <v>120</v>
      </c>
      <c r="H39" s="8">
        <v>3</v>
      </c>
      <c r="I39" s="26">
        <v>100360</v>
      </c>
      <c r="J39" s="4" t="str">
        <f>VLOOKUP(I39,'[1]November 2022'!A:C,2,FALSE)</f>
        <v>BEANS GARBANZO CAN-6/10</v>
      </c>
      <c r="K39" s="8">
        <v>19.899999999999999</v>
      </c>
      <c r="L39" s="40">
        <f>VLOOKUP(I39,'[1]November 2022'!A:C,3,FALSE)</f>
        <v>0.57010000000000005</v>
      </c>
      <c r="M39" s="42">
        <f t="shared" si="0"/>
        <v>11.34</v>
      </c>
      <c r="N39" s="10">
        <v>44866</v>
      </c>
    </row>
    <row r="40" spans="1:14" ht="38.450000000000003" customHeight="1" x14ac:dyDescent="0.25">
      <c r="A40" s="7" t="s">
        <v>18</v>
      </c>
      <c r="B40" s="29" t="s">
        <v>94</v>
      </c>
      <c r="C40" s="7" t="s">
        <v>12</v>
      </c>
      <c r="D40" s="29" t="s">
        <v>85</v>
      </c>
      <c r="E40" s="41" t="s">
        <v>86</v>
      </c>
      <c r="F40" s="8">
        <v>27</v>
      </c>
      <c r="G40" s="8">
        <v>96</v>
      </c>
      <c r="H40" s="8">
        <v>4.5</v>
      </c>
      <c r="I40" s="26">
        <v>100360</v>
      </c>
      <c r="J40" s="4" t="str">
        <f>VLOOKUP(I40,'[1]November 2022'!A:C,2,FALSE)</f>
        <v>BEANS GARBANZO CAN-6/10</v>
      </c>
      <c r="K40" s="8">
        <v>23.89</v>
      </c>
      <c r="L40" s="40">
        <f>VLOOKUP(I40,'[1]November 2022'!A:C,3,FALSE)</f>
        <v>0.57010000000000005</v>
      </c>
      <c r="M40" s="42">
        <f t="shared" si="0"/>
        <v>13.62</v>
      </c>
      <c r="N40" s="10">
        <v>44866</v>
      </c>
    </row>
    <row r="41" spans="1:14" ht="38.450000000000003" customHeight="1" x14ac:dyDescent="0.25">
      <c r="A41" s="7" t="s">
        <v>18</v>
      </c>
      <c r="B41" s="29" t="s">
        <v>94</v>
      </c>
      <c r="C41" s="7" t="s">
        <v>12</v>
      </c>
      <c r="D41" s="29" t="s">
        <v>87</v>
      </c>
      <c r="E41" s="41" t="s">
        <v>88</v>
      </c>
      <c r="F41" s="8">
        <v>22.5</v>
      </c>
      <c r="G41" s="8">
        <v>120</v>
      </c>
      <c r="H41" s="8">
        <v>3</v>
      </c>
      <c r="I41" s="26">
        <v>100365</v>
      </c>
      <c r="J41" s="4" t="str">
        <f>VLOOKUP(I41,'[1]November 2022'!A:C,2,FALSE)</f>
        <v>BEANS PINTO CAN-6/10</v>
      </c>
      <c r="K41" s="8">
        <v>21.9</v>
      </c>
      <c r="L41" s="40">
        <f>VLOOKUP(I41,'[1]November 2022'!A:C,3,FALSE)</f>
        <v>0.61339999999999995</v>
      </c>
      <c r="M41" s="42">
        <f t="shared" si="0"/>
        <v>13.43</v>
      </c>
      <c r="N41" s="10">
        <v>44866</v>
      </c>
    </row>
    <row r="42" spans="1:14" ht="38.450000000000003" customHeight="1" x14ac:dyDescent="0.25">
      <c r="A42" s="7" t="s">
        <v>18</v>
      </c>
      <c r="B42" s="29" t="s">
        <v>94</v>
      </c>
      <c r="C42" s="7" t="s">
        <v>12</v>
      </c>
      <c r="D42" s="29" t="s">
        <v>89</v>
      </c>
      <c r="E42" s="41" t="s">
        <v>90</v>
      </c>
      <c r="F42" s="8">
        <v>27</v>
      </c>
      <c r="G42" s="8">
        <v>96</v>
      </c>
      <c r="H42" s="8">
        <v>4.5</v>
      </c>
      <c r="I42" s="26">
        <v>100365</v>
      </c>
      <c r="J42" s="4" t="str">
        <f>VLOOKUP(I42,'[1]November 2022'!A:C,2,FALSE)</f>
        <v>BEANS PINTO CAN-6/10</v>
      </c>
      <c r="K42" s="8">
        <v>26.28</v>
      </c>
      <c r="L42" s="40">
        <f>VLOOKUP(I42,'[1]November 2022'!A:C,3,FALSE)</f>
        <v>0.61339999999999995</v>
      </c>
      <c r="M42" s="42">
        <f t="shared" si="0"/>
        <v>16.12</v>
      </c>
      <c r="N42" s="10">
        <v>44866</v>
      </c>
    </row>
    <row r="43" spans="1:14" ht="38.450000000000003" hidden="1" customHeight="1" x14ac:dyDescent="0.25">
      <c r="A43" s="7" t="s">
        <v>18</v>
      </c>
      <c r="B43" s="29" t="s">
        <v>94</v>
      </c>
      <c r="C43" s="7" t="s">
        <v>12</v>
      </c>
      <c r="D43" s="29" t="s">
        <v>91</v>
      </c>
      <c r="E43" s="41" t="s">
        <v>92</v>
      </c>
      <c r="F43" s="8">
        <v>27</v>
      </c>
      <c r="G43" s="8">
        <v>96</v>
      </c>
      <c r="H43" s="8">
        <v>4.5</v>
      </c>
      <c r="I43" s="26">
        <v>100220</v>
      </c>
      <c r="J43" s="4" t="str">
        <f>VLOOKUP(I43,'[1]November 2022'!A:C,2,FALSE)</f>
        <v>PEACHES CLING DICED EX LT  CAN-6/10</v>
      </c>
      <c r="K43" s="8">
        <v>4.83</v>
      </c>
      <c r="L43" s="40">
        <f>VLOOKUP(I43,'[1]November 2022'!A:C,3,FALSE)</f>
        <v>0.94979999999999998</v>
      </c>
      <c r="M43" s="42">
        <f t="shared" si="0"/>
        <v>4.59</v>
      </c>
      <c r="N43" s="10">
        <v>44866</v>
      </c>
    </row>
    <row r="44" spans="1:14" ht="38.450000000000003" hidden="1" customHeight="1" x14ac:dyDescent="0.25">
      <c r="A44" s="7" t="s">
        <v>18</v>
      </c>
      <c r="B44" s="29" t="s">
        <v>94</v>
      </c>
      <c r="C44" s="7" t="s">
        <v>12</v>
      </c>
      <c r="D44" s="29" t="s">
        <v>93</v>
      </c>
      <c r="E44" s="41" t="s">
        <v>70</v>
      </c>
      <c r="F44" s="8">
        <v>27</v>
      </c>
      <c r="G44" s="8">
        <v>96</v>
      </c>
      <c r="H44" s="8">
        <v>4.5</v>
      </c>
      <c r="I44" s="26">
        <v>100220</v>
      </c>
      <c r="J44" s="4" t="str">
        <f>VLOOKUP(I44,'[1]November 2022'!A:C,2,FALSE)</f>
        <v>PEACHES CLING DICED EX LT  CAN-6/10</v>
      </c>
      <c r="K44" s="8">
        <v>4.83</v>
      </c>
      <c r="L44" s="40">
        <f>VLOOKUP(I44,'[1]November 2022'!A:C,3,FALSE)</f>
        <v>0.94979999999999998</v>
      </c>
      <c r="M44" s="42">
        <f t="shared" si="0"/>
        <v>4.59</v>
      </c>
      <c r="N44" s="10">
        <v>44866</v>
      </c>
    </row>
  </sheetData>
  <sheetProtection algorithmName="SHA-512" hashValue="EC8P2eBJdiZg0vM+Ku/3DMvVVZ5Vxr2eP64+JgsHIJr7sfXVap00BhiqnDOeBIcZjLKsQb0+AqIm+qQUfeTpZg==" saltValue="j1imdqtR1Hjmq/HIkDbm+g==" spinCount="100000" sheet="1" formatCells="0" formatColumns="0" formatRows="0" deleteColumns="0" deleteRows="0" sort="0" autoFilter="0"/>
  <autoFilter ref="A3:N44">
    <filterColumn colId="3">
      <filters>
        <filter val="150B"/>
        <filter val="162M"/>
        <filter val="1740"/>
        <filter val="1765"/>
        <filter val="1780"/>
        <filter val="199B"/>
        <filter val="240B"/>
        <filter val="245M"/>
        <filter val="A1410"/>
        <filter val="A1490"/>
        <filter val="A1525"/>
        <filter val="A1555"/>
        <filter val="A1760"/>
        <filter val="A3500"/>
        <filter val="A3530"/>
        <filter val="A3700"/>
        <filter val="A3800"/>
        <filter val="A3810"/>
        <filter val="A3820"/>
        <filter val="A5000"/>
        <filter val="A5050"/>
        <filter val="A5100"/>
        <filter val="A5150"/>
        <filter val="A5200"/>
        <filter val="A5250"/>
        <filter val="A5700"/>
        <filter val="A5750"/>
      </filters>
    </filterColumn>
    <filterColumn colId="4">
      <filters>
        <filter val="Diced Mixed Fruit Cup"/>
        <filter val="Diced Peach Cup"/>
        <filter val="Diced Pear Cup"/>
        <filter val="Mixed Four Fruit Cup"/>
        <filter val="Shelf Stable Applesauce Cup Unsweetened Cherry"/>
        <filter val="Shelf Stable Applesauce Cup Unsweetened Peach"/>
        <filter val="Shelf Stable Applesauce Cups - Blue Raspberry"/>
        <filter val="Shelf Stable Applesauce Cups Birthday Cake"/>
        <filter val="Shelf Stable Applesauce Cups Unsweetened"/>
        <filter val="Shelf Stable Applesauce Cups_x000a_Unsweetened Cinnamon"/>
        <filter val="Shelf Stable Applesauce Cups_x000a_Unsweetened Strawberry"/>
        <filter val="Shelf Stable Applesauce Cups_x000a_Unsweetened Strawberry Banana"/>
        <filter val="Shelf Stable Applesauce Mango Peach Unsweetened"/>
        <filter val="Shelf Stable Applesauce Unsweetened Orange Dreamsicle"/>
        <filter val="Shelf Stable Applesauce Unsweetened Pear"/>
        <filter val="Shelf Stable Bean Dip Cup 3 oz"/>
        <filter val="Shelf Stable Bean Dip Cup 4.5oz"/>
        <filter val="Shelf Stable Hummus Cup 3oz"/>
        <filter val="Shelf Stable Hummus Cup 4.5 oz"/>
        <filter val="Shelf Stable Red Pepper _x000a_Hummus Cup 3oz"/>
        <filter val="Shelf Stable Red Pepper _x000a_Hummus Cup 4.5 oz"/>
        <filter val="Shelf Stable Taco Hummus Cup 3oz"/>
        <filter val="Shelf Stable Taco Hummus Cup 4.5oz"/>
        <filter val="Whole Grain Cheese Calzone"/>
        <filter val="Whole Grain Cheese Calzone I/W"/>
        <filter val="Whole Grain Cheesy Breadsticks Bulk"/>
        <filter val="Whole Grain Pepperoni Calzone"/>
        <filter val="Whole Grain Pepperoni Calzone I/W"/>
      </filters>
    </filterColumn>
    <sortState ref="A4:N44">
      <sortCondition ref="D3:D4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6AA8B4-AC20-408A-87BD-51B49142B4B6}">
  <ds:schemaRefs>
    <ds:schemaRef ds:uri="http://schemas.microsoft.com/sharepoint/v3/fields"/>
    <ds:schemaRef ds:uri="http://schemas.openxmlformats.org/package/2006/metadata/core-properties"/>
    <ds:schemaRef ds:uri="619deea3-b82a-4324-abc9-c36ccb056917"/>
    <ds:schemaRef ds:uri="http://schemas.microsoft.com/office/infopath/2007/PartnerControls"/>
    <ds:schemaRef ds:uri="http://purl.org/dc/terms/"/>
    <ds:schemaRef ds:uri="http://schemas.microsoft.com/office/2006/documentManagement/types"/>
    <ds:schemaRef ds:uri="61a5bba3-b343-484f-bec3-eb0518693f06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B14E8A-29DB-4B1F-B23C-4CCA434C48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8EA7E-B94B-49B1-B4E7-4E9F26D71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2022-12-06T20:59:33Z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