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Nardone Bros\"/>
    </mc:Choice>
  </mc:AlternateContent>
  <bookViews>
    <workbookView xWindow="0" yWindow="0" windowWidth="23040" windowHeight="7968" activeTab="1"/>
  </bookViews>
  <sheets>
    <sheet name="Worksheet " sheetId="1" r:id="rId1"/>
    <sheet name="DELIVERY" sheetId="4" r:id="rId2"/>
  </sheets>
  <definedNames>
    <definedName name="_xlnm.Print_Area" localSheetId="0">'Worksheet '!$A$1:$O$202</definedName>
    <definedName name="_xlnm.Print_Titles" localSheetId="0">'Worksheet '!$8:$9</definedName>
  </definedNames>
  <calcPr calcId="162913"/>
</workbook>
</file>

<file path=xl/calcChain.xml><?xml version="1.0" encoding="utf-8"?>
<calcChain xmlns="http://schemas.openxmlformats.org/spreadsheetml/2006/main">
  <c r="O44" i="1" l="1"/>
  <c r="I44" i="1"/>
  <c r="M44" i="1" s="1"/>
  <c r="O46" i="1"/>
  <c r="I46" i="1"/>
  <c r="M46" i="1" s="1"/>
  <c r="O137" i="1"/>
  <c r="I137" i="1"/>
  <c r="M137" i="1"/>
  <c r="O86" i="1"/>
  <c r="I86" i="1"/>
  <c r="M86" i="1"/>
  <c r="O91" i="1"/>
  <c r="I91" i="1"/>
  <c r="M91" i="1" s="1"/>
  <c r="O113" i="1"/>
  <c r="I113" i="1"/>
  <c r="M113" i="1"/>
  <c r="O112" i="1"/>
  <c r="I112" i="1"/>
  <c r="M112" i="1" s="1"/>
  <c r="O107" i="1"/>
  <c r="I107" i="1"/>
  <c r="M107" i="1"/>
  <c r="O12" i="1"/>
  <c r="I12" i="1"/>
  <c r="M12" i="1" s="1"/>
  <c r="O53" i="1"/>
  <c r="I53" i="1"/>
  <c r="M53" i="1"/>
  <c r="O144" i="1"/>
  <c r="I144" i="1"/>
  <c r="M144" i="1"/>
  <c r="O26" i="1"/>
  <c r="O25" i="1"/>
  <c r="O24" i="1"/>
  <c r="O23" i="1"/>
  <c r="I23" i="1"/>
  <c r="M23" i="1" s="1"/>
  <c r="I24" i="1"/>
  <c r="M24" i="1"/>
  <c r="I25" i="1"/>
  <c r="M25" i="1" s="1"/>
  <c r="I26" i="1"/>
  <c r="M26" i="1" s="1"/>
  <c r="I27" i="1"/>
  <c r="M27" i="1" s="1"/>
  <c r="O111" i="1"/>
  <c r="I111" i="1"/>
  <c r="M111" i="1"/>
  <c r="O110" i="1"/>
  <c r="I110" i="1"/>
  <c r="M110" i="1" s="1"/>
  <c r="O126" i="1"/>
  <c r="I126" i="1"/>
  <c r="M126" i="1"/>
  <c r="O22" i="1"/>
  <c r="I22" i="1"/>
  <c r="M22" i="1" s="1"/>
  <c r="O21" i="1"/>
  <c r="I21" i="1"/>
  <c r="M21" i="1"/>
  <c r="O68" i="1"/>
  <c r="I68" i="1"/>
  <c r="M68" i="1"/>
  <c r="O17" i="1"/>
  <c r="I17" i="1"/>
  <c r="M17" i="1"/>
  <c r="O65" i="1"/>
  <c r="I65" i="1"/>
  <c r="M65" i="1" s="1"/>
  <c r="O70" i="1"/>
  <c r="I70" i="1"/>
  <c r="M70" i="1"/>
  <c r="O151" i="1"/>
  <c r="I151" i="1"/>
  <c r="M151" i="1" s="1"/>
  <c r="O33" i="1"/>
  <c r="I33" i="1"/>
  <c r="M33" i="1"/>
  <c r="O83" i="1"/>
  <c r="I83" i="1"/>
  <c r="M83" i="1" s="1"/>
  <c r="O119" i="1"/>
  <c r="I119" i="1"/>
  <c r="M119" i="1"/>
  <c r="O118" i="1"/>
  <c r="I118" i="1"/>
  <c r="M118" i="1"/>
  <c r="O98" i="1"/>
  <c r="I98" i="1"/>
  <c r="M98" i="1"/>
  <c r="O97" i="1"/>
  <c r="I97" i="1"/>
  <c r="M97" i="1" s="1"/>
  <c r="O64" i="1"/>
  <c r="I64" i="1"/>
  <c r="M64" i="1"/>
  <c r="O63" i="1"/>
  <c r="I63" i="1"/>
  <c r="M63" i="1" s="1"/>
  <c r="O131" i="1"/>
  <c r="I131" i="1"/>
  <c r="M131" i="1"/>
  <c r="O11" i="1"/>
  <c r="I11" i="1"/>
  <c r="M11" i="1" s="1"/>
  <c r="O124" i="1"/>
  <c r="I124" i="1"/>
  <c r="M124" i="1"/>
  <c r="O109" i="1"/>
  <c r="I109" i="1"/>
  <c r="M109" i="1"/>
  <c r="O75" i="1"/>
  <c r="I75" i="1"/>
  <c r="M75" i="1"/>
  <c r="O29" i="1"/>
  <c r="I29" i="1"/>
  <c r="M29" i="1" s="1"/>
  <c r="O161" i="1"/>
  <c r="I161" i="1"/>
  <c r="M161" i="1"/>
  <c r="O169" i="1"/>
  <c r="M169" i="1"/>
  <c r="O20" i="1"/>
  <c r="I20" i="1"/>
  <c r="M20" i="1" s="1"/>
  <c r="O30" i="1"/>
  <c r="I30" i="1"/>
  <c r="M30" i="1"/>
  <c r="O49" i="1"/>
  <c r="I49" i="1"/>
  <c r="M49" i="1" s="1"/>
  <c r="O121" i="1"/>
  <c r="I121" i="1"/>
  <c r="M121" i="1"/>
  <c r="O120" i="1"/>
  <c r="I120" i="1"/>
  <c r="M120" i="1" s="1"/>
  <c r="O73" i="1"/>
  <c r="I73" i="1"/>
  <c r="M73" i="1"/>
  <c r="O16" i="1"/>
  <c r="I16" i="1"/>
  <c r="M16" i="1"/>
  <c r="O134" i="1"/>
  <c r="I134" i="1"/>
  <c r="M134" i="1"/>
  <c r="O140" i="1"/>
  <c r="I140" i="1"/>
  <c r="M140" i="1" s="1"/>
  <c r="O141" i="1"/>
  <c r="I141" i="1"/>
  <c r="M141" i="1"/>
  <c r="O51" i="1"/>
  <c r="I51" i="1"/>
  <c r="M51" i="1" s="1"/>
  <c r="O55" i="1"/>
  <c r="I55" i="1"/>
  <c r="M55" i="1"/>
  <c r="O145" i="1"/>
  <c r="I145" i="1"/>
  <c r="M145" i="1" s="1"/>
  <c r="O143" i="1"/>
  <c r="I143" i="1"/>
  <c r="M143" i="1"/>
  <c r="O139" i="1"/>
  <c r="I139" i="1"/>
  <c r="M139" i="1"/>
  <c r="O123" i="1"/>
  <c r="I123" i="1"/>
  <c r="M123" i="1"/>
  <c r="O138" i="1"/>
  <c r="I138" i="1"/>
  <c r="M138" i="1" s="1"/>
  <c r="O80" i="1"/>
  <c r="I80" i="1"/>
  <c r="M80" i="1"/>
  <c r="O79" i="1"/>
  <c r="I79" i="1"/>
  <c r="M79" i="1" s="1"/>
  <c r="O135" i="1"/>
  <c r="I135" i="1"/>
  <c r="M135" i="1"/>
  <c r="O78" i="1"/>
  <c r="I78" i="1"/>
  <c r="M78" i="1" s="1"/>
  <c r="O50" i="1"/>
  <c r="I50" i="1"/>
  <c r="M50" i="1"/>
  <c r="O47" i="1"/>
  <c r="I47" i="1"/>
  <c r="M47" i="1"/>
  <c r="O162" i="1"/>
  <c r="I162" i="1"/>
  <c r="M162" i="1"/>
  <c r="O72" i="1"/>
  <c r="I72" i="1"/>
  <c r="M72" i="1" s="1"/>
  <c r="O89" i="1"/>
  <c r="I89" i="1"/>
  <c r="M89" i="1"/>
  <c r="O81" i="1"/>
  <c r="I81" i="1"/>
  <c r="M81" i="1" s="1"/>
  <c r="O152" i="1"/>
  <c r="I152" i="1"/>
  <c r="M152" i="1"/>
  <c r="O150" i="1"/>
  <c r="I150" i="1"/>
  <c r="M150" i="1" s="1"/>
  <c r="O149" i="1"/>
  <c r="I149" i="1"/>
  <c r="M149" i="1"/>
  <c r="O38" i="1"/>
  <c r="I38" i="1"/>
  <c r="M38" i="1"/>
  <c r="O39" i="1"/>
  <c r="I39" i="1"/>
  <c r="M39" i="1"/>
  <c r="O42" i="1"/>
  <c r="I42" i="1"/>
  <c r="M42" i="1" s="1"/>
  <c r="O41" i="1"/>
  <c r="I41" i="1"/>
  <c r="M41" i="1"/>
  <c r="O34" i="1"/>
  <c r="I34" i="1"/>
  <c r="M34" i="1" s="1"/>
  <c r="O35" i="1"/>
  <c r="O36" i="1"/>
  <c r="I35" i="1"/>
  <c r="M35" i="1"/>
  <c r="O103" i="1"/>
  <c r="I103" i="1"/>
  <c r="M103" i="1"/>
  <c r="O106" i="1"/>
  <c r="I106" i="1"/>
  <c r="M106" i="1" s="1"/>
  <c r="O122" i="1"/>
  <c r="I122" i="1"/>
  <c r="M122" i="1"/>
  <c r="O58" i="1"/>
  <c r="I58" i="1"/>
  <c r="M58" i="1" s="1"/>
  <c r="O87" i="1"/>
  <c r="I87" i="1"/>
  <c r="M87" i="1"/>
  <c r="O170" i="1"/>
  <c r="I170" i="1"/>
  <c r="M170" i="1" s="1"/>
  <c r="O132" i="1"/>
  <c r="I132" i="1"/>
  <c r="M132" i="1"/>
  <c r="O127" i="1"/>
  <c r="O128" i="1"/>
  <c r="I127" i="1"/>
  <c r="M127" i="1"/>
  <c r="O45" i="1"/>
  <c r="I45" i="1"/>
  <c r="M45" i="1" s="1"/>
  <c r="O125" i="1"/>
  <c r="I125" i="1"/>
  <c r="M125" i="1"/>
  <c r="O108" i="1"/>
  <c r="I108" i="1"/>
  <c r="M108" i="1" s="1"/>
  <c r="O40" i="1"/>
  <c r="I40" i="1"/>
  <c r="M40" i="1"/>
  <c r="O142" i="1"/>
  <c r="O56" i="1"/>
  <c r="O168" i="1"/>
  <c r="O167" i="1"/>
  <c r="O166" i="1"/>
  <c r="O165" i="1"/>
  <c r="O164" i="1"/>
  <c r="O163" i="1"/>
  <c r="O160" i="1"/>
  <c r="O159" i="1"/>
  <c r="O158" i="1"/>
  <c r="O157" i="1"/>
  <c r="I168" i="1"/>
  <c r="M168" i="1"/>
  <c r="I167" i="1"/>
  <c r="M167" i="1"/>
  <c r="I166" i="1"/>
  <c r="M166" i="1"/>
  <c r="I165" i="1"/>
  <c r="M165" i="1"/>
  <c r="I164" i="1"/>
  <c r="M164" i="1"/>
  <c r="I163" i="1"/>
  <c r="M163" i="1"/>
  <c r="I160" i="1"/>
  <c r="M160" i="1"/>
  <c r="I159" i="1"/>
  <c r="M159" i="1"/>
  <c r="I158" i="1"/>
  <c r="M158" i="1"/>
  <c r="I157" i="1"/>
  <c r="M157" i="1"/>
  <c r="O115" i="1"/>
  <c r="O114" i="1"/>
  <c r="O100" i="1"/>
  <c r="O94" i="1"/>
  <c r="O93" i="1"/>
  <c r="O92" i="1"/>
  <c r="O90" i="1"/>
  <c r="O77" i="1"/>
  <c r="I146" i="1"/>
  <c r="M146" i="1"/>
  <c r="I142" i="1"/>
  <c r="M142" i="1"/>
  <c r="I136" i="1"/>
  <c r="M136" i="1"/>
  <c r="I133" i="1"/>
  <c r="M133" i="1"/>
  <c r="I130" i="1"/>
  <c r="M130" i="1"/>
  <c r="I129" i="1"/>
  <c r="M129" i="1"/>
  <c r="I128" i="1"/>
  <c r="M128" i="1"/>
  <c r="I117" i="1"/>
  <c r="M117" i="1"/>
  <c r="I116" i="1"/>
  <c r="M116" i="1"/>
  <c r="I115" i="1"/>
  <c r="M115" i="1"/>
  <c r="I114" i="1"/>
  <c r="M114" i="1"/>
  <c r="I105" i="1"/>
  <c r="M105" i="1"/>
  <c r="I104" i="1"/>
  <c r="M104" i="1"/>
  <c r="I102" i="1"/>
  <c r="M102" i="1"/>
  <c r="I101" i="1"/>
  <c r="M101" i="1"/>
  <c r="I100" i="1"/>
  <c r="M100" i="1"/>
  <c r="I99" i="1"/>
  <c r="M99" i="1"/>
  <c r="I96" i="1"/>
  <c r="M96" i="1"/>
  <c r="I95" i="1"/>
  <c r="M95" i="1"/>
  <c r="I94" i="1"/>
  <c r="M94" i="1"/>
  <c r="I93" i="1"/>
  <c r="M93" i="1"/>
  <c r="I92" i="1"/>
  <c r="M92" i="1"/>
  <c r="I90" i="1"/>
  <c r="M90" i="1"/>
  <c r="I88" i="1"/>
  <c r="M88" i="1"/>
  <c r="I85" i="1"/>
  <c r="M85" i="1"/>
  <c r="I84" i="1"/>
  <c r="M84" i="1"/>
  <c r="I82" i="1"/>
  <c r="M82" i="1"/>
  <c r="I77" i="1"/>
  <c r="M77" i="1"/>
  <c r="I76" i="1"/>
  <c r="M76" i="1"/>
  <c r="I74" i="1"/>
  <c r="M74" i="1"/>
  <c r="I71" i="1"/>
  <c r="M71" i="1"/>
  <c r="I69" i="1"/>
  <c r="M69" i="1"/>
  <c r="I67" i="1"/>
  <c r="M67" i="1"/>
  <c r="I66" i="1"/>
  <c r="M66" i="1"/>
  <c r="I62" i="1"/>
  <c r="M62" i="1"/>
  <c r="I61" i="1"/>
  <c r="M61" i="1"/>
  <c r="I60" i="1"/>
  <c r="M60" i="1"/>
  <c r="I59" i="1"/>
  <c r="M59" i="1"/>
  <c r="I57" i="1"/>
  <c r="M57" i="1"/>
  <c r="I56" i="1"/>
  <c r="M56" i="1"/>
  <c r="I54" i="1"/>
  <c r="M54" i="1"/>
  <c r="I52" i="1"/>
  <c r="M52" i="1"/>
  <c r="I48" i="1"/>
  <c r="M48" i="1"/>
  <c r="I43" i="1"/>
  <c r="M43" i="1"/>
  <c r="I37" i="1"/>
  <c r="M37" i="1"/>
  <c r="I36" i="1"/>
  <c r="M36" i="1"/>
  <c r="I32" i="1"/>
  <c r="M32" i="1"/>
  <c r="I31" i="1"/>
  <c r="M31" i="1"/>
  <c r="I28" i="1"/>
  <c r="M28" i="1"/>
  <c r="I19" i="1"/>
  <c r="M19" i="1"/>
  <c r="I18" i="1"/>
  <c r="M18" i="1"/>
  <c r="I15" i="1"/>
  <c r="M15" i="1"/>
  <c r="O76" i="1"/>
  <c r="O69" i="1"/>
  <c r="O37" i="1"/>
  <c r="O28" i="1"/>
  <c r="O27" i="1"/>
  <c r="O18" i="1"/>
  <c r="O60" i="1"/>
  <c r="O62" i="1"/>
  <c r="O200" i="1"/>
  <c r="I200" i="1"/>
  <c r="M200" i="1"/>
  <c r="L201" i="1"/>
  <c r="M202" i="1" s="1"/>
  <c r="O117" i="1"/>
  <c r="O116" i="1"/>
  <c r="O99" i="1"/>
  <c r="O156" i="1"/>
  <c r="O155" i="1"/>
  <c r="O14" i="1"/>
  <c r="O15" i="1"/>
  <c r="O19" i="1"/>
  <c r="O31" i="1"/>
  <c r="O32" i="1"/>
  <c r="O43" i="1"/>
  <c r="O48" i="1"/>
  <c r="O52" i="1"/>
  <c r="O54" i="1"/>
  <c r="O57" i="1"/>
  <c r="O59" i="1"/>
  <c r="O61" i="1"/>
  <c r="O66" i="1"/>
  <c r="O67" i="1"/>
  <c r="O71" i="1"/>
  <c r="O74" i="1"/>
  <c r="O82" i="1"/>
  <c r="O84" i="1"/>
  <c r="O85" i="1"/>
  <c r="O88" i="1"/>
  <c r="O95" i="1"/>
  <c r="O96" i="1"/>
  <c r="O101" i="1"/>
  <c r="O102" i="1"/>
  <c r="O104" i="1"/>
  <c r="O105" i="1"/>
  <c r="O129" i="1"/>
  <c r="O130" i="1"/>
  <c r="O133" i="1"/>
  <c r="O136" i="1"/>
  <c r="O146" i="1"/>
  <c r="I156" i="1"/>
  <c r="M156" i="1"/>
  <c r="I155" i="1"/>
  <c r="M155" i="1" s="1"/>
  <c r="I14" i="1"/>
  <c r="M14" i="1" s="1"/>
  <c r="I13" i="1"/>
  <c r="M13" i="1" s="1"/>
  <c r="O13" i="1"/>
  <c r="L171" i="1" l="1"/>
  <c r="M172" i="1" s="1"/>
</calcChain>
</file>

<file path=xl/sharedStrings.xml><?xml version="1.0" encoding="utf-8"?>
<sst xmlns="http://schemas.openxmlformats.org/spreadsheetml/2006/main" count="1463" uniqueCount="458">
  <si>
    <t>Product Code</t>
  </si>
  <si>
    <t>Product Description</t>
  </si>
  <si>
    <t>A</t>
  </si>
  <si>
    <t>B</t>
  </si>
  <si>
    <t>C</t>
  </si>
  <si>
    <t>D</t>
  </si>
  <si>
    <t>E</t>
  </si>
  <si>
    <t>\</t>
  </si>
  <si>
    <t>Total Finished Cases Needed</t>
  </si>
  <si>
    <t>X</t>
  </si>
  <si>
    <t>=</t>
  </si>
  <si>
    <t>TOTAL Commodity Pounds Needed</t>
  </si>
  <si>
    <t>Customer's Name</t>
  </si>
  <si>
    <t>Contact</t>
  </si>
  <si>
    <t>Email</t>
  </si>
  <si>
    <t>Address</t>
  </si>
  <si>
    <t>City / State / Zip</t>
  </si>
  <si>
    <t>Authorized Signature</t>
  </si>
  <si>
    <t>Portion Weight</t>
  </si>
  <si>
    <t>Portion Size</t>
  </si>
  <si>
    <t>Servings Per Case (Cs Pk)</t>
  </si>
  <si>
    <t>Total Pounds of Commodity Cheese need to order</t>
  </si>
  <si>
    <t>4"x6"</t>
  </si>
  <si>
    <t>6"</t>
  </si>
  <si>
    <t>8"</t>
  </si>
  <si>
    <t>3"x5"</t>
  </si>
  <si>
    <t>Estimated No of Servings Desired</t>
  </si>
  <si>
    <t>Distributor</t>
  </si>
  <si>
    <t>Phone/Fax</t>
  </si>
  <si>
    <t>Date:</t>
  </si>
  <si>
    <t xml:space="preserve"> </t>
  </si>
  <si>
    <t>School:</t>
  </si>
  <si>
    <t xml:space="preserve">         Contact:</t>
  </si>
  <si>
    <t>Billing</t>
  </si>
  <si>
    <t>Address:</t>
  </si>
  <si>
    <t>Ship</t>
  </si>
  <si>
    <t xml:space="preserve">Portion  </t>
  </si>
  <si>
    <t xml:space="preserve">Portion   </t>
  </si>
  <si>
    <t>Case</t>
  </si>
  <si>
    <t xml:space="preserve">"Net" Price </t>
  </si>
  <si>
    <t xml:space="preserve">Order </t>
  </si>
  <si>
    <t>July/Aug</t>
  </si>
  <si>
    <t>Sept/Oct</t>
  </si>
  <si>
    <t>Nov/Dec</t>
  </si>
  <si>
    <t>Jan/Feb</t>
  </si>
  <si>
    <t>March</t>
  </si>
  <si>
    <t>Product#</t>
  </si>
  <si>
    <t>Description</t>
  </si>
  <si>
    <t>Weight</t>
  </si>
  <si>
    <t>Size</t>
  </si>
  <si>
    <t>Schools</t>
  </si>
  <si>
    <t xml:space="preserve"> Quantity</t>
  </si>
  <si>
    <t>Del.</t>
  </si>
  <si>
    <t xml:space="preserve">  </t>
  </si>
  <si>
    <t>If you have any questions please contact:</t>
  </si>
  <si>
    <t xml:space="preserve">5" </t>
  </si>
  <si>
    <t>NARDONE BROS. PIZZA Processing Template</t>
  </si>
  <si>
    <t>Phone (800) 822-5320 or (570) 823-0141 for customer service</t>
  </si>
  <si>
    <t>Fax: (570) 823-2581</t>
  </si>
  <si>
    <t>Nardone Brothers Baking Co., Inc.</t>
  </si>
  <si>
    <t>420 New Commerce Blvd.</t>
  </si>
  <si>
    <t>Nardone Brothers Better Choice Pizza with Soy Crust &amp; Reduced Fat Toppings</t>
  </si>
  <si>
    <t>5.00 oz</t>
  </si>
  <si>
    <t>5.00 oz.</t>
  </si>
  <si>
    <t>5.50 oz.</t>
  </si>
  <si>
    <t>Cheese Amount of Commodity DF per case (in pounds)</t>
  </si>
  <si>
    <t>CHEESE</t>
  </si>
  <si>
    <t>Value of DF Cheese per case</t>
  </si>
  <si>
    <t xml:space="preserve">5.00 oz. </t>
  </si>
  <si>
    <t>5.08 oz.</t>
  </si>
  <si>
    <t>5WRMP1NY2</t>
  </si>
  <si>
    <t>5WRMNY2</t>
  </si>
  <si>
    <t>625WRM2</t>
  </si>
  <si>
    <t>625WRMP2</t>
  </si>
  <si>
    <t>72WWSCM2</t>
  </si>
  <si>
    <t>72WWSCMP2</t>
  </si>
  <si>
    <t xml:space="preserve">64WPS2 </t>
  </si>
  <si>
    <t xml:space="preserve">64WPSP2 </t>
  </si>
  <si>
    <t xml:space="preserve">64WPSBC </t>
  </si>
  <si>
    <t>16WPS2</t>
  </si>
  <si>
    <t>16WPSP2</t>
  </si>
  <si>
    <t>16WPSBC</t>
  </si>
  <si>
    <t>16WSUP2</t>
  </si>
  <si>
    <t>72WWSCM2 4X6</t>
  </si>
  <si>
    <t>72WWSCMP2 4X6</t>
  </si>
  <si>
    <t>625WRMV2</t>
  </si>
  <si>
    <t>8" WW French Bread 50/50 Blend Mozz</t>
  </si>
  <si>
    <t>8" WW French Bread Peprn 50/50 Blend Mozz</t>
  </si>
  <si>
    <t>WW 4x6 Soy Crust Cheese Pizza 50/50 Mozz Blend</t>
  </si>
  <si>
    <t>8" WW Wedge Soy Crust Cheese Pizza 50/50 Mozz Blend</t>
  </si>
  <si>
    <t>8" WW Wedge Soy Crust Peprn Pizza 50/50 Mozz Blend</t>
  </si>
  <si>
    <t>WW 4x6 Soy Crust Peprn Pizza 50/50 Mozz Blend</t>
  </si>
  <si>
    <t>WW 4x6 Soy Crust Sausage Pizza 50/50 Mozz Blend</t>
  </si>
  <si>
    <t>4.60 oz</t>
  </si>
  <si>
    <t>5.20 oz</t>
  </si>
  <si>
    <t>5.75 oz</t>
  </si>
  <si>
    <t>5.40 oz</t>
  </si>
  <si>
    <t>5.35 oz</t>
  </si>
  <si>
    <t>5.50 oz</t>
  </si>
  <si>
    <t>6.40 oz</t>
  </si>
  <si>
    <t>4.50 oz</t>
  </si>
  <si>
    <t>4.95 oz</t>
  </si>
  <si>
    <t>8"x3"</t>
  </si>
  <si>
    <t>$</t>
  </si>
  <si>
    <t>Cell: 570-650-8075</t>
  </si>
  <si>
    <t xml:space="preserve">Vincent J Nardone  </t>
  </si>
  <si>
    <t>vjn1@att.net</t>
  </si>
  <si>
    <t>4"</t>
  </si>
  <si>
    <r>
      <t>Diverted Cheese  __</t>
    </r>
    <r>
      <rPr>
        <b/>
        <u/>
        <sz val="16"/>
        <rFont val="Arial"/>
        <family val="2"/>
      </rPr>
      <t>110244</t>
    </r>
    <r>
      <rPr>
        <b/>
        <sz val="16"/>
        <rFont val="Arial"/>
        <family val="2"/>
      </rPr>
      <t>_   Shipping:</t>
    </r>
  </si>
  <si>
    <t>96WWMEX2</t>
  </si>
  <si>
    <t>3.80 oz</t>
  </si>
  <si>
    <t>4 "</t>
  </si>
  <si>
    <t>CHEESE 110244</t>
  </si>
  <si>
    <t>CHEESE Cheddar 110253</t>
  </si>
  <si>
    <t>Total Pounds of Commodity Cheddar need to order</t>
  </si>
  <si>
    <t>Value of DFCheddar per case</t>
  </si>
  <si>
    <t>Cheddar Cheese</t>
  </si>
  <si>
    <t>TOTAL Cheddar  LBS Needed</t>
  </si>
  <si>
    <t>625WRMTP3</t>
  </si>
  <si>
    <t>64WPSTP3</t>
  </si>
  <si>
    <t>16WPSTP3</t>
  </si>
  <si>
    <t>40WRMNY2</t>
  </si>
  <si>
    <t>625WSUP2</t>
  </si>
  <si>
    <t>60WGUM2</t>
  </si>
  <si>
    <t>60WUM2</t>
  </si>
  <si>
    <t>60WUMP2</t>
  </si>
  <si>
    <t>64WHW2</t>
  </si>
  <si>
    <t>72RWWED2</t>
  </si>
  <si>
    <t>72RWWEDP2</t>
  </si>
  <si>
    <t>80WM</t>
  </si>
  <si>
    <t>80WP</t>
  </si>
  <si>
    <t>80WS</t>
  </si>
  <si>
    <t>80WSGA100</t>
  </si>
  <si>
    <t>M80WSGA100</t>
  </si>
  <si>
    <t>80WS100</t>
  </si>
  <si>
    <t>M80WS100</t>
  </si>
  <si>
    <t>80WBCA1</t>
  </si>
  <si>
    <t>M80WBCA1</t>
  </si>
  <si>
    <t>96WBB</t>
  </si>
  <si>
    <t>M96WBB</t>
  </si>
  <si>
    <t>96WBBS</t>
  </si>
  <si>
    <t>M96WBBS</t>
  </si>
  <si>
    <t>96WW2 4X6</t>
  </si>
  <si>
    <t>96WWP2 4X6</t>
  </si>
  <si>
    <t xml:space="preserve">96WWEDP2 </t>
  </si>
  <si>
    <t>60WUMA2</t>
  </si>
  <si>
    <t>60WUMPA2</t>
  </si>
  <si>
    <t>961SWCM2</t>
  </si>
  <si>
    <t>961SWCMP2</t>
  </si>
  <si>
    <t>961SWCMS2</t>
  </si>
  <si>
    <t>96SWWED2</t>
  </si>
  <si>
    <t>96SWWEDP2</t>
  </si>
  <si>
    <t>96SWWEDS2</t>
  </si>
  <si>
    <t>96SWWEDA2</t>
  </si>
  <si>
    <t>96SWWEDPA2</t>
  </si>
  <si>
    <t>96SWWEDSA2</t>
  </si>
  <si>
    <t>961SWCMA2</t>
  </si>
  <si>
    <t>961SWCMPA2</t>
  </si>
  <si>
    <t>961SWCMSA2</t>
  </si>
  <si>
    <t>72WWSCMTP2</t>
  </si>
  <si>
    <t>96WBSM</t>
  </si>
  <si>
    <t xml:space="preserve">6.90 oz </t>
  </si>
  <si>
    <t>5"</t>
  </si>
  <si>
    <t>6.35 oz</t>
  </si>
  <si>
    <t>3.00 oz</t>
  </si>
  <si>
    <t xml:space="preserve">5.00 oz </t>
  </si>
  <si>
    <t>3.30 oz</t>
  </si>
  <si>
    <t>3.30 oz.</t>
  </si>
  <si>
    <t>3.25 oz.</t>
  </si>
  <si>
    <t>3.25 oz</t>
  </si>
  <si>
    <t>96WWA2 4X6</t>
  </si>
  <si>
    <t>96WWED2</t>
  </si>
  <si>
    <t>2.00 oz</t>
  </si>
  <si>
    <t>4.90 oz</t>
  </si>
  <si>
    <t>M80WBTS100</t>
  </si>
  <si>
    <t>80WBTS100</t>
  </si>
  <si>
    <t>40WGUM</t>
  </si>
  <si>
    <t>80WBTSGA</t>
  </si>
  <si>
    <t>96WBPB2</t>
  </si>
  <si>
    <t>4.80 oz</t>
  </si>
  <si>
    <t>625WBC2</t>
  </si>
  <si>
    <t>96WGUM4X6</t>
  </si>
  <si>
    <t>4.20 oz</t>
  </si>
  <si>
    <t>96WWEDA2</t>
  </si>
  <si>
    <t>961SWTPA2</t>
  </si>
  <si>
    <t>WW 4x6 Soy Crust Turkey Pepp Pizza 50/50 Mozz Blend</t>
  </si>
  <si>
    <t>72WWSCMPA2</t>
  </si>
  <si>
    <t>60WGUMA2</t>
  </si>
  <si>
    <t>8" WW Garlic Fench Bread 50/50 Mozz Blend</t>
  </si>
  <si>
    <t>96WBTSA1</t>
  </si>
  <si>
    <t>2.65 oz</t>
  </si>
  <si>
    <t>80WBTSA100</t>
  </si>
  <si>
    <t>3.63 oz</t>
  </si>
  <si>
    <t>80WSA100</t>
  </si>
  <si>
    <t>WW 3x5 Gravy Sausage Pizza 50/50 Blend Mozz</t>
  </si>
  <si>
    <t>WW 3x5 Turkey Sausage Gravy 50/50 Blend Mozz</t>
  </si>
  <si>
    <t>16" WW Pizzeria Style Cheese Pizza 100% Mozz</t>
  </si>
  <si>
    <t>16" WW Pizzeria Style Buffalo Chicken Pizza 100% Mozz</t>
  </si>
  <si>
    <t>16" WW Pizzeria Style Turkey Peprn Pizza 100% Mozz</t>
  </si>
  <si>
    <t>16" WW Pizzeria Style Supreme Pizza 100% Mozz</t>
  </si>
  <si>
    <t>16" WW Self-Rising Cheese Pizza 100% Mozz</t>
  </si>
  <si>
    <t>16" WW Self-Rising Peprn Pizza 100% Mozz</t>
  </si>
  <si>
    <t>5" WW Round Peprn Pizza 100% Mozz</t>
  </si>
  <si>
    <t>5" WW Round Cheese Pizza 100% Mozz</t>
  </si>
  <si>
    <t>5WRMNY2 BOXED - ovenable box, 100% Mozz</t>
  </si>
  <si>
    <t>5WRMP1NY2 BOXED - ovenable box, 100% Mozz</t>
  </si>
  <si>
    <t>6" WW Round Cheese Pizza 100% Mozz</t>
  </si>
  <si>
    <t>6" WW Round Cheese &amp; Veggie Pizza 100% Mozz</t>
  </si>
  <si>
    <t>6" WW Round Supreme Pizza 100% Mozz</t>
  </si>
  <si>
    <t>8" WW Garlic Fench Bread 100% Mozz</t>
  </si>
  <si>
    <t>8" WW French Bread Cheese 100% Mozz</t>
  </si>
  <si>
    <t>8" WW French Bread Peprn Mozz 100% Mozz</t>
  </si>
  <si>
    <t>8" WW Sliced Pizzeria Style Cheese 100% Mozz</t>
  </si>
  <si>
    <t>8" WW Sliced Pizzeria Style Peprn 100% Mozz</t>
  </si>
  <si>
    <t>8" WW Sliced Pizzeria Style Turkey Peprn Pizza 100% Mozz</t>
  </si>
  <si>
    <t>8" WW Sliced Buffalo Style White Chicken 100% Mozz</t>
  </si>
  <si>
    <t>8" WW Sliced Pizzeria Style Hawaiian Pizza 100% Mozz</t>
  </si>
  <si>
    <t>WW Round Edge Wedge Cheese Pizza 100% Mozz</t>
  </si>
  <si>
    <t>8" WW Wedge Stuffed Crust Cheese 100% Mozz</t>
  </si>
  <si>
    <t>WW 4x6 Stuffed Crust Cheese 100% Mozz</t>
  </si>
  <si>
    <t>8" WW Wedge Stuffed Crust Peprn 100% Mozz</t>
  </si>
  <si>
    <t>8" WW Wedge Stuffed Crust Peprn 50/50  Blend Mozz</t>
  </si>
  <si>
    <t>WW 4x6 Stuffed Crust Peprn 100% Mozz</t>
  </si>
  <si>
    <t>WW 3x5 Cheese Pizza 100% Mozz</t>
  </si>
  <si>
    <t>WW 3x5 Pepperoni Pizza 100% Mozz</t>
  </si>
  <si>
    <t>WW 3x5 Sausage Pizza 100% Mozz</t>
  </si>
  <si>
    <t>WW 3x5 Bacon Scramble w/Gravy 50/50 Blend Mozz</t>
  </si>
  <si>
    <t>WW 3x5 Bacon Scramble w/Gravy 50/50 Blend Mozz - Wrapped</t>
  </si>
  <si>
    <t>WW 3x5 Turkey Sausage Breakfast 100% Mozz</t>
  </si>
  <si>
    <t xml:space="preserve">WW 3x5 Turkey Sausage Breakfast 100% Mozz- Wrapped </t>
  </si>
  <si>
    <t>WW 3x5 Sausage Pizza 100% Mozz - Wrapped</t>
  </si>
  <si>
    <t>WW 3x5 Sausage Pizza 50/50 Blend Mozz</t>
  </si>
  <si>
    <t>WW 3x5 Turkey Sausage 50/50 Blend Mozz</t>
  </si>
  <si>
    <t>WW 3x5 Gravy Sausage Pizza 50/50 Blend Mozz - Wrapped</t>
  </si>
  <si>
    <t>WW Sausage Breakfast Pizza Bagel 100% Mozz</t>
  </si>
  <si>
    <t>WW Turkey Sausage Breakfast Pizza Bagel w/Gravy 50/50 Blend Mozz</t>
  </si>
  <si>
    <t>WW Lunch Bagel 2 M/MA 100% Mozz</t>
  </si>
  <si>
    <t>WW 4x6 Garlic Bread Cheese Pizza 100% Mozz, 2 G/B</t>
  </si>
  <si>
    <t>WW 4x6 Classic Cheese 100% Mozz, 2 G/B</t>
  </si>
  <si>
    <t>WW 4x6 Classic Cheese 50/50 Mozz Blend, 2 G/B</t>
  </si>
  <si>
    <t>8" WW Wedge Classic Cheese 100% Mozz,  2 G/B</t>
  </si>
  <si>
    <t>8" WW Wedge Classic Cheese 50/50 Mozz Blend, 2 G/B</t>
  </si>
  <si>
    <t>WW 4x6 Classic Peprn 100% Mozz, 2 G/B</t>
  </si>
  <si>
    <t>8" WW Wedge Classic Peprn 100% Mozz, 2 G/B</t>
  </si>
  <si>
    <t>WW Cheese Breadstick 100% Mozz,  1 G/B</t>
  </si>
  <si>
    <t>6" WW Mexican Pizza with Beef, 100% Mozz</t>
  </si>
  <si>
    <t>8" WW Wedge Soy Crust Cheese Pizza 100% Mozz</t>
  </si>
  <si>
    <t>8" WW Wedge Soy Crust Peprn Pizza 100% Mozz</t>
  </si>
  <si>
    <t>8" WW Wedge Soy Crust Sausage Pizza 100% Mozz</t>
  </si>
  <si>
    <t>8" WW Wedge Soy Crust Sausage Pizza 50/50 Mozz Blend</t>
  </si>
  <si>
    <t>WW 4x6 Soy Crust Cheese Pizza 100% Mozz</t>
  </si>
  <si>
    <t>WW 4x6 Soy Crust Peprn Pizza 100% Mozz</t>
  </si>
  <si>
    <t>WW 4x6 Soy Crust Sausage Pizza 100% Mozz</t>
  </si>
  <si>
    <t>6" WW Mexican Pizza w/ Beef, 100% Cheddar</t>
  </si>
  <si>
    <t>40WRMP1NY2</t>
  </si>
  <si>
    <t>16" WW Pizzeria Style Chse &amp; Peprn Pizza 100% Mozz</t>
  </si>
  <si>
    <t>60WGUM2 BOXED - ovenable box, 100% Mozz</t>
  </si>
  <si>
    <t>WW Stuffed Crust Turkey Pepperoni Pizza 100% Mozz, 2 G/B</t>
  </si>
  <si>
    <t>WW Breakfast Bagel w Cheese 100% Mozz</t>
  </si>
  <si>
    <t>WW Breakfast Bagel w Cheese 100% Mozz - Wrapped</t>
  </si>
  <si>
    <t>Office: 800-822-5320 x222</t>
  </si>
  <si>
    <t>Fax: 570-823-2581</t>
  </si>
  <si>
    <t xml:space="preserve"> IF YOU HAVE ANY QUESTIONS, PLEASE CONTACT:</t>
  </si>
  <si>
    <t>Wilkes-Barre, PA 18706</t>
  </si>
  <si>
    <t>401WMP2</t>
  </si>
  <si>
    <t>401WCM2</t>
  </si>
  <si>
    <t>40WUM2</t>
  </si>
  <si>
    <t>96WW2 4x6 BOXED - ovenable box, 100% Mozz</t>
  </si>
  <si>
    <t>96WWP2 4X6 BOXED - ovenable box, 100% Mozz</t>
  </si>
  <si>
    <t>60WUM2 BOXED - ovenable box, 100% Mozz</t>
  </si>
  <si>
    <t>40WUMP2</t>
  </si>
  <si>
    <t>60WUMP2 BOXED - ovenable box, 100% Mozz</t>
  </si>
  <si>
    <t>40WSCMP2</t>
  </si>
  <si>
    <t>72WWSCMP2 4x6 BOXED - ovenable box, 100% Mozz</t>
  </si>
  <si>
    <t>40WSCM2</t>
  </si>
  <si>
    <t>72WWSCM2 4x6 BOXED - ovenable box, 100% Mozz</t>
  </si>
  <si>
    <t>WW Sausage Breakfast Pizza Bagel 100% Mozz - Wrapped</t>
  </si>
  <si>
    <t>Nardone Brothers Smart Snacks Approved  Pizza with Soy Crust &amp; Reduced Fat Toppings</t>
  </si>
  <si>
    <t>625SWMA</t>
  </si>
  <si>
    <t>6" WW Round Cheese Pizza 50/50 Mozz Blend, 2 G/B</t>
  </si>
  <si>
    <t>WW Round Edge Wedge Cheese Pizza 50/50 Mozz Blend 2 /G/B</t>
  </si>
  <si>
    <t>72SRWWEDA2</t>
  </si>
  <si>
    <t>C96SWWEDP2</t>
  </si>
  <si>
    <t>5.65 oz</t>
  </si>
  <si>
    <t>WW Stuffed Crust Turkey Pepperoni Pizza 100% Mozz, 3 G/B</t>
  </si>
  <si>
    <t>70WWSCMTP</t>
  </si>
  <si>
    <t>8" WW Wedge Stuffed Crust Cheese 100% Mozz 3 G/B</t>
  </si>
  <si>
    <t>64WPSBQ</t>
  </si>
  <si>
    <t>8" WW Sliced BBQ Style White Chicken 100% Mozz</t>
  </si>
  <si>
    <t>4.75 oz</t>
  </si>
  <si>
    <t>96SWWEDTPA</t>
  </si>
  <si>
    <t>C625WRMP2</t>
  </si>
  <si>
    <t>6" WW Round Peprn Pizza 100%, Mozz diced pepperoni</t>
  </si>
  <si>
    <t>6" WW Round Peprn Pizza 100%, Mozz coin pepperoni</t>
  </si>
  <si>
    <t>625WHW2</t>
  </si>
  <si>
    <t>6" WW Round Hawaiian Pizza 100% Mozz</t>
  </si>
  <si>
    <t>6.00 oz</t>
  </si>
  <si>
    <t>C72RWWEDP2</t>
  </si>
  <si>
    <t>WW Round Edge Wedge Peprn Pizza 100% Mozz diced pepperoni</t>
  </si>
  <si>
    <t>WW Round Edge Wedge Peprn Pizza 100% Mozz coin pepperoni</t>
  </si>
  <si>
    <t>96WWTP 4X6</t>
  </si>
  <si>
    <t>WW 4x6 Classic Turkey Peprn 100% Mozz, 2 G/B</t>
  </si>
  <si>
    <t>7WRM</t>
  </si>
  <si>
    <t>7WRMP</t>
  </si>
  <si>
    <t xml:space="preserve">7" WW Round Self Rising Mozz Cheese100% W/Box </t>
  </si>
  <si>
    <t>9.95 oz</t>
  </si>
  <si>
    <t>7" Round</t>
  </si>
  <si>
    <t>7" WW Round Self Rising Cheese &amp; Peprn 100% W/Box</t>
  </si>
  <si>
    <t>9.55 oz</t>
  </si>
  <si>
    <t xml:space="preserve">C96WWEDP2 </t>
  </si>
  <si>
    <t>M96WBTSA1</t>
  </si>
  <si>
    <t>96WWEDTP2</t>
  </si>
  <si>
    <t>8" WW Wedge Classic Turkey Peprn 100% Mozz, 2 G/B</t>
  </si>
  <si>
    <t>96WWBC 4X6</t>
  </si>
  <si>
    <t>WW 4x6 Buffallo White Chicken Flatbread 100% Mozz, 2 G/B</t>
  </si>
  <si>
    <t>4.35 oz.</t>
  </si>
  <si>
    <t>961WCMVNY</t>
  </si>
  <si>
    <t>WW 4X6 Veggie Flatbread Pizza 100% Mozz, 2G/B</t>
  </si>
  <si>
    <t>625WTME2</t>
  </si>
  <si>
    <t>6" WW Round Turkey Meateaters (3-Meat) Pizza 100% Mozz</t>
  </si>
  <si>
    <t>5.57 oz</t>
  </si>
  <si>
    <t>625WRMB2</t>
  </si>
  <si>
    <t>6" WW Round Beef Pattie 100% Mozz</t>
  </si>
  <si>
    <t>96WWS2 4X6</t>
  </si>
  <si>
    <t>WW 4x6 Classic Sausage 100% Mozz, 2 G/B</t>
  </si>
  <si>
    <t>96WWEDS2</t>
  </si>
  <si>
    <t>8" WW  Wedge Classic Sausage 100% Mozz, 2 G/B</t>
  </si>
  <si>
    <t>M96WWP2 4X6</t>
  </si>
  <si>
    <t>WW 4x6 Classic Peprn 100% Mozz, 2 G/B IW</t>
  </si>
  <si>
    <t>WW Turkey Sausage Breakfast Pizza Bagel w/Gravy 50/50 Mozz</t>
  </si>
  <si>
    <t>16WPSME2</t>
  </si>
  <si>
    <t>16" WW Pizzeria Style Meateaters Pizza 100% Mozz</t>
  </si>
  <si>
    <t>5.23 oz.</t>
  </si>
  <si>
    <t>64WPSME2</t>
  </si>
  <si>
    <t>8" WW Sliced Pizzeria Style Meateaters 100% Mozz</t>
  </si>
  <si>
    <t xml:space="preserve">M96WBTS1 </t>
  </si>
  <si>
    <t>96WBTS1</t>
  </si>
  <si>
    <t>WW Turkey Sausage Breakfast Pizza Bagel 100% Mozz</t>
  </si>
  <si>
    <t>WW Turkey Sausage Breakfast Pizza Bagel 100% Mozz - Wrapped</t>
  </si>
  <si>
    <t>3.10 oz</t>
  </si>
  <si>
    <t>625WBQ2</t>
  </si>
  <si>
    <t>6" WW Round BBQ Pizza w/Chicken100% Mozz</t>
  </si>
  <si>
    <t>6" WW Round Buffalo w/Chicken Pizza 100% Mozz</t>
  </si>
  <si>
    <t>16WSRSUP</t>
  </si>
  <si>
    <t>16" WW Self-Rising Supreme Pizza 100% Mozz</t>
  </si>
  <si>
    <t>7.43 oz</t>
  </si>
  <si>
    <t>16WFC</t>
  </si>
  <si>
    <t>16" WW Pizzeria Style 4-FOUR Cheese Pizza 100% Mozz</t>
  </si>
  <si>
    <t>5.13 oz</t>
  </si>
  <si>
    <t>961SWTP2</t>
  </si>
  <si>
    <t xml:space="preserve">WW 4x6 Soy Crust Turkey Pepp Pizza 100% Mozz </t>
  </si>
  <si>
    <t>96SWWEDTP3</t>
  </si>
  <si>
    <t>8" WW Wedge Soy Crust Turkey Pepperoni Pizza 100% Mozz</t>
  </si>
  <si>
    <t xml:space="preserve">8" WW Wedge Soy Crust Turkey Pepperoni Pizza 50/50 Mozz Blend </t>
  </si>
  <si>
    <t xml:space="preserve">16WRSRMP1 </t>
  </si>
  <si>
    <t>6.91 oz</t>
  </si>
  <si>
    <t xml:space="preserve">16WRSRMTP2 </t>
  </si>
  <si>
    <t>16" WW Self-Rising Turkey Peprn Pizza 100% Mozz</t>
  </si>
  <si>
    <t>64WSUP2</t>
  </si>
  <si>
    <t>8" WW Sliced Pizzeria Style Supreme Pizza 100% Mozz</t>
  </si>
  <si>
    <t xml:space="preserve">WW 3x5 Turkey Sausage, Egg, Gravy, 50/50 Blend Mozz </t>
  </si>
  <si>
    <t>80WTSA100</t>
  </si>
  <si>
    <t>2.85 oz</t>
  </si>
  <si>
    <t>M96WBTSG</t>
  </si>
  <si>
    <t>WW Turkey Sausage Breakfast Pizza Bagel w/Gravy 100% Mozz</t>
  </si>
  <si>
    <t>6.90 oz</t>
  </si>
  <si>
    <t>16WRSRM1</t>
  </si>
  <si>
    <t>12WBR</t>
  </si>
  <si>
    <t xml:space="preserve">12" WW Self-Rising Breakfast Pizza 100% Mozz </t>
  </si>
  <si>
    <t>3.67 oz</t>
  </si>
  <si>
    <t>M96WWED2</t>
  </si>
  <si>
    <t>8" WW Wedge Classic Cheese 100% Mozz,  2 G/B IW</t>
  </si>
  <si>
    <t>60WUMTP2</t>
  </si>
  <si>
    <t>8" WW French Bread Trky Peprn Mozz 100% Mozz</t>
  </si>
  <si>
    <t>8" WW French Bread Trky Peprn 50/50 Blend Mozz</t>
  </si>
  <si>
    <t>5.55 oz.</t>
  </si>
  <si>
    <t>60WUMTPA2</t>
  </si>
  <si>
    <t>M80WBF</t>
  </si>
  <si>
    <t>80WBF</t>
  </si>
  <si>
    <t xml:space="preserve">WW 3x5 Breakfast Flatbread w/ 100% Mozz, Sausage, Bacon, Egg </t>
  </si>
  <si>
    <t>WW 3x5 Brfst Flatbread w/ 100% Mozz, Sausage, Bacon, Egg - Wrapped</t>
  </si>
  <si>
    <t>2.44 oz</t>
  </si>
  <si>
    <t>WW Breakfast Pizza Bagel 100% Mozz, Sausage, Bacon, Egg</t>
  </si>
  <si>
    <t>3.22 oz</t>
  </si>
  <si>
    <t>96WBR</t>
  </si>
  <si>
    <t>M96WBR</t>
  </si>
  <si>
    <t>WW Breakfast Pizza Bagel 100% Mozz, Sausage, Bacon, Egg IW</t>
  </si>
  <si>
    <t>72WWSCMA2</t>
  </si>
  <si>
    <t>8" WW Wedge Stuffed Crust Cheese 50/50 Blend Mozz</t>
  </si>
  <si>
    <t xml:space="preserve">5WRMTP3 </t>
  </si>
  <si>
    <t>5" WW Round Turkey Pepperoni Cheese Pizza 100% Mozz</t>
  </si>
  <si>
    <t>C72SRWTP2</t>
  </si>
  <si>
    <t>WW Round Edge Wedge Trky Pepp, 100% Mozz 2 /G/B</t>
  </si>
  <si>
    <t>64WFCTP2</t>
  </si>
  <si>
    <t>8" WW Sliced Four Cheese Turkey Peprn Pizza 100% Cheese Blend</t>
  </si>
  <si>
    <t>64WFC</t>
  </si>
  <si>
    <t>8" WW Sliced Pizzeria Style Four Cheese 100% Cheese Blend</t>
  </si>
  <si>
    <t xml:space="preserve">5.12 oz. </t>
  </si>
  <si>
    <t>16WPSS2</t>
  </si>
  <si>
    <t>16" WW Pizzeria Style Sausage Pizza 100% Mozz</t>
  </si>
  <si>
    <t>5.21 oz.</t>
  </si>
  <si>
    <t>64WPSS2</t>
  </si>
  <si>
    <t>8" WW Sliced Pizzeria Style Sausage Pizza 100% Mozz</t>
  </si>
  <si>
    <t>16WHW2</t>
  </si>
  <si>
    <t>16" WW Pizzeria Style Hawaiian Pizza 100% Mozz</t>
  </si>
  <si>
    <t>16WPSGC2</t>
  </si>
  <si>
    <t>16" WW Pizzeria Style Garlic White Chicken Pizza 100% Mozz</t>
  </si>
  <si>
    <t>M96WTBR</t>
  </si>
  <si>
    <t>WW Trky Breakfast Bagel 100% Mozz, 1.75 G/B</t>
  </si>
  <si>
    <t>80WTBF</t>
  </si>
  <si>
    <t>M80WTBF</t>
  </si>
  <si>
    <t>2.46 oz</t>
  </si>
  <si>
    <t>2.45 oz</t>
  </si>
  <si>
    <t>WW 3x5 Turkey Breakfast Flatbread (80WTBF) - Wrapped</t>
  </si>
  <si>
    <t>16WSRFC</t>
  </si>
  <si>
    <t>5.38 oz</t>
  </si>
  <si>
    <t>16WSRFCME2</t>
  </si>
  <si>
    <t>5.79 oz</t>
  </si>
  <si>
    <t>16WSRFCTP2</t>
  </si>
  <si>
    <t>5.45 oz</t>
  </si>
  <si>
    <t>16WSRP2</t>
  </si>
  <si>
    <t>5.42 oz</t>
  </si>
  <si>
    <t>96WWGC 4X6</t>
  </si>
  <si>
    <t>WW 4x6 Garlic White Chicken Flatbread 100% Mozz</t>
  </si>
  <si>
    <t>3.35 oz</t>
  </si>
  <si>
    <t>16" WW Self-Rising Four Cheese Pizza 100% Mozz</t>
  </si>
  <si>
    <t>16" WW Self-Rising Four Cheese Meateaters Pizza 100% Mozz</t>
  </si>
  <si>
    <t>16" WW Self-Rising Four Cheese Turkey Pepperoni Pizza 100% Mozz</t>
  </si>
  <si>
    <t>16" WW Self-Rising Pepperoni Pizza 100% Mozz</t>
  </si>
  <si>
    <t xml:space="preserve">WW 3x5 Turkey Brfst Flatbread w/ 100% Mozz, Sausage, Bacon, Egg </t>
  </si>
  <si>
    <t>C625WRMTP3</t>
  </si>
  <si>
    <t>6" WW Round Turkey Peprn Pizza 100% Mozz w/coin pepperoni</t>
  </si>
  <si>
    <t>5.43 oz</t>
  </si>
  <si>
    <t>6" WW Round Turkey Peprn Pizza 100% Mozz w/diced pepperoni</t>
  </si>
  <si>
    <t>15RSRMP</t>
  </si>
  <si>
    <t>6.92 oz.</t>
  </si>
  <si>
    <t>M80WBTSA10</t>
  </si>
  <si>
    <t>WW 3x5 Turkey Sausage 50/50 Blend Mozz - Wrapped</t>
  </si>
  <si>
    <t xml:space="preserve">M80WTSG100 </t>
  </si>
  <si>
    <t xml:space="preserve">80WTSG100 </t>
  </si>
  <si>
    <t>WW 3x5 Trky Sausage Pizza w/Gravy 100% Mozz</t>
  </si>
  <si>
    <t>C72WWSCMTP</t>
  </si>
  <si>
    <t>WW Stuffed Crust Coin Turkey Pepperoni Pizza 100% Mozz, 2 G/B</t>
  </si>
  <si>
    <t>C72WWSCMP2</t>
  </si>
  <si>
    <t>8" WW Wedge Stuffed Crust Coin Peprn 100% Mozz</t>
  </si>
  <si>
    <t xml:space="preserve">M96WWEDP2 </t>
  </si>
  <si>
    <t>8" WW Wedge Classic Peprn 100% Mozz, 2 G/B, IW</t>
  </si>
  <si>
    <t>M625WRMP2</t>
  </si>
  <si>
    <t>6" WW Round Peprn Pizza 100%, Mozz diced pepperoni, IW</t>
  </si>
  <si>
    <t>M625WRM2</t>
  </si>
  <si>
    <t>6" WW Round Cheese Pizza 100% Mozz, IW</t>
  </si>
  <si>
    <t>Average 2021-22 Cheddar Value</t>
  </si>
  <si>
    <t>2021-2022  COMMODITY DELIVERY FORM</t>
  </si>
  <si>
    <t>2022- 2023  COMMODITY CHEESE</t>
  </si>
  <si>
    <t>72WWSCM3</t>
  </si>
  <si>
    <t>Average 2022-2023 Cheese Value</t>
  </si>
  <si>
    <t xml:space="preserve">2022- 2023  COMMODITY CHEDDAR CHEESE 110253 </t>
  </si>
  <si>
    <t>Updated 11/3/21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</si>
</sst>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"/>
    <numFmt numFmtId="165" formatCode="&quot;$&quot;#,##0.00"/>
  </numFmts>
  <fonts count="2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u/>
      <sz val="16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1"/>
      <name val="Arial Black"/>
      <family val="2"/>
    </font>
    <font>
      <b/>
      <sz val="11"/>
      <name val="Arial Black"/>
      <family val="2"/>
    </font>
    <font>
      <sz val="10"/>
      <name val="Arial Black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u/>
      <sz val="11"/>
      <color rgb="FF0000FF"/>
      <name val="Arial"/>
      <family val="2"/>
    </font>
    <font>
      <sz val="3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0" applyFont="1"/>
    <xf numFmtId="0" fontId="6" fillId="0" borderId="0" xfId="0" applyFont="1"/>
    <xf numFmtId="44" fontId="1" fillId="0" borderId="0" xfId="1"/>
    <xf numFmtId="14" fontId="7" fillId="0" borderId="1" xfId="0" applyNumberFormat="1" applyFont="1" applyBorder="1"/>
    <xf numFmtId="0" fontId="4" fillId="0" borderId="2" xfId="0" applyFont="1" applyBorder="1"/>
    <xf numFmtId="0" fontId="2" fillId="0" borderId="0" xfId="0" applyFont="1"/>
    <xf numFmtId="0" fontId="8" fillId="0" borderId="1" xfId="0" applyFont="1" applyBorder="1"/>
    <xf numFmtId="44" fontId="1" fillId="0" borderId="1" xfId="1" applyBorder="1"/>
    <xf numFmtId="0" fontId="0" fillId="0" borderId="1" xfId="0" applyBorder="1"/>
    <xf numFmtId="0" fontId="8" fillId="0" borderId="0" xfId="0" applyFont="1" applyAlignment="1">
      <alignment horizontal="right"/>
    </xf>
    <xf numFmtId="0" fontId="8" fillId="0" borderId="0" xfId="0" applyFont="1" applyBorder="1"/>
    <xf numFmtId="44" fontId="8" fillId="0" borderId="0" xfId="1" applyFont="1" applyBorder="1"/>
    <xf numFmtId="0" fontId="8" fillId="0" borderId="0" xfId="0" applyFont="1"/>
    <xf numFmtId="14" fontId="10" fillId="0" borderId="3" xfId="0" applyNumberFormat="1" applyFont="1" applyBorder="1"/>
    <xf numFmtId="0" fontId="10" fillId="0" borderId="2" xfId="0" applyFont="1" applyBorder="1"/>
    <xf numFmtId="0" fontId="10" fillId="0" borderId="4" xfId="0" applyFont="1" applyBorder="1"/>
    <xf numFmtId="0" fontId="10" fillId="0" borderId="0" xfId="0" applyFont="1"/>
    <xf numFmtId="44" fontId="10" fillId="0" borderId="0" xfId="1" applyFont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14" fontId="10" fillId="0" borderId="5" xfId="0" applyNumberFormat="1" applyFont="1" applyBorder="1"/>
    <xf numFmtId="0" fontId="10" fillId="0" borderId="6" xfId="0" applyFont="1" applyBorder="1"/>
    <xf numFmtId="0" fontId="10" fillId="0" borderId="7" xfId="0" applyFont="1" applyBorder="1"/>
    <xf numFmtId="14" fontId="10" fillId="0" borderId="8" xfId="0" applyNumberFormat="1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" xfId="0" applyFont="1" applyBorder="1"/>
    <xf numFmtId="0" fontId="10" fillId="0" borderId="12" xfId="0" applyFont="1" applyBorder="1"/>
    <xf numFmtId="14" fontId="10" fillId="0" borderId="3" xfId="0" applyNumberFormat="1" applyFont="1" applyBorder="1" applyAlignment="1">
      <alignment horizontal="left"/>
    </xf>
    <xf numFmtId="0" fontId="0" fillId="0" borderId="0" xfId="0" applyBorder="1"/>
    <xf numFmtId="0" fontId="0" fillId="0" borderId="13" xfId="0" applyBorder="1"/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3" xfId="0" applyFont="1" applyBorder="1" applyAlignment="1">
      <alignment horizontal="center" wrapText="1"/>
    </xf>
    <xf numFmtId="44" fontId="3" fillId="0" borderId="13" xfId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44" fontId="11" fillId="0" borderId="14" xfId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8" fontId="1" fillId="0" borderId="15" xfId="1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8" fontId="1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44" fontId="1" fillId="0" borderId="17" xfId="1" applyFont="1" applyBorder="1" applyAlignment="1">
      <alignment horizontal="center"/>
    </xf>
    <xf numFmtId="0" fontId="0" fillId="0" borderId="0" xfId="0" applyBorder="1" applyAlignment="1">
      <alignment horizontal="center"/>
    </xf>
    <xf numFmtId="44" fontId="1" fillId="0" borderId="0" xfId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12" fillId="0" borderId="0" xfId="0" applyFont="1" applyAlignment="1" applyProtection="1">
      <alignment horizontal="left"/>
    </xf>
    <xf numFmtId="49" fontId="12" fillId="0" borderId="0" xfId="0" applyNumberFormat="1" applyFont="1" applyAlignment="1" applyProtection="1">
      <alignment horizontal="left"/>
    </xf>
    <xf numFmtId="1" fontId="12" fillId="0" borderId="0" xfId="0" applyNumberFormat="1" applyFont="1" applyAlignment="1" applyProtection="1">
      <alignment horizontal="center"/>
    </xf>
    <xf numFmtId="0" fontId="12" fillId="2" borderId="0" xfId="0" applyFont="1" applyFill="1" applyAlignment="1" applyProtection="1">
      <alignment horizontal="center"/>
    </xf>
    <xf numFmtId="0" fontId="13" fillId="2" borderId="0" xfId="0" applyFont="1" applyFill="1" applyAlignment="1" applyProtection="1">
      <alignment horizontal="center"/>
    </xf>
    <xf numFmtId="41" fontId="14" fillId="0" borderId="0" xfId="0" applyNumberFormat="1" applyFont="1" applyAlignment="1" applyProtection="1">
      <alignment horizontal="center"/>
    </xf>
    <xf numFmtId="0" fontId="14" fillId="2" borderId="0" xfId="0" applyFont="1" applyFill="1" applyAlignment="1" applyProtection="1">
      <alignment horizontal="center"/>
    </xf>
    <xf numFmtId="2" fontId="14" fillId="0" borderId="0" xfId="0" applyNumberFormat="1" applyFont="1" applyAlignment="1" applyProtection="1">
      <alignment horizontal="center"/>
    </xf>
    <xf numFmtId="10" fontId="14" fillId="0" borderId="0" xfId="0" applyNumberFormat="1" applyFont="1" applyAlignment="1" applyProtection="1">
      <alignment horizontal="center"/>
    </xf>
    <xf numFmtId="165" fontId="14" fillId="0" borderId="0" xfId="0" applyNumberFormat="1" applyFont="1" applyAlignment="1" applyProtection="1">
      <alignment horizontal="center"/>
    </xf>
    <xf numFmtId="0" fontId="14" fillId="0" borderId="0" xfId="0" applyFont="1"/>
    <xf numFmtId="0" fontId="13" fillId="0" borderId="0" xfId="0" applyFont="1" applyAlignment="1" applyProtection="1">
      <alignment horizontal="left"/>
    </xf>
    <xf numFmtId="49" fontId="15" fillId="0" borderId="0" xfId="0" applyNumberFormat="1" applyFont="1" applyAlignment="1" applyProtection="1">
      <alignment horizontal="left"/>
    </xf>
    <xf numFmtId="2" fontId="14" fillId="3" borderId="0" xfId="0" applyNumberFormat="1" applyFont="1" applyFill="1" applyBorder="1" applyAlignment="1" applyProtection="1">
      <alignment horizontal="center"/>
    </xf>
    <xf numFmtId="165" fontId="14" fillId="3" borderId="0" xfId="0" applyNumberFormat="1" applyFont="1" applyFill="1" applyBorder="1" applyAlignment="1" applyProtection="1">
      <alignment horizontal="center"/>
    </xf>
    <xf numFmtId="0" fontId="13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/>
    </xf>
    <xf numFmtId="49" fontId="17" fillId="0" borderId="0" xfId="0" applyNumberFormat="1" applyFont="1" applyBorder="1" applyAlignment="1" applyProtection="1">
      <alignment horizontal="left"/>
    </xf>
    <xf numFmtId="1" fontId="17" fillId="0" borderId="0" xfId="0" applyNumberFormat="1" applyFont="1" applyBorder="1" applyAlignment="1" applyProtection="1">
      <alignment horizontal="center"/>
    </xf>
    <xf numFmtId="0" fontId="17" fillId="2" borderId="0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/>
    </xf>
    <xf numFmtId="41" fontId="19" fillId="0" borderId="0" xfId="0" applyNumberFormat="1" applyFont="1" applyBorder="1" applyAlignment="1" applyProtection="1">
      <alignment horizontal="center"/>
    </xf>
    <xf numFmtId="0" fontId="19" fillId="2" borderId="0" xfId="0" applyFont="1" applyFill="1" applyBorder="1" applyAlignment="1" applyProtection="1">
      <alignment horizontal="center"/>
    </xf>
    <xf numFmtId="2" fontId="19" fillId="0" borderId="0" xfId="0" applyNumberFormat="1" applyFont="1" applyBorder="1" applyAlignment="1" applyProtection="1">
      <alignment horizontal="center"/>
    </xf>
    <xf numFmtId="10" fontId="19" fillId="0" borderId="0" xfId="0" applyNumberFormat="1" applyFont="1" applyBorder="1" applyAlignment="1" applyProtection="1">
      <alignment horizontal="center"/>
    </xf>
    <xf numFmtId="165" fontId="19" fillId="0" borderId="0" xfId="0" applyNumberFormat="1" applyFont="1" applyBorder="1" applyAlignment="1" applyProtection="1">
      <alignment horizontal="center"/>
    </xf>
    <xf numFmtId="0" fontId="19" fillId="0" borderId="0" xfId="0" applyFont="1"/>
    <xf numFmtId="0" fontId="12" fillId="0" borderId="0" xfId="0" applyFont="1" applyBorder="1" applyAlignment="1" applyProtection="1">
      <alignment horizontal="left"/>
    </xf>
    <xf numFmtId="49" fontId="12" fillId="0" borderId="0" xfId="0" applyNumberFormat="1" applyFont="1" applyBorder="1" applyAlignment="1" applyProtection="1">
      <alignment horizontal="left" vertical="center"/>
    </xf>
    <xf numFmtId="1" fontId="13" fillId="0" borderId="19" xfId="0" applyNumberFormat="1" applyFont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41" fontId="20" fillId="0" borderId="19" xfId="0" applyNumberFormat="1" applyFont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</xf>
    <xf numFmtId="2" fontId="20" fillId="0" borderId="19" xfId="0" applyNumberFormat="1" applyFont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10" fontId="20" fillId="0" borderId="0" xfId="0" applyNumberFormat="1" applyFont="1" applyBorder="1" applyAlignment="1" applyProtection="1">
      <alignment horizontal="center" vertical="center"/>
    </xf>
    <xf numFmtId="165" fontId="20" fillId="0" borderId="0" xfId="0" applyNumberFormat="1" applyFont="1" applyBorder="1" applyAlignment="1" applyProtection="1">
      <alignment horizontal="center" vertical="center"/>
    </xf>
    <xf numFmtId="0" fontId="21" fillId="0" borderId="20" xfId="0" applyFont="1" applyBorder="1" applyAlignment="1" applyProtection="1">
      <alignment horizontal="center" vertical="center" wrapText="1"/>
    </xf>
    <xf numFmtId="49" fontId="22" fillId="0" borderId="21" xfId="0" applyNumberFormat="1" applyFont="1" applyBorder="1" applyAlignment="1" applyProtection="1">
      <alignment horizontal="center" vertical="center" wrapText="1"/>
    </xf>
    <xf numFmtId="1" fontId="22" fillId="0" borderId="21" xfId="0" applyNumberFormat="1" applyFont="1" applyBorder="1" applyAlignment="1" applyProtection="1">
      <alignment horizontal="center" vertical="center" wrapText="1"/>
    </xf>
    <xf numFmtId="0" fontId="22" fillId="2" borderId="21" xfId="0" applyFont="1" applyFill="1" applyBorder="1" applyAlignment="1" applyProtection="1">
      <alignment horizontal="center" vertical="center" wrapText="1"/>
    </xf>
    <xf numFmtId="41" fontId="22" fillId="0" borderId="21" xfId="0" applyNumberFormat="1" applyFont="1" applyBorder="1" applyAlignment="1" applyProtection="1">
      <alignment horizontal="center" vertical="center" wrapText="1"/>
    </xf>
    <xf numFmtId="2" fontId="22" fillId="3" borderId="21" xfId="0" applyNumberFormat="1" applyFont="1" applyFill="1" applyBorder="1" applyAlignment="1" applyProtection="1">
      <alignment horizontal="center" vertical="center" wrapText="1"/>
    </xf>
    <xf numFmtId="10" fontId="22" fillId="0" borderId="22" xfId="0" applyNumberFormat="1" applyFont="1" applyBorder="1" applyAlignment="1" applyProtection="1">
      <alignment horizontal="center" vertical="center" wrapText="1"/>
    </xf>
    <xf numFmtId="165" fontId="22" fillId="3" borderId="2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3" fillId="4" borderId="17" xfId="0" applyFont="1" applyFill="1" applyBorder="1" applyAlignment="1" applyProtection="1">
      <alignment horizontal="left" wrapText="1"/>
    </xf>
    <xf numFmtId="49" fontId="23" fillId="4" borderId="17" xfId="0" applyNumberFormat="1" applyFont="1" applyFill="1" applyBorder="1" applyAlignment="1" applyProtection="1">
      <alignment horizontal="left"/>
    </xf>
    <xf numFmtId="1" fontId="23" fillId="5" borderId="17" xfId="0" applyNumberFormat="1" applyFont="1" applyFill="1" applyBorder="1" applyAlignment="1" applyProtection="1">
      <alignment horizontal="center"/>
      <protection locked="0"/>
    </xf>
    <xf numFmtId="0" fontId="23" fillId="2" borderId="17" xfId="0" applyFont="1" applyFill="1" applyBorder="1" applyAlignment="1" applyProtection="1">
      <alignment horizontal="center" vertical="center"/>
    </xf>
    <xf numFmtId="1" fontId="23" fillId="4" borderId="17" xfId="0" applyNumberFormat="1" applyFont="1" applyFill="1" applyBorder="1" applyAlignment="1" applyProtection="1">
      <alignment horizontal="center"/>
    </xf>
    <xf numFmtId="0" fontId="23" fillId="2" borderId="17" xfId="0" applyFont="1" applyFill="1" applyBorder="1" applyAlignment="1" applyProtection="1">
      <alignment horizontal="center" vertical="center" wrapText="1"/>
    </xf>
    <xf numFmtId="41" fontId="23" fillId="4" borderId="17" xfId="0" applyNumberFormat="1" applyFont="1" applyFill="1" applyBorder="1" applyAlignment="1" applyProtection="1">
      <alignment horizontal="left"/>
    </xf>
    <xf numFmtId="0" fontId="23" fillId="2" borderId="21" xfId="0" applyFont="1" applyFill="1" applyBorder="1" applyAlignment="1" applyProtection="1">
      <alignment horizontal="center" vertical="center" wrapText="1"/>
    </xf>
    <xf numFmtId="2" fontId="23" fillId="3" borderId="17" xfId="0" applyNumberFormat="1" applyFont="1" applyFill="1" applyBorder="1" applyAlignment="1" applyProtection="1">
      <alignment horizontal="center"/>
    </xf>
    <xf numFmtId="41" fontId="23" fillId="3" borderId="17" xfId="0" applyNumberFormat="1" applyFont="1" applyFill="1" applyBorder="1" applyAlignment="1" applyProtection="1">
      <alignment horizontal="center"/>
    </xf>
    <xf numFmtId="164" fontId="23" fillId="3" borderId="17" xfId="0" applyNumberFormat="1" applyFont="1" applyFill="1" applyBorder="1" applyAlignment="1" applyProtection="1">
      <alignment horizontal="center"/>
    </xf>
    <xf numFmtId="165" fontId="23" fillId="3" borderId="17" xfId="0" applyNumberFormat="1" applyFont="1" applyFill="1" applyBorder="1" applyAlignment="1" applyProtection="1">
      <alignment horizontal="center"/>
    </xf>
    <xf numFmtId="49" fontId="23" fillId="2" borderId="17" xfId="0" applyNumberFormat="1" applyFont="1" applyFill="1" applyBorder="1" applyAlignment="1" applyProtection="1">
      <alignment horizontal="left"/>
    </xf>
    <xf numFmtId="1" fontId="23" fillId="2" borderId="17" xfId="0" applyNumberFormat="1" applyFont="1" applyFill="1" applyBorder="1" applyAlignment="1" applyProtection="1">
      <alignment horizontal="center"/>
    </xf>
    <xf numFmtId="41" fontId="23" fillId="2" borderId="17" xfId="0" applyNumberFormat="1" applyFont="1" applyFill="1" applyBorder="1" applyAlignment="1" applyProtection="1">
      <alignment horizontal="left"/>
    </xf>
    <xf numFmtId="2" fontId="23" fillId="2" borderId="17" xfId="0" applyNumberFormat="1" applyFont="1" applyFill="1" applyBorder="1" applyAlignment="1" applyProtection="1">
      <alignment horizontal="center"/>
    </xf>
    <xf numFmtId="41" fontId="23" fillId="2" borderId="17" xfId="0" applyNumberFormat="1" applyFont="1" applyFill="1" applyBorder="1" applyAlignment="1" applyProtection="1">
      <alignment horizontal="center"/>
    </xf>
    <xf numFmtId="164" fontId="23" fillId="2" borderId="17" xfId="0" applyNumberFormat="1" applyFont="1" applyFill="1" applyBorder="1" applyAlignment="1" applyProtection="1">
      <alignment horizontal="center"/>
    </xf>
    <xf numFmtId="165" fontId="23" fillId="2" borderId="17" xfId="0" applyNumberFormat="1" applyFont="1" applyFill="1" applyBorder="1" applyAlignment="1" applyProtection="1">
      <alignment horizontal="center"/>
    </xf>
    <xf numFmtId="0" fontId="14" fillId="2" borderId="0" xfId="0" applyFont="1" applyFill="1"/>
    <xf numFmtId="49" fontId="23" fillId="2" borderId="16" xfId="0" applyNumberFormat="1" applyFont="1" applyFill="1" applyBorder="1" applyAlignment="1" applyProtection="1">
      <alignment horizontal="left"/>
    </xf>
    <xf numFmtId="1" fontId="23" fillId="5" borderId="16" xfId="0" applyNumberFormat="1" applyFont="1" applyFill="1" applyBorder="1" applyAlignment="1" applyProtection="1">
      <alignment horizontal="center"/>
      <protection locked="0"/>
    </xf>
    <xf numFmtId="0" fontId="23" fillId="2" borderId="16" xfId="0" applyFont="1" applyFill="1" applyBorder="1" applyAlignment="1" applyProtection="1">
      <alignment horizontal="center" vertical="center"/>
    </xf>
    <xf numFmtId="1" fontId="23" fillId="2" borderId="16" xfId="0" applyNumberFormat="1" applyFont="1" applyFill="1" applyBorder="1" applyAlignment="1" applyProtection="1">
      <alignment horizontal="center"/>
    </xf>
    <xf numFmtId="0" fontId="23" fillId="2" borderId="16" xfId="0" applyFont="1" applyFill="1" applyBorder="1" applyAlignment="1" applyProtection="1">
      <alignment horizontal="center" vertical="center" wrapText="1"/>
    </xf>
    <xf numFmtId="41" fontId="23" fillId="2" borderId="16" xfId="0" applyNumberFormat="1" applyFont="1" applyFill="1" applyBorder="1" applyAlignment="1" applyProtection="1">
      <alignment horizontal="left"/>
    </xf>
    <xf numFmtId="0" fontId="23" fillId="2" borderId="23" xfId="0" applyFont="1" applyFill="1" applyBorder="1" applyAlignment="1" applyProtection="1">
      <alignment horizontal="center" vertical="center" wrapText="1"/>
    </xf>
    <xf numFmtId="2" fontId="23" fillId="2" borderId="16" xfId="0" applyNumberFormat="1" applyFont="1" applyFill="1" applyBorder="1" applyAlignment="1" applyProtection="1">
      <alignment horizontal="center"/>
    </xf>
    <xf numFmtId="41" fontId="23" fillId="2" borderId="16" xfId="0" applyNumberFormat="1" applyFont="1" applyFill="1" applyBorder="1" applyAlignment="1" applyProtection="1">
      <alignment horizontal="center"/>
    </xf>
    <xf numFmtId="165" fontId="23" fillId="2" borderId="16" xfId="0" applyNumberFormat="1" applyFont="1" applyFill="1" applyBorder="1" applyAlignment="1" applyProtection="1">
      <alignment horizontal="center"/>
    </xf>
    <xf numFmtId="0" fontId="24" fillId="0" borderId="0" xfId="0" applyFont="1" applyBorder="1" applyAlignment="1" applyProtection="1">
      <alignment horizontal="left"/>
    </xf>
    <xf numFmtId="49" fontId="24" fillId="0" borderId="0" xfId="0" applyNumberFormat="1" applyFont="1" applyBorder="1" applyAlignment="1" applyProtection="1">
      <alignment horizontal="left"/>
    </xf>
    <xf numFmtId="10" fontId="24" fillId="0" borderId="0" xfId="0" applyNumberFormat="1" applyFont="1" applyBorder="1" applyAlignment="1" applyProtection="1">
      <alignment horizontal="center"/>
    </xf>
    <xf numFmtId="165" fontId="24" fillId="0" borderId="0" xfId="0" applyNumberFormat="1" applyFont="1" applyBorder="1" applyAlignment="1" applyProtection="1">
      <alignment horizontal="center"/>
    </xf>
    <xf numFmtId="0" fontId="24" fillId="0" borderId="0" xfId="0" applyFont="1"/>
    <xf numFmtId="0" fontId="25" fillId="0" borderId="0" xfId="0" applyFont="1" applyBorder="1" applyAlignment="1">
      <alignment horizontal="left"/>
    </xf>
    <xf numFmtId="49" fontId="25" fillId="0" borderId="0" xfId="0" applyNumberFormat="1" applyFont="1" applyBorder="1" applyAlignment="1">
      <alignment horizontal="left"/>
    </xf>
    <xf numFmtId="1" fontId="25" fillId="0" borderId="0" xfId="0" applyNumberFormat="1" applyFont="1" applyBorder="1" applyAlignment="1">
      <alignment horizontal="center"/>
    </xf>
    <xf numFmtId="0" fontId="24" fillId="2" borderId="0" xfId="0" applyFont="1" applyFill="1" applyBorder="1" applyAlignment="1">
      <alignment horizontal="center" vertical="center"/>
    </xf>
    <xf numFmtId="0" fontId="25" fillId="0" borderId="0" xfId="0" applyFont="1"/>
    <xf numFmtId="0" fontId="24" fillId="0" borderId="0" xfId="0" applyFont="1" applyBorder="1" applyAlignment="1">
      <alignment horizontal="center" vertical="center"/>
    </xf>
    <xf numFmtId="41" fontId="24" fillId="2" borderId="0" xfId="0" applyNumberFormat="1" applyFont="1" applyFill="1" applyBorder="1" applyAlignment="1">
      <alignment horizontal="center"/>
    </xf>
    <xf numFmtId="43" fontId="24" fillId="0" borderId="0" xfId="0" applyNumberFormat="1" applyFont="1" applyAlignment="1">
      <alignment horizontal="left"/>
    </xf>
    <xf numFmtId="10" fontId="25" fillId="0" borderId="0" xfId="0" applyNumberFormat="1" applyFont="1" applyBorder="1" applyAlignment="1">
      <alignment horizontal="center"/>
    </xf>
    <xf numFmtId="165" fontId="25" fillId="0" borderId="0" xfId="0" applyNumberFormat="1" applyFont="1"/>
    <xf numFmtId="0" fontId="12" fillId="0" borderId="0" xfId="0" applyFont="1" applyBorder="1" applyAlignment="1">
      <alignment horizontal="left"/>
    </xf>
    <xf numFmtId="49" fontId="12" fillId="0" borderId="0" xfId="0" applyNumberFormat="1" applyFont="1" applyBorder="1" applyAlignment="1">
      <alignment horizontal="left"/>
    </xf>
    <xf numFmtId="1" fontId="12" fillId="0" borderId="0" xfId="0" applyNumberFormat="1" applyFont="1" applyBorder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41" fontId="14" fillId="2" borderId="0" xfId="0" applyNumberFormat="1" applyFont="1" applyFill="1" applyBorder="1" applyAlignment="1">
      <alignment horizontal="center"/>
    </xf>
    <xf numFmtId="41" fontId="24" fillId="0" borderId="0" xfId="0" applyNumberFormat="1" applyFont="1" applyBorder="1" applyAlignment="1">
      <alignment horizontal="center"/>
    </xf>
    <xf numFmtId="10" fontId="14" fillId="0" borderId="0" xfId="0" applyNumberFormat="1" applyFont="1" applyBorder="1" applyAlignment="1">
      <alignment horizontal="center"/>
    </xf>
    <xf numFmtId="165" fontId="14" fillId="0" borderId="0" xfId="0" applyNumberFormat="1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41" fontId="14" fillId="0" borderId="0" xfId="0" applyNumberFormat="1" applyFont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4" fillId="2" borderId="1" xfId="0" applyFont="1" applyFill="1" applyBorder="1" applyAlignment="1">
      <alignment horizontal="center"/>
    </xf>
    <xf numFmtId="165" fontId="14" fillId="2" borderId="1" xfId="0" applyNumberFormat="1" applyFont="1" applyFill="1" applyBorder="1" applyAlignment="1">
      <alignment horizontal="center"/>
    </xf>
    <xf numFmtId="1" fontId="14" fillId="0" borderId="0" xfId="0" applyNumberFormat="1" applyFont="1" applyBorder="1" applyAlignment="1">
      <alignment horizontal="center"/>
    </xf>
    <xf numFmtId="41" fontId="14" fillId="0" borderId="0" xfId="0" applyNumberFormat="1" applyFont="1" applyAlignment="1">
      <alignment horizontal="center"/>
    </xf>
    <xf numFmtId="0" fontId="14" fillId="2" borderId="0" xfId="0" applyFont="1" applyFill="1" applyAlignment="1">
      <alignment horizontal="center"/>
    </xf>
    <xf numFmtId="2" fontId="14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left"/>
    </xf>
    <xf numFmtId="41" fontId="14" fillId="0" borderId="0" xfId="0" applyNumberFormat="1" applyFont="1" applyFill="1" applyBorder="1" applyAlignment="1">
      <alignment horizontal="center"/>
    </xf>
    <xf numFmtId="10" fontId="14" fillId="0" borderId="0" xfId="0" applyNumberFormat="1" applyFont="1" applyFill="1" applyBorder="1" applyAlignment="1">
      <alignment horizontal="center"/>
    </xf>
    <xf numFmtId="165" fontId="14" fillId="0" borderId="0" xfId="0" applyNumberFormat="1" applyFont="1" applyFill="1" applyBorder="1" applyAlignment="1">
      <alignment horizontal="center"/>
    </xf>
    <xf numFmtId="0" fontId="2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2" fillId="0" borderId="0" xfId="0" applyFont="1" applyFill="1" applyBorder="1" applyAlignment="1">
      <alignment horizontal="left"/>
    </xf>
    <xf numFmtId="41" fontId="22" fillId="0" borderId="0" xfId="0" applyNumberFormat="1" applyFont="1" applyBorder="1" applyAlignment="1">
      <alignment horizontal="left" indent="2"/>
    </xf>
    <xf numFmtId="41" fontId="14" fillId="0" borderId="1" xfId="0" applyNumberFormat="1" applyFont="1" applyBorder="1" applyAlignment="1">
      <alignment horizontal="center"/>
    </xf>
    <xf numFmtId="10" fontId="14" fillId="0" borderId="1" xfId="0" applyNumberFormat="1" applyFont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22" fillId="0" borderId="20" xfId="0" applyFont="1" applyBorder="1" applyAlignment="1" applyProtection="1">
      <alignment horizontal="left" wrapText="1"/>
    </xf>
    <xf numFmtId="0" fontId="22" fillId="0" borderId="21" xfId="0" applyFont="1" applyBorder="1" applyAlignment="1" applyProtection="1">
      <alignment horizontal="left" wrapText="1"/>
    </xf>
    <xf numFmtId="2" fontId="22" fillId="6" borderId="21" xfId="0" applyNumberFormat="1" applyFont="1" applyFill="1" applyBorder="1" applyAlignment="1" applyProtection="1">
      <alignment horizontal="center" vertical="center" wrapText="1"/>
    </xf>
    <xf numFmtId="165" fontId="22" fillId="6" borderId="17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0" fontId="23" fillId="2" borderId="17" xfId="0" applyFont="1" applyFill="1" applyBorder="1" applyAlignment="1" applyProtection="1">
      <alignment horizontal="left" wrapText="1"/>
    </xf>
    <xf numFmtId="1" fontId="23" fillId="2" borderId="17" xfId="0" applyNumberFormat="1" applyFont="1" applyFill="1" applyBorder="1" applyAlignment="1" applyProtection="1">
      <alignment horizontal="center"/>
      <protection locked="0"/>
    </xf>
    <xf numFmtId="165" fontId="23" fillId="2" borderId="24" xfId="0" applyNumberFormat="1" applyFont="1" applyFill="1" applyBorder="1" applyAlignment="1" applyProtection="1">
      <alignment horizontal="center"/>
    </xf>
    <xf numFmtId="0" fontId="15" fillId="4" borderId="17" xfId="0" applyFont="1" applyFill="1" applyBorder="1" applyAlignment="1" applyProtection="1">
      <alignment horizontal="left" wrapText="1"/>
    </xf>
    <xf numFmtId="49" fontId="20" fillId="4" borderId="17" xfId="0" applyNumberFormat="1" applyFont="1" applyFill="1" applyBorder="1" applyAlignment="1" applyProtection="1">
      <alignment horizontal="left"/>
    </xf>
    <xf numFmtId="1" fontId="20" fillId="5" borderId="17" xfId="0" applyNumberFormat="1" applyFont="1" applyFill="1" applyBorder="1" applyAlignment="1" applyProtection="1">
      <alignment horizontal="center"/>
      <protection locked="0"/>
    </xf>
    <xf numFmtId="0" fontId="20" fillId="2" borderId="17" xfId="0" applyFont="1" applyFill="1" applyBorder="1" applyAlignment="1" applyProtection="1">
      <alignment horizontal="center" vertical="center"/>
    </xf>
    <xf numFmtId="1" fontId="20" fillId="4" borderId="17" xfId="0" applyNumberFormat="1" applyFont="1" applyFill="1" applyBorder="1" applyAlignment="1" applyProtection="1">
      <alignment horizontal="center"/>
    </xf>
    <xf numFmtId="0" fontId="20" fillId="2" borderId="17" xfId="0" applyFont="1" applyFill="1" applyBorder="1" applyAlignment="1" applyProtection="1">
      <alignment horizontal="center" vertical="center" wrapText="1"/>
    </xf>
    <xf numFmtId="41" fontId="20" fillId="4" borderId="17" xfId="0" applyNumberFormat="1" applyFont="1" applyFill="1" applyBorder="1" applyAlignment="1" applyProtection="1">
      <alignment horizontal="left"/>
    </xf>
    <xf numFmtId="0" fontId="20" fillId="2" borderId="21" xfId="0" applyFont="1" applyFill="1" applyBorder="1" applyAlignment="1" applyProtection="1">
      <alignment horizontal="center" vertical="center" wrapText="1"/>
    </xf>
    <xf numFmtId="2" fontId="20" fillId="6" borderId="17" xfId="0" applyNumberFormat="1" applyFont="1" applyFill="1" applyBorder="1" applyAlignment="1" applyProtection="1">
      <alignment horizontal="center"/>
    </xf>
    <xf numFmtId="41" fontId="20" fillId="6" borderId="17" xfId="0" applyNumberFormat="1" applyFont="1" applyFill="1" applyBorder="1" applyAlignment="1" applyProtection="1">
      <alignment horizontal="center"/>
    </xf>
    <xf numFmtId="164" fontId="20" fillId="2" borderId="17" xfId="0" applyNumberFormat="1" applyFont="1" applyFill="1" applyBorder="1" applyAlignment="1" applyProtection="1">
      <alignment horizontal="center"/>
    </xf>
    <xf numFmtId="165" fontId="20" fillId="6" borderId="17" xfId="0" applyNumberFormat="1" applyFont="1" applyFill="1" applyBorder="1" applyAlignment="1" applyProtection="1">
      <alignment horizontal="center"/>
    </xf>
    <xf numFmtId="0" fontId="26" fillId="2" borderId="0" xfId="0" applyFont="1" applyFill="1"/>
    <xf numFmtId="1" fontId="24" fillId="0" borderId="0" xfId="0" applyNumberFormat="1" applyFont="1" applyBorder="1" applyAlignment="1" applyProtection="1">
      <alignment horizontal="center"/>
    </xf>
    <xf numFmtId="49" fontId="12" fillId="0" borderId="0" xfId="0" applyNumberFormat="1" applyFont="1" applyAlignment="1">
      <alignment horizontal="left"/>
    </xf>
    <xf numFmtId="1" fontId="12" fillId="0" borderId="0" xfId="0" applyNumberFormat="1" applyFont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0" fontId="1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6" fillId="4" borderId="17" xfId="0" applyFont="1" applyFill="1" applyBorder="1" applyAlignment="1" applyProtection="1">
      <alignment horizontal="left" wrapText="1"/>
    </xf>
    <xf numFmtId="0" fontId="3" fillId="4" borderId="17" xfId="0" applyFont="1" applyFill="1" applyBorder="1" applyAlignment="1" applyProtection="1">
      <alignment horizontal="left" wrapText="1"/>
    </xf>
    <xf numFmtId="49" fontId="3" fillId="4" borderId="17" xfId="0" applyNumberFormat="1" applyFont="1" applyFill="1" applyBorder="1" applyAlignment="1" applyProtection="1">
      <alignment horizontal="left"/>
    </xf>
    <xf numFmtId="49" fontId="3" fillId="2" borderId="17" xfId="0" applyNumberFormat="1" applyFont="1" applyFill="1" applyBorder="1" applyAlignment="1" applyProtection="1">
      <alignment horizontal="left"/>
    </xf>
    <xf numFmtId="41" fontId="24" fillId="3" borderId="25" xfId="0" applyNumberFormat="1" applyFont="1" applyFill="1" applyBorder="1" applyAlignment="1" applyProtection="1">
      <alignment horizontal="center"/>
    </xf>
    <xf numFmtId="41" fontId="24" fillId="3" borderId="26" xfId="0" applyNumberFormat="1" applyFont="1" applyFill="1" applyBorder="1" applyAlignment="1" applyProtection="1">
      <alignment horizontal="center"/>
    </xf>
    <xf numFmtId="2" fontId="16" fillId="3" borderId="0" xfId="0" applyNumberFormat="1" applyFont="1" applyFill="1" applyBorder="1" applyAlignment="1" applyProtection="1">
      <alignment horizontal="center" vertical="center" wrapText="1"/>
    </xf>
    <xf numFmtId="41" fontId="15" fillId="2" borderId="0" xfId="0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27" xfId="0" applyFont="1" applyBorder="1" applyAlignment="1" applyProtection="1">
      <alignment horizontal="center" vertical="center"/>
    </xf>
    <xf numFmtId="41" fontId="15" fillId="2" borderId="28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/>
    </xf>
    <xf numFmtId="41" fontId="21" fillId="6" borderId="25" xfId="0" applyNumberFormat="1" applyFont="1" applyFill="1" applyBorder="1" applyAlignment="1" applyProtection="1">
      <alignment horizontal="center"/>
    </xf>
    <xf numFmtId="41" fontId="21" fillId="6" borderId="26" xfId="0" applyNumberFormat="1" applyFont="1" applyFill="1" applyBorder="1" applyAlignment="1" applyProtection="1">
      <alignment horizontal="center"/>
    </xf>
    <xf numFmtId="0" fontId="28" fillId="5" borderId="0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41" fontId="20" fillId="6" borderId="0" xfId="0" applyNumberFormat="1" applyFont="1" applyFill="1" applyBorder="1" applyAlignment="1" applyProtection="1">
      <alignment horizontal="center"/>
    </xf>
    <xf numFmtId="0" fontId="8" fillId="0" borderId="0" xfId="0" applyFont="1" applyBorder="1" applyAlignment="1"/>
    <xf numFmtId="0" fontId="0" fillId="0" borderId="0" xfId="0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2125980</xdr:colOff>
      <xdr:row>179</xdr:row>
      <xdr:rowOff>167640</xdr:rowOff>
    </xdr:from>
    <xdr:to>
      <xdr:col>3</xdr:col>
      <xdr:colOff>495300</xdr:colOff>
      <xdr:row>188</xdr:row>
      <xdr:rowOff>76200</xdr:rowOff>
    </xdr:to>
    <xdr:pic>
      <xdr:nvPicPr>
        <xdr:cNvPr id="1722" name="Picture 7" descr="Nardone Pizza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55549800"/>
          <a:ext cx="4434840" cy="151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2</xdr:row>
      <xdr:rowOff>160020</xdr:rowOff>
    </xdr:from>
    <xdr:to>
      <xdr:col>1</xdr:col>
      <xdr:colOff>4480560</xdr:colOff>
      <xdr:row>6</xdr:row>
      <xdr:rowOff>213360</xdr:rowOff>
    </xdr:to>
    <xdr:pic>
      <xdr:nvPicPr>
        <xdr:cNvPr id="1723" name="Picture 2" descr="Nardone Pizz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5780"/>
          <a:ext cx="5135880" cy="2377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487680</xdr:colOff>
      <xdr:row>6</xdr:row>
      <xdr:rowOff>68580</xdr:rowOff>
    </xdr:from>
    <xdr:to>
      <xdr:col>10</xdr:col>
      <xdr:colOff>579120</xdr:colOff>
      <xdr:row>12</xdr:row>
      <xdr:rowOff>220980</xdr:rowOff>
    </xdr:to>
    <xdr:pic>
      <xdr:nvPicPr>
        <xdr:cNvPr id="2396" name="Picture 2" descr="Nardone Pizz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630680"/>
          <a:ext cx="34290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2"/>
  <sheetViews>
    <sheetView showGridLines="0" showRuler="0" view="pageBreakPreview" topLeftCell="A3" zoomScaleNormal="100" zoomScaleSheetLayoutView="100" zoomScalePageLayoutView="57" workbookViewId="0">
      <selection activeCell="A190" sqref="A190"/>
    </sheetView>
  </sheetViews>
  <sheetFormatPr defaultColWidth="9.109375" defaultRowHeight="13.8" x14ac:dyDescent="0.25"/>
  <cols>
    <col min="1" max="1" width="18.44140625" style="160" customWidth="1"/>
    <col min="2" max="2" width="74.44140625" style="160" bestFit="1" customWidth="1"/>
    <col min="3" max="3" width="14" style="200" customWidth="1"/>
    <col min="4" max="4" width="11.6640625" style="200" customWidth="1"/>
    <col min="5" max="5" width="17.44140625" style="201" customWidth="1"/>
    <col min="6" max="6" width="3.6640625" style="202" customWidth="1"/>
    <col min="7" max="7" width="18.88671875" style="201" customWidth="1"/>
    <col min="8" max="8" width="2.88671875" style="203" customWidth="1"/>
    <col min="9" max="9" width="18.5546875" style="164" customWidth="1"/>
    <col min="10" max="10" width="4.33203125" style="165" customWidth="1"/>
    <col min="11" max="11" width="12.5546875" style="166" customWidth="1"/>
    <col min="12" max="12" width="3.5546875" style="165" customWidth="1"/>
    <col min="13" max="13" width="24.88671875" style="164" customWidth="1"/>
    <col min="14" max="14" width="15.44140625" style="204" customWidth="1"/>
    <col min="15" max="15" width="15.6640625" style="205" customWidth="1"/>
    <col min="16" max="16384" width="9.109375" style="65"/>
  </cols>
  <sheetData>
    <row r="1" spans="1:15" ht="15" customHeight="1" x14ac:dyDescent="0.25">
      <c r="A1" s="55"/>
      <c r="B1" s="55"/>
      <c r="C1" s="56"/>
      <c r="D1" s="56"/>
      <c r="E1" s="57"/>
      <c r="F1" s="58"/>
      <c r="G1" s="57"/>
      <c r="H1" s="59"/>
      <c r="I1" s="60"/>
      <c r="J1" s="61"/>
      <c r="K1" s="62"/>
      <c r="L1" s="61"/>
      <c r="M1" s="60"/>
      <c r="N1" s="63"/>
      <c r="O1" s="64"/>
    </row>
    <row r="2" spans="1:15" x14ac:dyDescent="0.25">
      <c r="A2" s="55"/>
      <c r="B2" s="55"/>
      <c r="C2" s="56"/>
      <c r="D2" s="56"/>
      <c r="E2" s="57"/>
      <c r="F2" s="58"/>
      <c r="G2" s="57"/>
      <c r="H2" s="59"/>
      <c r="I2" s="60"/>
      <c r="J2" s="61"/>
      <c r="K2" s="62"/>
      <c r="L2" s="61"/>
      <c r="M2" s="60"/>
      <c r="N2" s="63"/>
      <c r="O2" s="64"/>
    </row>
    <row r="3" spans="1:15" ht="22.8" x14ac:dyDescent="0.4">
      <c r="A3" s="55"/>
      <c r="B3" s="66"/>
      <c r="C3" s="56"/>
      <c r="D3" s="67" t="s">
        <v>56</v>
      </c>
      <c r="E3" s="57"/>
      <c r="F3" s="58"/>
      <c r="G3" s="57"/>
      <c r="H3" s="59"/>
      <c r="I3" s="60"/>
      <c r="J3" s="61"/>
      <c r="K3" s="62"/>
      <c r="L3" s="61"/>
      <c r="M3" s="60"/>
      <c r="N3" s="63"/>
      <c r="O3" s="64"/>
    </row>
    <row r="4" spans="1:15" ht="22.8" x14ac:dyDescent="0.4">
      <c r="A4" s="55"/>
      <c r="B4" s="55"/>
      <c r="C4" s="56"/>
      <c r="D4" s="67" t="s">
        <v>453</v>
      </c>
      <c r="E4" s="57"/>
      <c r="F4" s="58"/>
      <c r="G4" s="57"/>
      <c r="H4" s="59"/>
      <c r="I4" s="60"/>
      <c r="J4" s="61"/>
      <c r="K4" s="62"/>
      <c r="L4" s="61"/>
      <c r="M4" s="60"/>
      <c r="N4" s="63"/>
      <c r="O4" s="64"/>
    </row>
    <row r="5" spans="1:15" ht="103.5" customHeight="1" x14ac:dyDescent="0.25">
      <c r="A5" s="55"/>
      <c r="B5" s="55"/>
      <c r="C5" s="56"/>
      <c r="D5" s="56"/>
      <c r="E5" s="57"/>
      <c r="F5" s="58"/>
      <c r="G5" s="57"/>
      <c r="H5" s="59"/>
      <c r="I5" s="60"/>
      <c r="J5" s="61"/>
      <c r="K5" s="62"/>
      <c r="L5" s="61"/>
      <c r="M5" s="60"/>
      <c r="N5" s="63"/>
      <c r="O5" s="64"/>
    </row>
    <row r="6" spans="1:15" ht="34.35" customHeight="1" x14ac:dyDescent="0.25">
      <c r="A6" s="55"/>
      <c r="B6" s="55"/>
      <c r="C6" s="56"/>
      <c r="D6" s="56"/>
      <c r="E6" s="57"/>
      <c r="F6" s="58"/>
      <c r="G6" s="57"/>
      <c r="H6" s="59"/>
      <c r="I6" s="60"/>
      <c r="J6" s="61"/>
      <c r="K6" s="68"/>
      <c r="L6" s="68"/>
      <c r="M6" s="212" t="s">
        <v>112</v>
      </c>
      <c r="N6" s="212"/>
      <c r="O6" s="69"/>
    </row>
    <row r="7" spans="1:15" s="81" customFormat="1" ht="18" thickBot="1" x14ac:dyDescent="0.5">
      <c r="A7" s="70"/>
      <c r="B7" s="71"/>
      <c r="C7" s="72"/>
      <c r="D7" s="72"/>
      <c r="E7" s="73"/>
      <c r="F7" s="74"/>
      <c r="G7" s="73"/>
      <c r="H7" s="75"/>
      <c r="I7" s="76"/>
      <c r="J7" s="77"/>
      <c r="K7" s="78"/>
      <c r="L7" s="77"/>
      <c r="M7" s="76"/>
      <c r="N7" s="79"/>
      <c r="O7" s="80"/>
    </row>
    <row r="8" spans="1:15" ht="18" thickBot="1" x14ac:dyDescent="0.3">
      <c r="A8" s="82"/>
      <c r="B8" s="82"/>
      <c r="C8" s="83"/>
      <c r="D8" s="83"/>
      <c r="E8" s="84" t="s">
        <v>2</v>
      </c>
      <c r="F8" s="85"/>
      <c r="G8" s="84" t="s">
        <v>3</v>
      </c>
      <c r="H8" s="85"/>
      <c r="I8" s="86" t="s">
        <v>4</v>
      </c>
      <c r="J8" s="87"/>
      <c r="K8" s="88" t="s">
        <v>5</v>
      </c>
      <c r="L8" s="89"/>
      <c r="M8" s="86" t="s">
        <v>6</v>
      </c>
      <c r="N8" s="90"/>
      <c r="O8" s="91"/>
    </row>
    <row r="9" spans="1:15" s="100" customFormat="1" ht="138" customHeight="1" thickBot="1" x14ac:dyDescent="0.3">
      <c r="A9" s="92" t="s">
        <v>0</v>
      </c>
      <c r="B9" s="92" t="s">
        <v>1</v>
      </c>
      <c r="C9" s="93" t="s">
        <v>18</v>
      </c>
      <c r="D9" s="93" t="s">
        <v>19</v>
      </c>
      <c r="E9" s="94" t="s">
        <v>26</v>
      </c>
      <c r="F9" s="95" t="s">
        <v>7</v>
      </c>
      <c r="G9" s="94" t="s">
        <v>20</v>
      </c>
      <c r="H9" s="95" t="s">
        <v>10</v>
      </c>
      <c r="I9" s="96" t="s">
        <v>8</v>
      </c>
      <c r="J9" s="95" t="s">
        <v>9</v>
      </c>
      <c r="K9" s="97" t="s">
        <v>65</v>
      </c>
      <c r="L9" s="95" t="s">
        <v>10</v>
      </c>
      <c r="M9" s="97" t="s">
        <v>21</v>
      </c>
      <c r="N9" s="98" t="s">
        <v>455</v>
      </c>
      <c r="O9" s="99" t="s">
        <v>67</v>
      </c>
    </row>
    <row r="10" spans="1:15" s="120" customFormat="1" ht="23.25" customHeight="1" thickBot="1" x14ac:dyDescent="0.35">
      <c r="A10" s="113"/>
      <c r="B10" s="113"/>
      <c r="C10" s="113"/>
      <c r="D10" s="113"/>
      <c r="E10" s="103"/>
      <c r="F10" s="104"/>
      <c r="G10" s="114"/>
      <c r="H10" s="106"/>
      <c r="I10" s="115"/>
      <c r="J10" s="108"/>
      <c r="K10" s="116"/>
      <c r="L10" s="106"/>
      <c r="M10" s="117"/>
      <c r="N10" s="118"/>
      <c r="O10" s="119"/>
    </row>
    <row r="11" spans="1:15" ht="25.5" customHeight="1" thickBot="1" x14ac:dyDescent="0.35">
      <c r="A11" s="207" t="s">
        <v>367</v>
      </c>
      <c r="B11" s="207" t="s">
        <v>368</v>
      </c>
      <c r="C11" s="208" t="s">
        <v>369</v>
      </c>
      <c r="D11" s="208" t="s">
        <v>23</v>
      </c>
      <c r="E11" s="103"/>
      <c r="F11" s="104" t="s">
        <v>7</v>
      </c>
      <c r="G11" s="105">
        <v>96</v>
      </c>
      <c r="H11" s="106" t="s">
        <v>10</v>
      </c>
      <c r="I11" s="107">
        <f t="shared" ref="I11:I22" si="0">E11/G11</f>
        <v>0</v>
      </c>
      <c r="J11" s="108" t="s">
        <v>9</v>
      </c>
      <c r="K11" s="109">
        <v>2.77</v>
      </c>
      <c r="L11" s="106" t="s">
        <v>10</v>
      </c>
      <c r="M11" s="110">
        <f t="shared" ref="M11:M142" si="1">SUM(I11*K11)</f>
        <v>0</v>
      </c>
      <c r="N11" s="111">
        <v>1.8369</v>
      </c>
      <c r="O11" s="112">
        <f t="shared" ref="O11:O19" si="2">K11*N11</f>
        <v>5.0882129999999997</v>
      </c>
    </row>
    <row r="12" spans="1:15" s="120" customFormat="1" ht="23.25" customHeight="1" thickBot="1" x14ac:dyDescent="0.35">
      <c r="A12" s="113" t="s">
        <v>434</v>
      </c>
      <c r="B12" s="113" t="s">
        <v>255</v>
      </c>
      <c r="C12" s="113" t="s">
        <v>435</v>
      </c>
      <c r="D12" s="113" t="s">
        <v>24</v>
      </c>
      <c r="E12" s="103"/>
      <c r="F12" s="104" t="s">
        <v>7</v>
      </c>
      <c r="G12" s="114">
        <v>64</v>
      </c>
      <c r="H12" s="106" t="s">
        <v>10</v>
      </c>
      <c r="I12" s="115">
        <f t="shared" si="0"/>
        <v>0</v>
      </c>
      <c r="J12" s="108" t="s">
        <v>9</v>
      </c>
      <c r="K12" s="116">
        <v>5.92</v>
      </c>
      <c r="L12" s="106" t="s">
        <v>10</v>
      </c>
      <c r="M12" s="117">
        <f>SUM(I12*K12)</f>
        <v>0</v>
      </c>
      <c r="N12" s="118">
        <v>1.8369</v>
      </c>
      <c r="O12" s="119">
        <f t="shared" si="2"/>
        <v>10.874447999999999</v>
      </c>
    </row>
    <row r="13" spans="1:15" ht="25.5" customHeight="1" thickBot="1" x14ac:dyDescent="0.35">
      <c r="A13" s="207" t="s">
        <v>79</v>
      </c>
      <c r="B13" s="207" t="s">
        <v>196</v>
      </c>
      <c r="C13" s="208" t="s">
        <v>62</v>
      </c>
      <c r="D13" s="208" t="s">
        <v>24</v>
      </c>
      <c r="E13" s="103"/>
      <c r="F13" s="104" t="s">
        <v>7</v>
      </c>
      <c r="G13" s="105">
        <v>64</v>
      </c>
      <c r="H13" s="106" t="s">
        <v>10</v>
      </c>
      <c r="I13" s="107">
        <f t="shared" si="0"/>
        <v>0</v>
      </c>
      <c r="J13" s="108" t="s">
        <v>9</v>
      </c>
      <c r="K13" s="109">
        <v>8</v>
      </c>
      <c r="L13" s="106" t="s">
        <v>10</v>
      </c>
      <c r="M13" s="110">
        <f>SUM(I13*K13)</f>
        <v>0</v>
      </c>
      <c r="N13" s="111">
        <v>1.8369</v>
      </c>
      <c r="O13" s="112">
        <f t="shared" si="2"/>
        <v>14.6952</v>
      </c>
    </row>
    <row r="14" spans="1:15" s="120" customFormat="1" ht="23.25" customHeight="1" thickBot="1" x14ac:dyDescent="0.35">
      <c r="A14" s="113" t="s">
        <v>80</v>
      </c>
      <c r="B14" s="113" t="s">
        <v>255</v>
      </c>
      <c r="C14" s="113" t="s">
        <v>69</v>
      </c>
      <c r="D14" s="113" t="s">
        <v>24</v>
      </c>
      <c r="E14" s="103"/>
      <c r="F14" s="104" t="s">
        <v>7</v>
      </c>
      <c r="G14" s="114">
        <v>64</v>
      </c>
      <c r="H14" s="106" t="s">
        <v>10</v>
      </c>
      <c r="I14" s="115">
        <f t="shared" si="0"/>
        <v>0</v>
      </c>
      <c r="J14" s="108" t="s">
        <v>9</v>
      </c>
      <c r="K14" s="116">
        <v>6.32</v>
      </c>
      <c r="L14" s="106" t="s">
        <v>10</v>
      </c>
      <c r="M14" s="117">
        <f t="shared" si="1"/>
        <v>0</v>
      </c>
      <c r="N14" s="118">
        <v>1.8369</v>
      </c>
      <c r="O14" s="119">
        <f t="shared" si="2"/>
        <v>11.609208000000001</v>
      </c>
    </row>
    <row r="15" spans="1:15" ht="25.5" customHeight="1" thickBot="1" x14ac:dyDescent="0.35">
      <c r="A15" s="207" t="s">
        <v>81</v>
      </c>
      <c r="B15" s="207" t="s">
        <v>197</v>
      </c>
      <c r="C15" s="208" t="s">
        <v>93</v>
      </c>
      <c r="D15" s="208" t="s">
        <v>24</v>
      </c>
      <c r="E15" s="103"/>
      <c r="F15" s="104" t="s">
        <v>7</v>
      </c>
      <c r="G15" s="105">
        <v>64</v>
      </c>
      <c r="H15" s="106" t="s">
        <v>10</v>
      </c>
      <c r="I15" s="107">
        <f t="shared" si="0"/>
        <v>0</v>
      </c>
      <c r="J15" s="108" t="s">
        <v>9</v>
      </c>
      <c r="K15" s="109">
        <v>6</v>
      </c>
      <c r="L15" s="106" t="s">
        <v>10</v>
      </c>
      <c r="M15" s="110">
        <f t="shared" si="1"/>
        <v>0</v>
      </c>
      <c r="N15" s="111">
        <v>1.8369</v>
      </c>
      <c r="O15" s="112">
        <f t="shared" si="2"/>
        <v>11.0214</v>
      </c>
    </row>
    <row r="16" spans="1:15" s="120" customFormat="1" ht="23.25" customHeight="1" thickBot="1" x14ac:dyDescent="0.35">
      <c r="A16" s="113" t="s">
        <v>330</v>
      </c>
      <c r="B16" s="113" t="s">
        <v>331</v>
      </c>
      <c r="C16" s="113" t="s">
        <v>332</v>
      </c>
      <c r="D16" s="113" t="s">
        <v>24</v>
      </c>
      <c r="E16" s="103"/>
      <c r="F16" s="104" t="s">
        <v>7</v>
      </c>
      <c r="G16" s="114">
        <v>64</v>
      </c>
      <c r="H16" s="106" t="s">
        <v>10</v>
      </c>
      <c r="I16" s="115">
        <f t="shared" si="0"/>
        <v>0</v>
      </c>
      <c r="J16" s="108" t="s">
        <v>9</v>
      </c>
      <c r="K16" s="116">
        <v>6</v>
      </c>
      <c r="L16" s="106" t="s">
        <v>10</v>
      </c>
      <c r="M16" s="117">
        <f t="shared" si="1"/>
        <v>0</v>
      </c>
      <c r="N16" s="118">
        <v>1.8369</v>
      </c>
      <c r="O16" s="119">
        <f t="shared" si="2"/>
        <v>11.0214</v>
      </c>
    </row>
    <row r="17" spans="1:15" ht="25.5" customHeight="1" thickBot="1" x14ac:dyDescent="0.35">
      <c r="A17" s="207" t="s">
        <v>398</v>
      </c>
      <c r="B17" s="207" t="s">
        <v>399</v>
      </c>
      <c r="C17" s="208" t="s">
        <v>400</v>
      </c>
      <c r="D17" s="208" t="s">
        <v>24</v>
      </c>
      <c r="E17" s="103"/>
      <c r="F17" s="104" t="s">
        <v>7</v>
      </c>
      <c r="G17" s="105">
        <v>64</v>
      </c>
      <c r="H17" s="106" t="s">
        <v>10</v>
      </c>
      <c r="I17" s="107">
        <f t="shared" si="0"/>
        <v>0</v>
      </c>
      <c r="J17" s="108" t="s">
        <v>9</v>
      </c>
      <c r="K17" s="109">
        <v>6.45</v>
      </c>
      <c r="L17" s="106" t="s">
        <v>10</v>
      </c>
      <c r="M17" s="110">
        <f>SUM(I17*K17)</f>
        <v>0</v>
      </c>
      <c r="N17" s="111">
        <v>1.8369</v>
      </c>
      <c r="O17" s="112">
        <f t="shared" si="2"/>
        <v>11.848005000000001</v>
      </c>
    </row>
    <row r="18" spans="1:15" s="120" customFormat="1" ht="23.25" customHeight="1" thickBot="1" x14ac:dyDescent="0.35">
      <c r="A18" s="113" t="s">
        <v>120</v>
      </c>
      <c r="B18" s="113" t="s">
        <v>198</v>
      </c>
      <c r="C18" s="113" t="s">
        <v>62</v>
      </c>
      <c r="D18" s="113" t="s">
        <v>24</v>
      </c>
      <c r="E18" s="103"/>
      <c r="F18" s="104" t="s">
        <v>7</v>
      </c>
      <c r="G18" s="114">
        <v>64</v>
      </c>
      <c r="H18" s="106" t="s">
        <v>10</v>
      </c>
      <c r="I18" s="115">
        <f t="shared" si="0"/>
        <v>0</v>
      </c>
      <c r="J18" s="108" t="s">
        <v>9</v>
      </c>
      <c r="K18" s="116">
        <v>6.8</v>
      </c>
      <c r="L18" s="106" t="s">
        <v>10</v>
      </c>
      <c r="M18" s="117">
        <f t="shared" si="1"/>
        <v>0</v>
      </c>
      <c r="N18" s="118">
        <v>1.8369</v>
      </c>
      <c r="O18" s="119">
        <f t="shared" si="2"/>
        <v>12.490919999999999</v>
      </c>
    </row>
    <row r="19" spans="1:15" ht="25.5" customHeight="1" thickBot="1" x14ac:dyDescent="0.35">
      <c r="A19" s="207" t="s">
        <v>82</v>
      </c>
      <c r="B19" s="207" t="s">
        <v>199</v>
      </c>
      <c r="C19" s="208" t="s">
        <v>95</v>
      </c>
      <c r="D19" s="208" t="s">
        <v>24</v>
      </c>
      <c r="E19" s="103"/>
      <c r="F19" s="104" t="s">
        <v>7</v>
      </c>
      <c r="G19" s="105">
        <v>64</v>
      </c>
      <c r="H19" s="106" t="s">
        <v>10</v>
      </c>
      <c r="I19" s="107">
        <f t="shared" si="0"/>
        <v>0</v>
      </c>
      <c r="J19" s="108" t="s">
        <v>9</v>
      </c>
      <c r="K19" s="109">
        <v>5</v>
      </c>
      <c r="L19" s="106" t="s">
        <v>10</v>
      </c>
      <c r="M19" s="110">
        <f t="shared" si="1"/>
        <v>0</v>
      </c>
      <c r="N19" s="111">
        <v>1.8369</v>
      </c>
      <c r="O19" s="112">
        <f t="shared" si="2"/>
        <v>9.1844999999999999</v>
      </c>
    </row>
    <row r="20" spans="1:15" s="120" customFormat="1" ht="23.25" customHeight="1" thickBot="1" x14ac:dyDescent="0.35">
      <c r="A20" s="113" t="s">
        <v>346</v>
      </c>
      <c r="B20" s="113" t="s">
        <v>347</v>
      </c>
      <c r="C20" s="113" t="s">
        <v>348</v>
      </c>
      <c r="D20" s="113" t="s">
        <v>24</v>
      </c>
      <c r="E20" s="103"/>
      <c r="F20" s="104" t="s">
        <v>7</v>
      </c>
      <c r="G20" s="114">
        <v>64</v>
      </c>
      <c r="H20" s="106" t="s">
        <v>10</v>
      </c>
      <c r="I20" s="115">
        <f t="shared" si="0"/>
        <v>0</v>
      </c>
      <c r="J20" s="108" t="s">
        <v>9</v>
      </c>
      <c r="K20" s="116">
        <v>8</v>
      </c>
      <c r="L20" s="106" t="s">
        <v>10</v>
      </c>
      <c r="M20" s="117">
        <f t="shared" si="1"/>
        <v>0</v>
      </c>
      <c r="N20" s="118">
        <v>1.8369</v>
      </c>
      <c r="O20" s="119">
        <f t="shared" ref="O20:O26" si="3">K20*N20</f>
        <v>14.6952</v>
      </c>
    </row>
    <row r="21" spans="1:15" ht="25.5" customHeight="1" thickBot="1" x14ac:dyDescent="0.35">
      <c r="A21" s="207" t="s">
        <v>403</v>
      </c>
      <c r="B21" s="207" t="s">
        <v>404</v>
      </c>
      <c r="C21" s="208" t="s">
        <v>95</v>
      </c>
      <c r="D21" s="208" t="s">
        <v>24</v>
      </c>
      <c r="E21" s="103"/>
      <c r="F21" s="104" t="s">
        <v>7</v>
      </c>
      <c r="G21" s="105">
        <v>64</v>
      </c>
      <c r="H21" s="106" t="s">
        <v>10</v>
      </c>
      <c r="I21" s="107">
        <f t="shared" si="0"/>
        <v>0</v>
      </c>
      <c r="J21" s="108" t="s">
        <v>9</v>
      </c>
      <c r="K21" s="109">
        <v>6.88</v>
      </c>
      <c r="L21" s="106" t="s">
        <v>10</v>
      </c>
      <c r="M21" s="110">
        <f t="shared" ref="M21:M27" si="4">SUM(I21*K21)</f>
        <v>0</v>
      </c>
      <c r="N21" s="111">
        <v>1.8369</v>
      </c>
      <c r="O21" s="112">
        <f t="shared" si="3"/>
        <v>12.637872</v>
      </c>
    </row>
    <row r="22" spans="1:15" s="120" customFormat="1" ht="23.25" customHeight="1" thickBot="1" x14ac:dyDescent="0.35">
      <c r="A22" s="113" t="s">
        <v>405</v>
      </c>
      <c r="B22" s="113" t="s">
        <v>406</v>
      </c>
      <c r="C22" s="113" t="s">
        <v>100</v>
      </c>
      <c r="D22" s="113" t="s">
        <v>24</v>
      </c>
      <c r="E22" s="103"/>
      <c r="F22" s="104" t="s">
        <v>7</v>
      </c>
      <c r="G22" s="114">
        <v>64</v>
      </c>
      <c r="H22" s="106" t="s">
        <v>10</v>
      </c>
      <c r="I22" s="115">
        <f t="shared" si="0"/>
        <v>0</v>
      </c>
      <c r="J22" s="108" t="s">
        <v>9</v>
      </c>
      <c r="K22" s="116">
        <v>6</v>
      </c>
      <c r="L22" s="106" t="s">
        <v>10</v>
      </c>
      <c r="M22" s="117">
        <f t="shared" si="4"/>
        <v>0</v>
      </c>
      <c r="N22" s="118">
        <v>1.8369</v>
      </c>
      <c r="O22" s="119">
        <f t="shared" si="3"/>
        <v>11.0214</v>
      </c>
    </row>
    <row r="23" spans="1:15" s="120" customFormat="1" ht="23.25" customHeight="1" thickBot="1" x14ac:dyDescent="0.35">
      <c r="A23" s="209" t="s">
        <v>414</v>
      </c>
      <c r="B23" s="113" t="s">
        <v>425</v>
      </c>
      <c r="C23" s="113" t="s">
        <v>415</v>
      </c>
      <c r="D23" s="113" t="s">
        <v>24</v>
      </c>
      <c r="E23" s="103"/>
      <c r="F23" s="104" t="s">
        <v>7</v>
      </c>
      <c r="G23" s="114">
        <v>64</v>
      </c>
      <c r="H23" s="106" t="s">
        <v>10</v>
      </c>
      <c r="I23" s="115">
        <f>E23/G23</f>
        <v>0</v>
      </c>
      <c r="J23" s="108" t="s">
        <v>9</v>
      </c>
      <c r="K23" s="116">
        <v>8</v>
      </c>
      <c r="L23" s="106" t="s">
        <v>10</v>
      </c>
      <c r="M23" s="117">
        <f t="shared" si="4"/>
        <v>0</v>
      </c>
      <c r="N23" s="118">
        <v>1.8369</v>
      </c>
      <c r="O23" s="119">
        <f t="shared" si="3"/>
        <v>14.6952</v>
      </c>
    </row>
    <row r="24" spans="1:15" ht="25.5" customHeight="1" thickBot="1" x14ac:dyDescent="0.35">
      <c r="A24" s="207" t="s">
        <v>416</v>
      </c>
      <c r="B24" s="207" t="s">
        <v>426</v>
      </c>
      <c r="C24" s="208" t="s">
        <v>417</v>
      </c>
      <c r="D24" s="208" t="s">
        <v>24</v>
      </c>
      <c r="E24" s="103"/>
      <c r="F24" s="104" t="s">
        <v>7</v>
      </c>
      <c r="G24" s="105">
        <v>64</v>
      </c>
      <c r="H24" s="106" t="s">
        <v>10</v>
      </c>
      <c r="I24" s="107">
        <f>E24/G24</f>
        <v>0</v>
      </c>
      <c r="J24" s="108" t="s">
        <v>9</v>
      </c>
      <c r="K24" s="109">
        <v>4.87</v>
      </c>
      <c r="L24" s="106" t="s">
        <v>10</v>
      </c>
      <c r="M24" s="110">
        <f t="shared" si="4"/>
        <v>0</v>
      </c>
      <c r="N24" s="111">
        <v>1.8369</v>
      </c>
      <c r="O24" s="112">
        <f t="shared" si="3"/>
        <v>8.945703</v>
      </c>
    </row>
    <row r="25" spans="1:15" s="120" customFormat="1" ht="23.25" customHeight="1" thickBot="1" x14ac:dyDescent="0.35">
      <c r="A25" s="209" t="s">
        <v>418</v>
      </c>
      <c r="B25" s="113" t="s">
        <v>427</v>
      </c>
      <c r="C25" s="113" t="s">
        <v>419</v>
      </c>
      <c r="D25" s="113" t="s">
        <v>24</v>
      </c>
      <c r="E25" s="103"/>
      <c r="F25" s="104" t="s">
        <v>7</v>
      </c>
      <c r="G25" s="114">
        <v>64</v>
      </c>
      <c r="H25" s="106" t="s">
        <v>10</v>
      </c>
      <c r="I25" s="115">
        <f>E25/G25</f>
        <v>0</v>
      </c>
      <c r="J25" s="108" t="s">
        <v>9</v>
      </c>
      <c r="K25" s="116">
        <v>5.43</v>
      </c>
      <c r="L25" s="106" t="s">
        <v>10</v>
      </c>
      <c r="M25" s="117">
        <f t="shared" si="4"/>
        <v>0</v>
      </c>
      <c r="N25" s="118">
        <v>1.8369</v>
      </c>
      <c r="O25" s="119">
        <f t="shared" si="3"/>
        <v>9.9743669999999991</v>
      </c>
    </row>
    <row r="26" spans="1:15" ht="25.5" customHeight="1" thickBot="1" x14ac:dyDescent="0.35">
      <c r="A26" s="207" t="s">
        <v>420</v>
      </c>
      <c r="B26" s="207" t="s">
        <v>428</v>
      </c>
      <c r="C26" s="208" t="s">
        <v>421</v>
      </c>
      <c r="D26" s="208" t="s">
        <v>24</v>
      </c>
      <c r="E26" s="103"/>
      <c r="F26" s="104" t="s">
        <v>7</v>
      </c>
      <c r="G26" s="105">
        <v>64</v>
      </c>
      <c r="H26" s="106" t="s">
        <v>10</v>
      </c>
      <c r="I26" s="107">
        <f>E26/G26</f>
        <v>0</v>
      </c>
      <c r="J26" s="108" t="s">
        <v>9</v>
      </c>
      <c r="K26" s="109">
        <v>5.92</v>
      </c>
      <c r="L26" s="106" t="s">
        <v>10</v>
      </c>
      <c r="M26" s="110">
        <f t="shared" si="4"/>
        <v>0</v>
      </c>
      <c r="N26" s="111">
        <v>1.8369</v>
      </c>
      <c r="O26" s="112">
        <f t="shared" si="3"/>
        <v>10.874447999999999</v>
      </c>
    </row>
    <row r="27" spans="1:15" s="120" customFormat="1" ht="23.25" customHeight="1" thickBot="1" x14ac:dyDescent="0.35">
      <c r="A27" s="113" t="s">
        <v>366</v>
      </c>
      <c r="B27" s="113" t="s">
        <v>200</v>
      </c>
      <c r="C27" s="113" t="s">
        <v>161</v>
      </c>
      <c r="D27" s="113" t="s">
        <v>24</v>
      </c>
      <c r="E27" s="103"/>
      <c r="F27" s="104" t="s">
        <v>7</v>
      </c>
      <c r="G27" s="114">
        <v>64</v>
      </c>
      <c r="H27" s="106" t="s">
        <v>10</v>
      </c>
      <c r="I27" s="115">
        <f>E27/G27</f>
        <v>0</v>
      </c>
      <c r="J27" s="108" t="s">
        <v>9</v>
      </c>
      <c r="K27" s="116">
        <v>8</v>
      </c>
      <c r="L27" s="106" t="s">
        <v>10</v>
      </c>
      <c r="M27" s="117">
        <f t="shared" si="4"/>
        <v>0</v>
      </c>
      <c r="N27" s="118">
        <v>1.8369</v>
      </c>
      <c r="O27" s="119">
        <f t="shared" ref="O27:O60" si="5">K27*N27</f>
        <v>14.6952</v>
      </c>
    </row>
    <row r="28" spans="1:15" ht="25.5" customHeight="1" thickBot="1" x14ac:dyDescent="0.35">
      <c r="A28" s="207" t="s">
        <v>354</v>
      </c>
      <c r="B28" s="207" t="s">
        <v>201</v>
      </c>
      <c r="C28" s="208" t="s">
        <v>355</v>
      </c>
      <c r="D28" s="208" t="s">
        <v>24</v>
      </c>
      <c r="E28" s="103"/>
      <c r="F28" s="104" t="s">
        <v>7</v>
      </c>
      <c r="G28" s="105">
        <v>64</v>
      </c>
      <c r="H28" s="106" t="s">
        <v>10</v>
      </c>
      <c r="I28" s="107">
        <f t="shared" ref="I28:I61" si="6">E28/G28</f>
        <v>0</v>
      </c>
      <c r="J28" s="108" t="s">
        <v>9</v>
      </c>
      <c r="K28" s="109">
        <v>5.92</v>
      </c>
      <c r="L28" s="106" t="s">
        <v>10</v>
      </c>
      <c r="M28" s="110">
        <f t="shared" si="1"/>
        <v>0</v>
      </c>
      <c r="N28" s="111">
        <v>1.8369</v>
      </c>
      <c r="O28" s="112">
        <f t="shared" si="5"/>
        <v>10.874447999999999</v>
      </c>
    </row>
    <row r="29" spans="1:15" s="120" customFormat="1" ht="23.25" customHeight="1" thickBot="1" x14ac:dyDescent="0.35">
      <c r="A29" s="113" t="s">
        <v>356</v>
      </c>
      <c r="B29" s="113" t="s">
        <v>357</v>
      </c>
      <c r="C29" s="113" t="s">
        <v>365</v>
      </c>
      <c r="D29" s="113" t="s">
        <v>24</v>
      </c>
      <c r="E29" s="103"/>
      <c r="F29" s="104" t="s">
        <v>7</v>
      </c>
      <c r="G29" s="114">
        <v>64</v>
      </c>
      <c r="H29" s="106" t="s">
        <v>10</v>
      </c>
      <c r="I29" s="115">
        <f t="shared" si="6"/>
        <v>0</v>
      </c>
      <c r="J29" s="108" t="s">
        <v>9</v>
      </c>
      <c r="K29" s="116">
        <v>6.08</v>
      </c>
      <c r="L29" s="106" t="s">
        <v>10</v>
      </c>
      <c r="M29" s="117">
        <f t="shared" si="1"/>
        <v>0</v>
      </c>
      <c r="N29" s="118">
        <v>1.8369</v>
      </c>
      <c r="O29" s="119">
        <f t="shared" si="5"/>
        <v>11.168352000000001</v>
      </c>
    </row>
    <row r="30" spans="1:15" ht="25.5" customHeight="1" thickBot="1" x14ac:dyDescent="0.35">
      <c r="A30" s="207" t="s">
        <v>343</v>
      </c>
      <c r="B30" s="207" t="s">
        <v>344</v>
      </c>
      <c r="C30" s="208" t="s">
        <v>345</v>
      </c>
      <c r="D30" s="208" t="s">
        <v>24</v>
      </c>
      <c r="E30" s="103"/>
      <c r="F30" s="104" t="s">
        <v>7</v>
      </c>
      <c r="G30" s="105">
        <v>64</v>
      </c>
      <c r="H30" s="106" t="s">
        <v>10</v>
      </c>
      <c r="I30" s="107">
        <f t="shared" si="6"/>
        <v>0</v>
      </c>
      <c r="J30" s="108" t="s">
        <v>9</v>
      </c>
      <c r="K30" s="109">
        <v>5.75</v>
      </c>
      <c r="L30" s="106" t="s">
        <v>10</v>
      </c>
      <c r="M30" s="110">
        <f t="shared" si="1"/>
        <v>0</v>
      </c>
      <c r="N30" s="111">
        <v>1.8369</v>
      </c>
      <c r="O30" s="112">
        <f t="shared" si="5"/>
        <v>10.562175</v>
      </c>
    </row>
    <row r="31" spans="1:15" s="120" customFormat="1" ht="23.25" customHeight="1" thickBot="1" x14ac:dyDescent="0.35">
      <c r="A31" s="113" t="s">
        <v>70</v>
      </c>
      <c r="B31" s="113" t="s">
        <v>202</v>
      </c>
      <c r="C31" s="113" t="s">
        <v>96</v>
      </c>
      <c r="D31" s="113" t="s">
        <v>55</v>
      </c>
      <c r="E31" s="103"/>
      <c r="F31" s="104" t="s">
        <v>7</v>
      </c>
      <c r="G31" s="114">
        <v>60</v>
      </c>
      <c r="H31" s="106" t="s">
        <v>10</v>
      </c>
      <c r="I31" s="115">
        <f t="shared" si="6"/>
        <v>0</v>
      </c>
      <c r="J31" s="108" t="s">
        <v>9</v>
      </c>
      <c r="K31" s="116">
        <v>6</v>
      </c>
      <c r="L31" s="106" t="s">
        <v>10</v>
      </c>
      <c r="M31" s="117">
        <f t="shared" si="1"/>
        <v>0</v>
      </c>
      <c r="N31" s="118">
        <v>1.8369</v>
      </c>
      <c r="O31" s="119">
        <f t="shared" si="5"/>
        <v>11.0214</v>
      </c>
    </row>
    <row r="32" spans="1:15" ht="25.5" customHeight="1" thickBot="1" x14ac:dyDescent="0.35">
      <c r="A32" s="207" t="s">
        <v>71</v>
      </c>
      <c r="B32" s="207" t="s">
        <v>203</v>
      </c>
      <c r="C32" s="208" t="s">
        <v>97</v>
      </c>
      <c r="D32" s="208" t="s">
        <v>55</v>
      </c>
      <c r="E32" s="103"/>
      <c r="F32" s="104" t="s">
        <v>7</v>
      </c>
      <c r="G32" s="105">
        <v>60</v>
      </c>
      <c r="H32" s="106" t="s">
        <v>10</v>
      </c>
      <c r="I32" s="107">
        <f t="shared" si="6"/>
        <v>0</v>
      </c>
      <c r="J32" s="108" t="s">
        <v>9</v>
      </c>
      <c r="K32" s="109">
        <v>7.5</v>
      </c>
      <c r="L32" s="106" t="s">
        <v>10</v>
      </c>
      <c r="M32" s="110">
        <f t="shared" si="1"/>
        <v>0</v>
      </c>
      <c r="N32" s="111">
        <v>1.8369</v>
      </c>
      <c r="O32" s="112">
        <f t="shared" si="5"/>
        <v>13.77675</v>
      </c>
    </row>
    <row r="33" spans="1:15" s="120" customFormat="1" ht="23.25" customHeight="1" thickBot="1" x14ac:dyDescent="0.35">
      <c r="A33" s="113" t="s">
        <v>389</v>
      </c>
      <c r="B33" s="113" t="s">
        <v>390</v>
      </c>
      <c r="C33" s="113" t="s">
        <v>97</v>
      </c>
      <c r="D33" s="113" t="s">
        <v>55</v>
      </c>
      <c r="E33" s="103"/>
      <c r="F33" s="104" t="s">
        <v>7</v>
      </c>
      <c r="G33" s="114">
        <v>60</v>
      </c>
      <c r="H33" s="106" t="s">
        <v>10</v>
      </c>
      <c r="I33" s="115">
        <f t="shared" si="6"/>
        <v>0</v>
      </c>
      <c r="J33" s="108" t="s">
        <v>9</v>
      </c>
      <c r="K33" s="116">
        <v>5.81</v>
      </c>
      <c r="L33" s="106" t="s">
        <v>10</v>
      </c>
      <c r="M33" s="117">
        <f t="shared" si="1"/>
        <v>0</v>
      </c>
      <c r="N33" s="118">
        <v>1.8369</v>
      </c>
      <c r="O33" s="119">
        <f t="shared" si="5"/>
        <v>10.672388999999999</v>
      </c>
    </row>
    <row r="34" spans="1:15" ht="25.5" customHeight="1" thickBot="1" x14ac:dyDescent="0.35">
      <c r="A34" s="207" t="s">
        <v>265</v>
      </c>
      <c r="B34" s="207" t="s">
        <v>267</v>
      </c>
      <c r="C34" s="208" t="s">
        <v>62</v>
      </c>
      <c r="D34" s="208" t="s">
        <v>22</v>
      </c>
      <c r="E34" s="103"/>
      <c r="F34" s="104" t="s">
        <v>7</v>
      </c>
      <c r="G34" s="105">
        <v>60</v>
      </c>
      <c r="H34" s="106" t="s">
        <v>10</v>
      </c>
      <c r="I34" s="107">
        <f t="shared" si="6"/>
        <v>0</v>
      </c>
      <c r="J34" s="108" t="s">
        <v>9</v>
      </c>
      <c r="K34" s="109">
        <v>5</v>
      </c>
      <c r="L34" s="106" t="s">
        <v>10</v>
      </c>
      <c r="M34" s="110">
        <f t="shared" si="1"/>
        <v>0</v>
      </c>
      <c r="N34" s="111">
        <v>1.8369</v>
      </c>
      <c r="O34" s="112">
        <f t="shared" si="5"/>
        <v>9.1844999999999999</v>
      </c>
    </row>
    <row r="35" spans="1:15" s="120" customFormat="1" ht="23.25" customHeight="1" thickBot="1" x14ac:dyDescent="0.35">
      <c r="A35" s="113" t="s">
        <v>264</v>
      </c>
      <c r="B35" s="113" t="s">
        <v>268</v>
      </c>
      <c r="C35" s="113" t="s">
        <v>62</v>
      </c>
      <c r="D35" s="113" t="s">
        <v>22</v>
      </c>
      <c r="E35" s="103"/>
      <c r="F35" s="104" t="s">
        <v>7</v>
      </c>
      <c r="G35" s="114">
        <v>40</v>
      </c>
      <c r="H35" s="106" t="s">
        <v>10</v>
      </c>
      <c r="I35" s="115">
        <f t="shared" si="6"/>
        <v>0</v>
      </c>
      <c r="J35" s="108" t="s">
        <v>9</v>
      </c>
      <c r="K35" s="116">
        <v>3.75</v>
      </c>
      <c r="L35" s="106" t="s">
        <v>10</v>
      </c>
      <c r="M35" s="117">
        <f t="shared" si="1"/>
        <v>0</v>
      </c>
      <c r="N35" s="118">
        <v>1.8369</v>
      </c>
      <c r="O35" s="119">
        <f t="shared" si="5"/>
        <v>6.8883749999999999</v>
      </c>
    </row>
    <row r="36" spans="1:15" ht="25.5" customHeight="1" thickBot="1" x14ac:dyDescent="0.35">
      <c r="A36" s="207" t="s">
        <v>121</v>
      </c>
      <c r="B36" s="207" t="s">
        <v>204</v>
      </c>
      <c r="C36" s="208" t="s">
        <v>97</v>
      </c>
      <c r="D36" s="208" t="s">
        <v>162</v>
      </c>
      <c r="E36" s="103"/>
      <c r="F36" s="104" t="s">
        <v>7</v>
      </c>
      <c r="G36" s="105">
        <v>40</v>
      </c>
      <c r="H36" s="106" t="s">
        <v>10</v>
      </c>
      <c r="I36" s="107">
        <f t="shared" si="6"/>
        <v>0</v>
      </c>
      <c r="J36" s="108" t="s">
        <v>9</v>
      </c>
      <c r="K36" s="109">
        <v>5</v>
      </c>
      <c r="L36" s="106" t="s">
        <v>10</v>
      </c>
      <c r="M36" s="110">
        <f t="shared" si="1"/>
        <v>0</v>
      </c>
      <c r="N36" s="111">
        <v>1.8369</v>
      </c>
      <c r="O36" s="112">
        <f t="shared" si="5"/>
        <v>9.1844999999999999</v>
      </c>
    </row>
    <row r="37" spans="1:15" s="120" customFormat="1" ht="23.25" customHeight="1" thickBot="1" x14ac:dyDescent="0.35">
      <c r="A37" s="113" t="s">
        <v>254</v>
      </c>
      <c r="B37" s="113" t="s">
        <v>205</v>
      </c>
      <c r="C37" s="113" t="s">
        <v>96</v>
      </c>
      <c r="D37" s="113" t="s">
        <v>162</v>
      </c>
      <c r="E37" s="103"/>
      <c r="F37" s="104" t="s">
        <v>7</v>
      </c>
      <c r="G37" s="114">
        <v>40</v>
      </c>
      <c r="H37" s="106" t="s">
        <v>10</v>
      </c>
      <c r="I37" s="115">
        <f t="shared" si="6"/>
        <v>0</v>
      </c>
      <c r="J37" s="108" t="s">
        <v>9</v>
      </c>
      <c r="K37" s="116">
        <v>4</v>
      </c>
      <c r="L37" s="106" t="s">
        <v>10</v>
      </c>
      <c r="M37" s="117">
        <f t="shared" si="1"/>
        <v>0</v>
      </c>
      <c r="N37" s="118">
        <v>1.8369</v>
      </c>
      <c r="O37" s="119">
        <f t="shared" si="5"/>
        <v>7.3475999999999999</v>
      </c>
    </row>
    <row r="38" spans="1:15" ht="25.5" customHeight="1" thickBot="1" x14ac:dyDescent="0.35">
      <c r="A38" s="207" t="s">
        <v>274</v>
      </c>
      <c r="B38" s="207" t="s">
        <v>275</v>
      </c>
      <c r="C38" s="208" t="s">
        <v>101</v>
      </c>
      <c r="D38" s="208" t="s">
        <v>22</v>
      </c>
      <c r="E38" s="103"/>
      <c r="F38" s="104" t="s">
        <v>7</v>
      </c>
      <c r="G38" s="105">
        <v>40</v>
      </c>
      <c r="H38" s="106" t="s">
        <v>10</v>
      </c>
      <c r="I38" s="107">
        <f t="shared" si="6"/>
        <v>0</v>
      </c>
      <c r="J38" s="108" t="s">
        <v>9</v>
      </c>
      <c r="K38" s="109">
        <v>5</v>
      </c>
      <c r="L38" s="106" t="s">
        <v>10</v>
      </c>
      <c r="M38" s="110">
        <f t="shared" si="1"/>
        <v>0</v>
      </c>
      <c r="N38" s="111">
        <v>1.8369</v>
      </c>
      <c r="O38" s="112">
        <f t="shared" si="5"/>
        <v>9.1844999999999999</v>
      </c>
    </row>
    <row r="39" spans="1:15" s="120" customFormat="1" ht="23.25" customHeight="1" thickBot="1" x14ac:dyDescent="0.35">
      <c r="A39" s="113" t="s">
        <v>272</v>
      </c>
      <c r="B39" s="113" t="s">
        <v>273</v>
      </c>
      <c r="C39" s="113" t="s">
        <v>101</v>
      </c>
      <c r="D39" s="113" t="s">
        <v>22</v>
      </c>
      <c r="E39" s="103"/>
      <c r="F39" s="104" t="s">
        <v>7</v>
      </c>
      <c r="G39" s="114">
        <v>40</v>
      </c>
      <c r="H39" s="106" t="s">
        <v>10</v>
      </c>
      <c r="I39" s="115">
        <f t="shared" si="6"/>
        <v>0</v>
      </c>
      <c r="J39" s="108" t="s">
        <v>9</v>
      </c>
      <c r="K39" s="116">
        <v>3.75</v>
      </c>
      <c r="L39" s="106" t="s">
        <v>10</v>
      </c>
      <c r="M39" s="117">
        <f t="shared" si="1"/>
        <v>0</v>
      </c>
      <c r="N39" s="118">
        <v>1.8369</v>
      </c>
      <c r="O39" s="119">
        <f t="shared" si="5"/>
        <v>6.8883749999999999</v>
      </c>
    </row>
    <row r="40" spans="1:15" ht="25.5" customHeight="1" thickBot="1" x14ac:dyDescent="0.35">
      <c r="A40" s="207" t="s">
        <v>176</v>
      </c>
      <c r="B40" s="207" t="s">
        <v>256</v>
      </c>
      <c r="C40" s="208" t="s">
        <v>100</v>
      </c>
      <c r="D40" s="208" t="s">
        <v>102</v>
      </c>
      <c r="E40" s="103"/>
      <c r="F40" s="104" t="s">
        <v>7</v>
      </c>
      <c r="G40" s="105">
        <v>40</v>
      </c>
      <c r="H40" s="106" t="s">
        <v>10</v>
      </c>
      <c r="I40" s="107">
        <f t="shared" si="6"/>
        <v>0</v>
      </c>
      <c r="J40" s="108" t="s">
        <v>9</v>
      </c>
      <c r="K40" s="109">
        <v>5</v>
      </c>
      <c r="L40" s="106" t="s">
        <v>10</v>
      </c>
      <c r="M40" s="110">
        <f t="shared" si="1"/>
        <v>0</v>
      </c>
      <c r="N40" s="111">
        <v>1.8369</v>
      </c>
      <c r="O40" s="112">
        <f t="shared" si="5"/>
        <v>9.1844999999999999</v>
      </c>
    </row>
    <row r="41" spans="1:15" s="120" customFormat="1" ht="23.25" customHeight="1" thickBot="1" x14ac:dyDescent="0.35">
      <c r="A41" s="113" t="s">
        <v>266</v>
      </c>
      <c r="B41" s="113" t="s">
        <v>269</v>
      </c>
      <c r="C41" s="113" t="s">
        <v>98</v>
      </c>
      <c r="D41" s="113" t="s">
        <v>102</v>
      </c>
      <c r="E41" s="103"/>
      <c r="F41" s="104" t="s">
        <v>7</v>
      </c>
      <c r="G41" s="114">
        <v>40</v>
      </c>
      <c r="H41" s="106" t="s">
        <v>10</v>
      </c>
      <c r="I41" s="115">
        <f t="shared" si="6"/>
        <v>0</v>
      </c>
      <c r="J41" s="108" t="s">
        <v>9</v>
      </c>
      <c r="K41" s="116">
        <v>5</v>
      </c>
      <c r="L41" s="106" t="s">
        <v>10</v>
      </c>
      <c r="M41" s="117">
        <f t="shared" si="1"/>
        <v>0</v>
      </c>
      <c r="N41" s="118">
        <v>1.8369</v>
      </c>
      <c r="O41" s="119">
        <f t="shared" si="5"/>
        <v>9.1844999999999999</v>
      </c>
    </row>
    <row r="42" spans="1:15" ht="25.5" customHeight="1" thickBot="1" x14ac:dyDescent="0.35">
      <c r="A42" s="207" t="s">
        <v>270</v>
      </c>
      <c r="B42" s="207" t="s">
        <v>271</v>
      </c>
      <c r="C42" s="208" t="s">
        <v>98</v>
      </c>
      <c r="D42" s="208" t="s">
        <v>102</v>
      </c>
      <c r="E42" s="103"/>
      <c r="F42" s="104" t="s">
        <v>7</v>
      </c>
      <c r="G42" s="105">
        <v>40</v>
      </c>
      <c r="H42" s="106" t="s">
        <v>10</v>
      </c>
      <c r="I42" s="107">
        <f t="shared" si="6"/>
        <v>0</v>
      </c>
      <c r="J42" s="108" t="s">
        <v>9</v>
      </c>
      <c r="K42" s="109">
        <v>3.75</v>
      </c>
      <c r="L42" s="106" t="s">
        <v>10</v>
      </c>
      <c r="M42" s="110">
        <f t="shared" si="1"/>
        <v>0</v>
      </c>
      <c r="N42" s="111">
        <v>1.8369</v>
      </c>
      <c r="O42" s="112">
        <f t="shared" si="5"/>
        <v>6.8883749999999999</v>
      </c>
    </row>
    <row r="43" spans="1:15" s="120" customFormat="1" ht="23.25" customHeight="1" thickBot="1" x14ac:dyDescent="0.35">
      <c r="A43" s="113" t="s">
        <v>72</v>
      </c>
      <c r="B43" s="113" t="s">
        <v>206</v>
      </c>
      <c r="C43" s="113" t="s">
        <v>96</v>
      </c>
      <c r="D43" s="113" t="s">
        <v>23</v>
      </c>
      <c r="E43" s="103"/>
      <c r="F43" s="104" t="s">
        <v>7</v>
      </c>
      <c r="G43" s="114">
        <v>60</v>
      </c>
      <c r="H43" s="106" t="s">
        <v>10</v>
      </c>
      <c r="I43" s="115">
        <f t="shared" si="6"/>
        <v>0</v>
      </c>
      <c r="J43" s="108" t="s">
        <v>9</v>
      </c>
      <c r="K43" s="116">
        <v>7.5</v>
      </c>
      <c r="L43" s="106" t="s">
        <v>10</v>
      </c>
      <c r="M43" s="117">
        <f t="shared" si="1"/>
        <v>0</v>
      </c>
      <c r="N43" s="118">
        <v>1.8369</v>
      </c>
      <c r="O43" s="119">
        <f t="shared" si="5"/>
        <v>13.77675</v>
      </c>
    </row>
    <row r="44" spans="1:15" ht="25.5" customHeight="1" thickBot="1" x14ac:dyDescent="0.35">
      <c r="A44" s="207" t="s">
        <v>449</v>
      </c>
      <c r="B44" s="207" t="s">
        <v>450</v>
      </c>
      <c r="C44" s="208" t="s">
        <v>96</v>
      </c>
      <c r="D44" s="208" t="s">
        <v>23</v>
      </c>
      <c r="E44" s="103"/>
      <c r="F44" s="104" t="s">
        <v>7</v>
      </c>
      <c r="G44" s="105">
        <v>60</v>
      </c>
      <c r="H44" s="106" t="s">
        <v>10</v>
      </c>
      <c r="I44" s="107">
        <f>E44/G44</f>
        <v>0</v>
      </c>
      <c r="J44" s="108" t="s">
        <v>9</v>
      </c>
      <c r="K44" s="109">
        <v>7.5</v>
      </c>
      <c r="L44" s="106" t="s">
        <v>10</v>
      </c>
      <c r="M44" s="110">
        <f>SUM(I44*K44)</f>
        <v>0</v>
      </c>
      <c r="N44" s="111">
        <v>1.8369</v>
      </c>
      <c r="O44" s="112">
        <f>K44*N44</f>
        <v>13.77675</v>
      </c>
    </row>
    <row r="45" spans="1:15" s="120" customFormat="1" ht="23.25" customHeight="1" thickBot="1" x14ac:dyDescent="0.35">
      <c r="A45" s="113" t="s">
        <v>73</v>
      </c>
      <c r="B45" s="113" t="s">
        <v>292</v>
      </c>
      <c r="C45" s="113" t="s">
        <v>98</v>
      </c>
      <c r="D45" s="113" t="s">
        <v>23</v>
      </c>
      <c r="E45" s="103"/>
      <c r="F45" s="104" t="s">
        <v>7</v>
      </c>
      <c r="G45" s="114">
        <v>60</v>
      </c>
      <c r="H45" s="106" t="s">
        <v>10</v>
      </c>
      <c r="I45" s="115">
        <f t="shared" si="6"/>
        <v>0</v>
      </c>
      <c r="J45" s="108" t="s">
        <v>9</v>
      </c>
      <c r="K45" s="116">
        <v>5.44</v>
      </c>
      <c r="L45" s="106" t="s">
        <v>10</v>
      </c>
      <c r="M45" s="117">
        <f t="shared" si="1"/>
        <v>0</v>
      </c>
      <c r="N45" s="118">
        <v>1.8369</v>
      </c>
      <c r="O45" s="119">
        <f t="shared" si="5"/>
        <v>9.9927360000000007</v>
      </c>
    </row>
    <row r="46" spans="1:15" ht="25.5" customHeight="1" thickBot="1" x14ac:dyDescent="0.35">
      <c r="A46" s="207" t="s">
        <v>447</v>
      </c>
      <c r="B46" s="207" t="s">
        <v>448</v>
      </c>
      <c r="C46" s="208" t="s">
        <v>98</v>
      </c>
      <c r="D46" s="208" t="s">
        <v>23</v>
      </c>
      <c r="E46" s="103"/>
      <c r="F46" s="104" t="s">
        <v>7</v>
      </c>
      <c r="G46" s="105">
        <v>60</v>
      </c>
      <c r="H46" s="106" t="s">
        <v>10</v>
      </c>
      <c r="I46" s="107">
        <f>E46/G46</f>
        <v>0</v>
      </c>
      <c r="J46" s="108" t="s">
        <v>9</v>
      </c>
      <c r="K46" s="109">
        <v>5.44</v>
      </c>
      <c r="L46" s="106" t="s">
        <v>10</v>
      </c>
      <c r="M46" s="110">
        <f>SUM(I46*K46)</f>
        <v>0</v>
      </c>
      <c r="N46" s="111">
        <v>1.8369</v>
      </c>
      <c r="O46" s="112">
        <f>K46*N46</f>
        <v>9.9927360000000007</v>
      </c>
    </row>
    <row r="47" spans="1:15" s="120" customFormat="1" ht="23.25" customHeight="1" thickBot="1" x14ac:dyDescent="0.35">
      <c r="A47" s="113" t="s">
        <v>291</v>
      </c>
      <c r="B47" s="113" t="s">
        <v>293</v>
      </c>
      <c r="C47" s="113" t="s">
        <v>98</v>
      </c>
      <c r="D47" s="113" t="s">
        <v>23</v>
      </c>
      <c r="E47" s="103"/>
      <c r="F47" s="104" t="s">
        <v>7</v>
      </c>
      <c r="G47" s="114">
        <v>60</v>
      </c>
      <c r="H47" s="106" t="s">
        <v>10</v>
      </c>
      <c r="I47" s="115">
        <f t="shared" si="6"/>
        <v>0</v>
      </c>
      <c r="J47" s="108" t="s">
        <v>9</v>
      </c>
      <c r="K47" s="116">
        <v>5.44</v>
      </c>
      <c r="L47" s="106" t="s">
        <v>10</v>
      </c>
      <c r="M47" s="117">
        <f t="shared" si="1"/>
        <v>0</v>
      </c>
      <c r="N47" s="118">
        <v>1.8369</v>
      </c>
      <c r="O47" s="119">
        <f t="shared" si="5"/>
        <v>9.9927360000000007</v>
      </c>
    </row>
    <row r="48" spans="1:15" ht="25.5" customHeight="1" thickBot="1" x14ac:dyDescent="0.35">
      <c r="A48" s="207" t="s">
        <v>180</v>
      </c>
      <c r="B48" s="207" t="s">
        <v>342</v>
      </c>
      <c r="C48" s="208" t="s">
        <v>100</v>
      </c>
      <c r="D48" s="208" t="s">
        <v>23</v>
      </c>
      <c r="E48" s="103"/>
      <c r="F48" s="104" t="s">
        <v>7</v>
      </c>
      <c r="G48" s="105">
        <v>60</v>
      </c>
      <c r="H48" s="106" t="s">
        <v>10</v>
      </c>
      <c r="I48" s="107">
        <f t="shared" si="6"/>
        <v>0</v>
      </c>
      <c r="J48" s="108" t="s">
        <v>9</v>
      </c>
      <c r="K48" s="109">
        <v>5.63</v>
      </c>
      <c r="L48" s="106" t="s">
        <v>10</v>
      </c>
      <c r="M48" s="110">
        <f t="shared" si="1"/>
        <v>0</v>
      </c>
      <c r="N48" s="111">
        <v>1.8369</v>
      </c>
      <c r="O48" s="112">
        <f t="shared" si="5"/>
        <v>10.341747</v>
      </c>
    </row>
    <row r="49" spans="1:15" s="120" customFormat="1" ht="23.25" customHeight="1" thickBot="1" x14ac:dyDescent="0.35">
      <c r="A49" s="113" t="s">
        <v>340</v>
      </c>
      <c r="B49" s="113" t="s">
        <v>341</v>
      </c>
      <c r="C49" s="113" t="s">
        <v>289</v>
      </c>
      <c r="D49" s="113" t="s">
        <v>23</v>
      </c>
      <c r="E49" s="103"/>
      <c r="F49" s="104" t="s">
        <v>7</v>
      </c>
      <c r="G49" s="114">
        <v>60</v>
      </c>
      <c r="H49" s="106" t="s">
        <v>10</v>
      </c>
      <c r="I49" s="115">
        <f t="shared" si="6"/>
        <v>0</v>
      </c>
      <c r="J49" s="108" t="s">
        <v>9</v>
      </c>
      <c r="K49" s="116">
        <v>5.63</v>
      </c>
      <c r="L49" s="106" t="s">
        <v>10</v>
      </c>
      <c r="M49" s="117">
        <f t="shared" si="1"/>
        <v>0</v>
      </c>
      <c r="N49" s="118">
        <v>1.8369</v>
      </c>
      <c r="O49" s="119">
        <f t="shared" si="5"/>
        <v>10.341747</v>
      </c>
    </row>
    <row r="50" spans="1:15" ht="25.5" customHeight="1" thickBot="1" x14ac:dyDescent="0.35">
      <c r="A50" s="207" t="s">
        <v>294</v>
      </c>
      <c r="B50" s="207" t="s">
        <v>295</v>
      </c>
      <c r="C50" s="208" t="s">
        <v>296</v>
      </c>
      <c r="D50" s="208" t="s">
        <v>23</v>
      </c>
      <c r="E50" s="103"/>
      <c r="F50" s="104" t="s">
        <v>7</v>
      </c>
      <c r="G50" s="105">
        <v>60</v>
      </c>
      <c r="H50" s="106" t="s">
        <v>10</v>
      </c>
      <c r="I50" s="107">
        <f t="shared" si="6"/>
        <v>0</v>
      </c>
      <c r="J50" s="108" t="s">
        <v>9</v>
      </c>
      <c r="K50" s="109">
        <v>6.44</v>
      </c>
      <c r="L50" s="106" t="s">
        <v>10</v>
      </c>
      <c r="M50" s="110">
        <f t="shared" si="1"/>
        <v>0</v>
      </c>
      <c r="N50" s="111">
        <v>1.8369</v>
      </c>
      <c r="O50" s="112">
        <f t="shared" si="5"/>
        <v>11.829636000000001</v>
      </c>
    </row>
    <row r="51" spans="1:15" s="120" customFormat="1" ht="23.25" customHeight="1" thickBot="1" x14ac:dyDescent="0.35">
      <c r="A51" s="113" t="s">
        <v>321</v>
      </c>
      <c r="B51" s="113" t="s">
        <v>322</v>
      </c>
      <c r="C51" s="113" t="s">
        <v>98</v>
      </c>
      <c r="D51" s="113" t="s">
        <v>23</v>
      </c>
      <c r="E51" s="103"/>
      <c r="F51" s="104" t="s">
        <v>7</v>
      </c>
      <c r="G51" s="114">
        <v>60</v>
      </c>
      <c r="H51" s="106" t="s">
        <v>10</v>
      </c>
      <c r="I51" s="115">
        <f t="shared" si="6"/>
        <v>0</v>
      </c>
      <c r="J51" s="108" t="s">
        <v>9</v>
      </c>
      <c r="K51" s="116">
        <v>6.38</v>
      </c>
      <c r="L51" s="106" t="s">
        <v>10</v>
      </c>
      <c r="M51" s="117">
        <f t="shared" si="1"/>
        <v>0</v>
      </c>
      <c r="N51" s="118">
        <v>1.8369</v>
      </c>
      <c r="O51" s="119">
        <f t="shared" si="5"/>
        <v>11.719422</v>
      </c>
    </row>
    <row r="52" spans="1:15" ht="25.5" customHeight="1" thickBot="1" x14ac:dyDescent="0.35">
      <c r="A52" s="207" t="s">
        <v>118</v>
      </c>
      <c r="B52" s="207" t="s">
        <v>433</v>
      </c>
      <c r="C52" s="208" t="s">
        <v>96</v>
      </c>
      <c r="D52" s="208" t="s">
        <v>23</v>
      </c>
      <c r="E52" s="103"/>
      <c r="F52" s="104" t="s">
        <v>7</v>
      </c>
      <c r="G52" s="105">
        <v>60</v>
      </c>
      <c r="H52" s="106" t="s">
        <v>10</v>
      </c>
      <c r="I52" s="107">
        <f t="shared" si="6"/>
        <v>0</v>
      </c>
      <c r="J52" s="108" t="s">
        <v>9</v>
      </c>
      <c r="K52" s="109">
        <v>6</v>
      </c>
      <c r="L52" s="106" t="s">
        <v>10</v>
      </c>
      <c r="M52" s="110">
        <f t="shared" si="1"/>
        <v>0</v>
      </c>
      <c r="N52" s="111">
        <v>1.8369</v>
      </c>
      <c r="O52" s="112">
        <f t="shared" si="5"/>
        <v>11.0214</v>
      </c>
    </row>
    <row r="53" spans="1:15" s="120" customFormat="1" ht="23.25" customHeight="1" thickBot="1" x14ac:dyDescent="0.35">
      <c r="A53" s="113" t="s">
        <v>430</v>
      </c>
      <c r="B53" s="113" t="s">
        <v>431</v>
      </c>
      <c r="C53" s="113" t="s">
        <v>432</v>
      </c>
      <c r="D53" s="113" t="s">
        <v>23</v>
      </c>
      <c r="E53" s="103"/>
      <c r="F53" s="104" t="s">
        <v>7</v>
      </c>
      <c r="G53" s="114">
        <v>60</v>
      </c>
      <c r="H53" s="106" t="s">
        <v>10</v>
      </c>
      <c r="I53" s="115">
        <f t="shared" si="6"/>
        <v>0</v>
      </c>
      <c r="J53" s="108" t="s">
        <v>9</v>
      </c>
      <c r="K53" s="116">
        <v>5.75</v>
      </c>
      <c r="L53" s="106" t="s">
        <v>10</v>
      </c>
      <c r="M53" s="117">
        <f>SUM(I53*K53)</f>
        <v>0</v>
      </c>
      <c r="N53" s="118">
        <v>1.8369</v>
      </c>
      <c r="O53" s="119">
        <f t="shared" si="5"/>
        <v>10.562175</v>
      </c>
    </row>
    <row r="54" spans="1:15" ht="25.5" customHeight="1" thickBot="1" x14ac:dyDescent="0.35">
      <c r="A54" s="207" t="s">
        <v>85</v>
      </c>
      <c r="B54" s="207" t="s">
        <v>207</v>
      </c>
      <c r="C54" s="208" t="s">
        <v>99</v>
      </c>
      <c r="D54" s="208" t="s">
        <v>23</v>
      </c>
      <c r="E54" s="103"/>
      <c r="F54" s="104" t="s">
        <v>7</v>
      </c>
      <c r="G54" s="105">
        <v>60</v>
      </c>
      <c r="H54" s="106" t="s">
        <v>10</v>
      </c>
      <c r="I54" s="107">
        <f t="shared" si="6"/>
        <v>0</v>
      </c>
      <c r="J54" s="108" t="s">
        <v>9</v>
      </c>
      <c r="K54" s="109">
        <v>7.5</v>
      </c>
      <c r="L54" s="106" t="s">
        <v>10</v>
      </c>
      <c r="M54" s="110">
        <f t="shared" si="1"/>
        <v>0</v>
      </c>
      <c r="N54" s="111">
        <v>1.8369</v>
      </c>
      <c r="O54" s="112">
        <f t="shared" si="5"/>
        <v>13.77675</v>
      </c>
    </row>
    <row r="55" spans="1:15" s="120" customFormat="1" ht="23.25" customHeight="1" thickBot="1" x14ac:dyDescent="0.35">
      <c r="A55" s="113" t="s">
        <v>318</v>
      </c>
      <c r="B55" s="113" t="s">
        <v>319</v>
      </c>
      <c r="C55" s="113" t="s">
        <v>320</v>
      </c>
      <c r="D55" s="113" t="s">
        <v>23</v>
      </c>
      <c r="E55" s="103"/>
      <c r="F55" s="104" t="s">
        <v>7</v>
      </c>
      <c r="G55" s="114">
        <v>60</v>
      </c>
      <c r="H55" s="106" t="s">
        <v>10</v>
      </c>
      <c r="I55" s="115">
        <f t="shared" si="6"/>
        <v>0</v>
      </c>
      <c r="J55" s="108" t="s">
        <v>9</v>
      </c>
      <c r="K55" s="116">
        <v>5.31</v>
      </c>
      <c r="L55" s="106" t="s">
        <v>10</v>
      </c>
      <c r="M55" s="117">
        <f t="shared" si="1"/>
        <v>0</v>
      </c>
      <c r="N55" s="118">
        <v>1.8369</v>
      </c>
      <c r="O55" s="119">
        <f t="shared" si="5"/>
        <v>9.753938999999999</v>
      </c>
    </row>
    <row r="56" spans="1:15" ht="25.5" customHeight="1" thickBot="1" x14ac:dyDescent="0.35">
      <c r="A56" s="207" t="s">
        <v>122</v>
      </c>
      <c r="B56" s="207" t="s">
        <v>208</v>
      </c>
      <c r="C56" s="208" t="s">
        <v>163</v>
      </c>
      <c r="D56" s="208" t="s">
        <v>23</v>
      </c>
      <c r="E56" s="103"/>
      <c r="F56" s="104" t="s">
        <v>7</v>
      </c>
      <c r="G56" s="105">
        <v>60</v>
      </c>
      <c r="H56" s="106" t="s">
        <v>10</v>
      </c>
      <c r="I56" s="107">
        <f t="shared" si="6"/>
        <v>0</v>
      </c>
      <c r="J56" s="108" t="s">
        <v>9</v>
      </c>
      <c r="K56" s="109">
        <v>4.6900000000000004</v>
      </c>
      <c r="L56" s="106" t="s">
        <v>10</v>
      </c>
      <c r="M56" s="110">
        <f t="shared" si="1"/>
        <v>0</v>
      </c>
      <c r="N56" s="111">
        <v>1.8369</v>
      </c>
      <c r="O56" s="112">
        <f t="shared" si="5"/>
        <v>8.6150610000000007</v>
      </c>
    </row>
    <row r="57" spans="1:15" s="120" customFormat="1" ht="23.25" customHeight="1" thickBot="1" x14ac:dyDescent="0.35">
      <c r="A57" s="113" t="s">
        <v>123</v>
      </c>
      <c r="B57" s="113" t="s">
        <v>209</v>
      </c>
      <c r="C57" s="113" t="s">
        <v>100</v>
      </c>
      <c r="D57" s="113" t="s">
        <v>102</v>
      </c>
      <c r="E57" s="103"/>
      <c r="F57" s="104" t="s">
        <v>7</v>
      </c>
      <c r="G57" s="114">
        <v>60</v>
      </c>
      <c r="H57" s="106" t="s">
        <v>10</v>
      </c>
      <c r="I57" s="115">
        <f t="shared" si="6"/>
        <v>0</v>
      </c>
      <c r="J57" s="108" t="s">
        <v>9</v>
      </c>
      <c r="K57" s="116">
        <v>7.5</v>
      </c>
      <c r="L57" s="106" t="s">
        <v>10</v>
      </c>
      <c r="M57" s="117">
        <f t="shared" si="1"/>
        <v>0</v>
      </c>
      <c r="N57" s="118">
        <v>1.8369</v>
      </c>
      <c r="O57" s="119">
        <f t="shared" si="5"/>
        <v>13.77675</v>
      </c>
    </row>
    <row r="58" spans="1:15" ht="25.5" customHeight="1" thickBot="1" x14ac:dyDescent="0.35">
      <c r="A58" s="207" t="s">
        <v>187</v>
      </c>
      <c r="B58" s="207" t="s">
        <v>188</v>
      </c>
      <c r="C58" s="208" t="s">
        <v>100</v>
      </c>
      <c r="D58" s="208" t="s">
        <v>102</v>
      </c>
      <c r="E58" s="103"/>
      <c r="F58" s="104" t="s">
        <v>7</v>
      </c>
      <c r="G58" s="105">
        <v>60</v>
      </c>
      <c r="H58" s="106" t="s">
        <v>10</v>
      </c>
      <c r="I58" s="107">
        <f t="shared" si="6"/>
        <v>0</v>
      </c>
      <c r="J58" s="108" t="s">
        <v>9</v>
      </c>
      <c r="K58" s="109">
        <v>3.75</v>
      </c>
      <c r="L58" s="106" t="s">
        <v>10</v>
      </c>
      <c r="M58" s="110">
        <f t="shared" si="1"/>
        <v>0</v>
      </c>
      <c r="N58" s="111">
        <v>1.8369</v>
      </c>
      <c r="O58" s="112">
        <f t="shared" si="5"/>
        <v>6.8883749999999999</v>
      </c>
    </row>
    <row r="59" spans="1:15" s="120" customFormat="1" ht="23.25" customHeight="1" thickBot="1" x14ac:dyDescent="0.35">
      <c r="A59" s="113" t="s">
        <v>124</v>
      </c>
      <c r="B59" s="113" t="s">
        <v>210</v>
      </c>
      <c r="C59" s="113" t="s">
        <v>64</v>
      </c>
      <c r="D59" s="113" t="s">
        <v>102</v>
      </c>
      <c r="E59" s="103"/>
      <c r="F59" s="104" t="s">
        <v>7</v>
      </c>
      <c r="G59" s="114">
        <v>60</v>
      </c>
      <c r="H59" s="106" t="s">
        <v>10</v>
      </c>
      <c r="I59" s="115">
        <f t="shared" si="6"/>
        <v>0</v>
      </c>
      <c r="J59" s="108" t="s">
        <v>9</v>
      </c>
      <c r="K59" s="116">
        <v>7.5</v>
      </c>
      <c r="L59" s="106" t="s">
        <v>10</v>
      </c>
      <c r="M59" s="117">
        <f t="shared" si="1"/>
        <v>0</v>
      </c>
      <c r="N59" s="118">
        <v>1.8369</v>
      </c>
      <c r="O59" s="119">
        <f t="shared" si="5"/>
        <v>13.77675</v>
      </c>
    </row>
    <row r="60" spans="1:15" ht="25.5" customHeight="1" thickBot="1" x14ac:dyDescent="0.35">
      <c r="A60" s="207" t="s">
        <v>145</v>
      </c>
      <c r="B60" s="207" t="s">
        <v>86</v>
      </c>
      <c r="C60" s="208" t="s">
        <v>64</v>
      </c>
      <c r="D60" s="208" t="s">
        <v>102</v>
      </c>
      <c r="E60" s="103"/>
      <c r="F60" s="104" t="s">
        <v>7</v>
      </c>
      <c r="G60" s="105">
        <v>60</v>
      </c>
      <c r="H60" s="106" t="s">
        <v>10</v>
      </c>
      <c r="I60" s="107">
        <f t="shared" si="6"/>
        <v>0</v>
      </c>
      <c r="J60" s="108" t="s">
        <v>9</v>
      </c>
      <c r="K60" s="109">
        <v>3.75</v>
      </c>
      <c r="L60" s="106" t="s">
        <v>10</v>
      </c>
      <c r="M60" s="110">
        <f t="shared" si="1"/>
        <v>0</v>
      </c>
      <c r="N60" s="111">
        <v>1.8369</v>
      </c>
      <c r="O60" s="112">
        <f t="shared" si="5"/>
        <v>6.8883749999999999</v>
      </c>
    </row>
    <row r="61" spans="1:15" s="120" customFormat="1" ht="23.25" customHeight="1" thickBot="1" x14ac:dyDescent="0.35">
      <c r="A61" s="113" t="s">
        <v>125</v>
      </c>
      <c r="B61" s="113" t="s">
        <v>211</v>
      </c>
      <c r="C61" s="113" t="s">
        <v>64</v>
      </c>
      <c r="D61" s="113" t="s">
        <v>102</v>
      </c>
      <c r="E61" s="103"/>
      <c r="F61" s="104" t="s">
        <v>7</v>
      </c>
      <c r="G61" s="114">
        <v>60</v>
      </c>
      <c r="H61" s="106" t="s">
        <v>10</v>
      </c>
      <c r="I61" s="115">
        <f t="shared" si="6"/>
        <v>0</v>
      </c>
      <c r="J61" s="108" t="s">
        <v>9</v>
      </c>
      <c r="K61" s="116">
        <v>5.63</v>
      </c>
      <c r="L61" s="106" t="s">
        <v>10</v>
      </c>
      <c r="M61" s="117">
        <f t="shared" si="1"/>
        <v>0</v>
      </c>
      <c r="N61" s="118">
        <v>1.8369</v>
      </c>
      <c r="O61" s="119">
        <f t="shared" ref="O61:O93" si="7">K61*N61</f>
        <v>10.341747</v>
      </c>
    </row>
    <row r="62" spans="1:15" ht="25.5" customHeight="1" thickBot="1" x14ac:dyDescent="0.35">
      <c r="A62" s="207" t="s">
        <v>146</v>
      </c>
      <c r="B62" s="207" t="s">
        <v>87</v>
      </c>
      <c r="C62" s="208" t="s">
        <v>64</v>
      </c>
      <c r="D62" s="208" t="s">
        <v>102</v>
      </c>
      <c r="E62" s="103"/>
      <c r="F62" s="104" t="s">
        <v>7</v>
      </c>
      <c r="G62" s="105">
        <v>60</v>
      </c>
      <c r="H62" s="106" t="s">
        <v>10</v>
      </c>
      <c r="I62" s="107">
        <f t="shared" ref="I62:I94" si="8">E62/G62</f>
        <v>0</v>
      </c>
      <c r="J62" s="108" t="s">
        <v>9</v>
      </c>
      <c r="K62" s="109">
        <v>2.85</v>
      </c>
      <c r="L62" s="106" t="s">
        <v>10</v>
      </c>
      <c r="M62" s="110">
        <f t="shared" si="1"/>
        <v>0</v>
      </c>
      <c r="N62" s="111">
        <v>1.8369</v>
      </c>
      <c r="O62" s="112">
        <f t="shared" si="7"/>
        <v>5.2351650000000003</v>
      </c>
    </row>
    <row r="63" spans="1:15" s="120" customFormat="1" ht="23.25" customHeight="1" thickBot="1" x14ac:dyDescent="0.35">
      <c r="A63" s="113" t="s">
        <v>372</v>
      </c>
      <c r="B63" s="113" t="s">
        <v>373</v>
      </c>
      <c r="C63" s="113" t="s">
        <v>64</v>
      </c>
      <c r="D63" s="113" t="s">
        <v>102</v>
      </c>
      <c r="E63" s="103"/>
      <c r="F63" s="104" t="s">
        <v>7</v>
      </c>
      <c r="G63" s="114">
        <v>60</v>
      </c>
      <c r="H63" s="106" t="s">
        <v>10</v>
      </c>
      <c r="I63" s="115">
        <f t="shared" si="8"/>
        <v>0</v>
      </c>
      <c r="J63" s="108" t="s">
        <v>9</v>
      </c>
      <c r="K63" s="116">
        <v>5.63</v>
      </c>
      <c r="L63" s="106" t="s">
        <v>10</v>
      </c>
      <c r="M63" s="117">
        <f t="shared" si="1"/>
        <v>0</v>
      </c>
      <c r="N63" s="118">
        <v>1.8369</v>
      </c>
      <c r="O63" s="119">
        <f t="shared" si="7"/>
        <v>10.341747</v>
      </c>
    </row>
    <row r="64" spans="1:15" ht="25.5" customHeight="1" thickBot="1" x14ac:dyDescent="0.35">
      <c r="A64" s="207" t="s">
        <v>376</v>
      </c>
      <c r="B64" s="207" t="s">
        <v>374</v>
      </c>
      <c r="C64" s="208" t="s">
        <v>375</v>
      </c>
      <c r="D64" s="208" t="s">
        <v>102</v>
      </c>
      <c r="E64" s="103"/>
      <c r="F64" s="104" t="s">
        <v>7</v>
      </c>
      <c r="G64" s="105">
        <v>60</v>
      </c>
      <c r="H64" s="106" t="s">
        <v>10</v>
      </c>
      <c r="I64" s="107">
        <f t="shared" si="8"/>
        <v>0</v>
      </c>
      <c r="J64" s="108" t="s">
        <v>9</v>
      </c>
      <c r="K64" s="109">
        <v>2.81</v>
      </c>
      <c r="L64" s="106" t="s">
        <v>10</v>
      </c>
      <c r="M64" s="110">
        <f t="shared" si="1"/>
        <v>0</v>
      </c>
      <c r="N64" s="111">
        <v>1.8369</v>
      </c>
      <c r="O64" s="112">
        <f t="shared" si="7"/>
        <v>5.161689</v>
      </c>
    </row>
    <row r="65" spans="1:15" s="120" customFormat="1" ht="23.25" customHeight="1" thickBot="1" x14ac:dyDescent="0.35">
      <c r="A65" s="113" t="s">
        <v>395</v>
      </c>
      <c r="B65" s="113" t="s">
        <v>396</v>
      </c>
      <c r="C65" s="113" t="s">
        <v>397</v>
      </c>
      <c r="D65" s="113" t="s">
        <v>24</v>
      </c>
      <c r="E65" s="103"/>
      <c r="F65" s="104" t="s">
        <v>7</v>
      </c>
      <c r="G65" s="114">
        <v>64</v>
      </c>
      <c r="H65" s="106" t="s">
        <v>10</v>
      </c>
      <c r="I65" s="115">
        <f t="shared" si="8"/>
        <v>0</v>
      </c>
      <c r="J65" s="108" t="s">
        <v>9</v>
      </c>
      <c r="K65" s="116">
        <v>8</v>
      </c>
      <c r="L65" s="106" t="s">
        <v>10</v>
      </c>
      <c r="M65" s="117">
        <f>SUM(I65*K65)</f>
        <v>0</v>
      </c>
      <c r="N65" s="118">
        <v>1.8369</v>
      </c>
      <c r="O65" s="119">
        <f t="shared" si="7"/>
        <v>14.6952</v>
      </c>
    </row>
    <row r="66" spans="1:15" ht="25.5" customHeight="1" thickBot="1" x14ac:dyDescent="0.35">
      <c r="A66" s="207" t="s">
        <v>76</v>
      </c>
      <c r="B66" s="207" t="s">
        <v>212</v>
      </c>
      <c r="C66" s="208" t="s">
        <v>68</v>
      </c>
      <c r="D66" s="208" t="s">
        <v>24</v>
      </c>
      <c r="E66" s="103"/>
      <c r="F66" s="104" t="s">
        <v>7</v>
      </c>
      <c r="G66" s="105">
        <v>64</v>
      </c>
      <c r="H66" s="106" t="s">
        <v>10</v>
      </c>
      <c r="I66" s="107">
        <f t="shared" si="8"/>
        <v>0</v>
      </c>
      <c r="J66" s="108" t="s">
        <v>9</v>
      </c>
      <c r="K66" s="109">
        <v>8</v>
      </c>
      <c r="L66" s="106" t="s">
        <v>10</v>
      </c>
      <c r="M66" s="110">
        <f t="shared" si="1"/>
        <v>0</v>
      </c>
      <c r="N66" s="111">
        <v>1.8369</v>
      </c>
      <c r="O66" s="112">
        <f t="shared" si="7"/>
        <v>14.6952</v>
      </c>
    </row>
    <row r="67" spans="1:15" s="120" customFormat="1" ht="23.25" customHeight="1" thickBot="1" x14ac:dyDescent="0.35">
      <c r="A67" s="113" t="s">
        <v>77</v>
      </c>
      <c r="B67" s="113" t="s">
        <v>213</v>
      </c>
      <c r="C67" s="113" t="s">
        <v>69</v>
      </c>
      <c r="D67" s="113" t="s">
        <v>24</v>
      </c>
      <c r="E67" s="103"/>
      <c r="F67" s="104" t="s">
        <v>7</v>
      </c>
      <c r="G67" s="114">
        <v>64</v>
      </c>
      <c r="H67" s="106" t="s">
        <v>10</v>
      </c>
      <c r="I67" s="115">
        <f t="shared" si="8"/>
        <v>0</v>
      </c>
      <c r="J67" s="108" t="s">
        <v>9</v>
      </c>
      <c r="K67" s="116">
        <v>6.32</v>
      </c>
      <c r="L67" s="106" t="s">
        <v>10</v>
      </c>
      <c r="M67" s="117">
        <f t="shared" si="1"/>
        <v>0</v>
      </c>
      <c r="N67" s="118">
        <v>1.8369</v>
      </c>
      <c r="O67" s="119">
        <f t="shared" si="7"/>
        <v>11.609208000000001</v>
      </c>
    </row>
    <row r="68" spans="1:15" ht="25.5" customHeight="1" thickBot="1" x14ac:dyDescent="0.35">
      <c r="A68" s="207" t="s">
        <v>401</v>
      </c>
      <c r="B68" s="207" t="s">
        <v>402</v>
      </c>
      <c r="C68" s="208" t="s">
        <v>400</v>
      </c>
      <c r="D68" s="208" t="s">
        <v>24</v>
      </c>
      <c r="E68" s="103"/>
      <c r="F68" s="104" t="s">
        <v>7</v>
      </c>
      <c r="G68" s="105">
        <v>64</v>
      </c>
      <c r="H68" s="106" t="s">
        <v>10</v>
      </c>
      <c r="I68" s="107">
        <f t="shared" si="8"/>
        <v>0</v>
      </c>
      <c r="J68" s="108" t="s">
        <v>9</v>
      </c>
      <c r="K68" s="109">
        <v>6.44</v>
      </c>
      <c r="L68" s="106" t="s">
        <v>10</v>
      </c>
      <c r="M68" s="110">
        <f t="shared" si="1"/>
        <v>0</v>
      </c>
      <c r="N68" s="111">
        <v>1.8369</v>
      </c>
      <c r="O68" s="112">
        <f t="shared" si="7"/>
        <v>11.829636000000001</v>
      </c>
    </row>
    <row r="69" spans="1:15" s="120" customFormat="1" ht="23.25" customHeight="1" thickBot="1" x14ac:dyDescent="0.35">
      <c r="A69" s="113" t="s">
        <v>119</v>
      </c>
      <c r="B69" s="113" t="s">
        <v>214</v>
      </c>
      <c r="C69" s="113" t="s">
        <v>62</v>
      </c>
      <c r="D69" s="113" t="s">
        <v>24</v>
      </c>
      <c r="E69" s="103"/>
      <c r="F69" s="104" t="s">
        <v>7</v>
      </c>
      <c r="G69" s="114">
        <v>64</v>
      </c>
      <c r="H69" s="106" t="s">
        <v>10</v>
      </c>
      <c r="I69" s="115">
        <f t="shared" si="8"/>
        <v>0</v>
      </c>
      <c r="J69" s="108" t="s">
        <v>9</v>
      </c>
      <c r="K69" s="116">
        <v>6.8</v>
      </c>
      <c r="L69" s="106" t="s">
        <v>10</v>
      </c>
      <c r="M69" s="117">
        <f t="shared" si="1"/>
        <v>0</v>
      </c>
      <c r="N69" s="118">
        <v>1.8369</v>
      </c>
      <c r="O69" s="119">
        <f t="shared" si="7"/>
        <v>12.490919999999999</v>
      </c>
    </row>
    <row r="70" spans="1:15" ht="16.2" thickBot="1" x14ac:dyDescent="0.35">
      <c r="A70" s="207" t="s">
        <v>393</v>
      </c>
      <c r="B70" s="207" t="s">
        <v>394</v>
      </c>
      <c r="C70" s="208" t="s">
        <v>94</v>
      </c>
      <c r="D70" s="208" t="s">
        <v>24</v>
      </c>
      <c r="E70" s="103"/>
      <c r="F70" s="104" t="s">
        <v>7</v>
      </c>
      <c r="G70" s="105">
        <v>64</v>
      </c>
      <c r="H70" s="106" t="s">
        <v>10</v>
      </c>
      <c r="I70" s="107">
        <f t="shared" si="8"/>
        <v>0</v>
      </c>
      <c r="J70" s="108" t="s">
        <v>9</v>
      </c>
      <c r="K70" s="109">
        <v>5.44</v>
      </c>
      <c r="L70" s="106" t="s">
        <v>10</v>
      </c>
      <c r="M70" s="110">
        <f>SUM(I70*K70)</f>
        <v>0</v>
      </c>
      <c r="N70" s="111">
        <v>1.8369</v>
      </c>
      <c r="O70" s="112">
        <f t="shared" si="7"/>
        <v>9.9927360000000007</v>
      </c>
    </row>
    <row r="71" spans="1:15" s="120" customFormat="1" ht="23.25" customHeight="1" thickBot="1" x14ac:dyDescent="0.35">
      <c r="A71" s="113" t="s">
        <v>78</v>
      </c>
      <c r="B71" s="113" t="s">
        <v>215</v>
      </c>
      <c r="C71" s="113" t="s">
        <v>93</v>
      </c>
      <c r="D71" s="113" t="s">
        <v>24</v>
      </c>
      <c r="E71" s="103"/>
      <c r="F71" s="104" t="s">
        <v>7</v>
      </c>
      <c r="G71" s="114">
        <v>64</v>
      </c>
      <c r="H71" s="106" t="s">
        <v>10</v>
      </c>
      <c r="I71" s="115">
        <f t="shared" si="8"/>
        <v>0</v>
      </c>
      <c r="J71" s="108" t="s">
        <v>9</v>
      </c>
      <c r="K71" s="116">
        <v>6</v>
      </c>
      <c r="L71" s="106" t="s">
        <v>10</v>
      </c>
      <c r="M71" s="117">
        <f t="shared" si="1"/>
        <v>0</v>
      </c>
      <c r="N71" s="118">
        <v>1.8369</v>
      </c>
      <c r="O71" s="119">
        <f t="shared" si="7"/>
        <v>11.0214</v>
      </c>
    </row>
    <row r="72" spans="1:15" ht="25.5" customHeight="1" thickBot="1" x14ac:dyDescent="0.35">
      <c r="A72" s="207" t="s">
        <v>287</v>
      </c>
      <c r="B72" s="207" t="s">
        <v>288</v>
      </c>
      <c r="C72" s="208" t="s">
        <v>289</v>
      </c>
      <c r="D72" s="208" t="s">
        <v>24</v>
      </c>
      <c r="E72" s="103"/>
      <c r="F72" s="104" t="s">
        <v>7</v>
      </c>
      <c r="G72" s="105">
        <v>64</v>
      </c>
      <c r="H72" s="106" t="s">
        <v>10</v>
      </c>
      <c r="I72" s="107">
        <f t="shared" si="8"/>
        <v>0</v>
      </c>
      <c r="J72" s="108" t="s">
        <v>9</v>
      </c>
      <c r="K72" s="109">
        <v>6</v>
      </c>
      <c r="L72" s="106" t="s">
        <v>10</v>
      </c>
      <c r="M72" s="110">
        <f t="shared" si="1"/>
        <v>0</v>
      </c>
      <c r="N72" s="111">
        <v>1.8369</v>
      </c>
      <c r="O72" s="112">
        <f t="shared" si="7"/>
        <v>11.0214</v>
      </c>
    </row>
    <row r="73" spans="1:15" s="120" customFormat="1" ht="23.25" customHeight="1" thickBot="1" x14ac:dyDescent="0.35">
      <c r="A73" s="113" t="s">
        <v>333</v>
      </c>
      <c r="B73" s="113" t="s">
        <v>334</v>
      </c>
      <c r="C73" s="113" t="s">
        <v>332</v>
      </c>
      <c r="D73" s="113" t="s">
        <v>24</v>
      </c>
      <c r="E73" s="103"/>
      <c r="F73" s="104" t="s">
        <v>7</v>
      </c>
      <c r="G73" s="114">
        <v>64</v>
      </c>
      <c r="H73" s="106" t="s">
        <v>10</v>
      </c>
      <c r="I73" s="115">
        <f t="shared" si="8"/>
        <v>0</v>
      </c>
      <c r="J73" s="108" t="s">
        <v>9</v>
      </c>
      <c r="K73" s="116">
        <v>6</v>
      </c>
      <c r="L73" s="106" t="s">
        <v>10</v>
      </c>
      <c r="M73" s="117">
        <f t="shared" si="1"/>
        <v>0</v>
      </c>
      <c r="N73" s="118">
        <v>1.8369</v>
      </c>
      <c r="O73" s="119">
        <f t="shared" si="7"/>
        <v>11.0214</v>
      </c>
    </row>
    <row r="74" spans="1:15" ht="25.5" customHeight="1" thickBot="1" x14ac:dyDescent="0.35">
      <c r="A74" s="207" t="s">
        <v>126</v>
      </c>
      <c r="B74" s="207" t="s">
        <v>216</v>
      </c>
      <c r="C74" s="208" t="s">
        <v>95</v>
      </c>
      <c r="D74" s="208" t="s">
        <v>24</v>
      </c>
      <c r="E74" s="103"/>
      <c r="F74" s="104" t="s">
        <v>7</v>
      </c>
      <c r="G74" s="105">
        <v>64</v>
      </c>
      <c r="H74" s="106" t="s">
        <v>10</v>
      </c>
      <c r="I74" s="107">
        <f t="shared" si="8"/>
        <v>0</v>
      </c>
      <c r="J74" s="108" t="s">
        <v>9</v>
      </c>
      <c r="K74" s="109">
        <v>6.88</v>
      </c>
      <c r="L74" s="106" t="s">
        <v>10</v>
      </c>
      <c r="M74" s="110">
        <f t="shared" si="1"/>
        <v>0</v>
      </c>
      <c r="N74" s="111">
        <v>1.8369</v>
      </c>
      <c r="O74" s="112">
        <f t="shared" si="7"/>
        <v>12.637872</v>
      </c>
    </row>
    <row r="75" spans="1:15" s="120" customFormat="1" ht="23.25" customHeight="1" thickBot="1" x14ac:dyDescent="0.35">
      <c r="A75" s="113" t="s">
        <v>358</v>
      </c>
      <c r="B75" s="113" t="s">
        <v>359</v>
      </c>
      <c r="C75" s="113" t="s">
        <v>95</v>
      </c>
      <c r="D75" s="113" t="s">
        <v>24</v>
      </c>
      <c r="E75" s="103"/>
      <c r="F75" s="104" t="s">
        <v>7</v>
      </c>
      <c r="G75" s="114">
        <v>64</v>
      </c>
      <c r="H75" s="106" t="s">
        <v>10</v>
      </c>
      <c r="I75" s="115">
        <f t="shared" si="8"/>
        <v>0</v>
      </c>
      <c r="J75" s="108" t="s">
        <v>9</v>
      </c>
      <c r="K75" s="116">
        <v>6.88</v>
      </c>
      <c r="L75" s="106" t="s">
        <v>10</v>
      </c>
      <c r="M75" s="117">
        <f t="shared" si="1"/>
        <v>0</v>
      </c>
      <c r="N75" s="118">
        <v>1.8369</v>
      </c>
      <c r="O75" s="119">
        <f t="shared" si="7"/>
        <v>12.637872</v>
      </c>
    </row>
    <row r="76" spans="1:15" s="120" customFormat="1" ht="23.25" customHeight="1" thickBot="1" x14ac:dyDescent="0.35">
      <c r="A76" s="113" t="s">
        <v>127</v>
      </c>
      <c r="B76" s="113" t="s">
        <v>217</v>
      </c>
      <c r="C76" s="113" t="s">
        <v>62</v>
      </c>
      <c r="D76" s="113" t="s">
        <v>24</v>
      </c>
      <c r="E76" s="103"/>
      <c r="F76" s="104" t="s">
        <v>7</v>
      </c>
      <c r="G76" s="114">
        <v>72</v>
      </c>
      <c r="H76" s="106" t="s">
        <v>10</v>
      </c>
      <c r="I76" s="115">
        <f t="shared" si="8"/>
        <v>0</v>
      </c>
      <c r="J76" s="108" t="s">
        <v>9</v>
      </c>
      <c r="K76" s="116">
        <v>9</v>
      </c>
      <c r="L76" s="106" t="s">
        <v>10</v>
      </c>
      <c r="M76" s="117">
        <f t="shared" si="1"/>
        <v>0</v>
      </c>
      <c r="N76" s="118">
        <v>1.8369</v>
      </c>
      <c r="O76" s="119">
        <f t="shared" si="7"/>
        <v>16.5321</v>
      </c>
    </row>
    <row r="77" spans="1:15" ht="16.2" thickBot="1" x14ac:dyDescent="0.35">
      <c r="A77" s="207" t="s">
        <v>128</v>
      </c>
      <c r="B77" s="207" t="s">
        <v>298</v>
      </c>
      <c r="C77" s="208" t="s">
        <v>165</v>
      </c>
      <c r="D77" s="208" t="s">
        <v>24</v>
      </c>
      <c r="E77" s="103"/>
      <c r="F77" s="104" t="s">
        <v>7</v>
      </c>
      <c r="G77" s="105">
        <v>72</v>
      </c>
      <c r="H77" s="106" t="s">
        <v>10</v>
      </c>
      <c r="I77" s="107">
        <f t="shared" si="8"/>
        <v>0</v>
      </c>
      <c r="J77" s="108" t="s">
        <v>9</v>
      </c>
      <c r="K77" s="109">
        <v>7.13</v>
      </c>
      <c r="L77" s="106" t="s">
        <v>10</v>
      </c>
      <c r="M77" s="110">
        <f t="shared" si="1"/>
        <v>0</v>
      </c>
      <c r="N77" s="111">
        <v>1.8369</v>
      </c>
      <c r="O77" s="112">
        <f t="shared" si="7"/>
        <v>13.097097</v>
      </c>
    </row>
    <row r="78" spans="1:15" s="120" customFormat="1" ht="23.25" customHeight="1" thickBot="1" x14ac:dyDescent="0.35">
      <c r="A78" s="113" t="s">
        <v>297</v>
      </c>
      <c r="B78" s="113" t="s">
        <v>299</v>
      </c>
      <c r="C78" s="113" t="s">
        <v>165</v>
      </c>
      <c r="D78" s="113" t="s">
        <v>24</v>
      </c>
      <c r="E78" s="103"/>
      <c r="F78" s="104" t="s">
        <v>7</v>
      </c>
      <c r="G78" s="114">
        <v>72</v>
      </c>
      <c r="H78" s="106" t="s">
        <v>10</v>
      </c>
      <c r="I78" s="115">
        <f t="shared" si="8"/>
        <v>0</v>
      </c>
      <c r="J78" s="108" t="s">
        <v>9</v>
      </c>
      <c r="K78" s="116">
        <v>7.13</v>
      </c>
      <c r="L78" s="106" t="s">
        <v>10</v>
      </c>
      <c r="M78" s="117">
        <f t="shared" si="1"/>
        <v>0</v>
      </c>
      <c r="N78" s="118">
        <v>1.8369</v>
      </c>
      <c r="O78" s="119">
        <f t="shared" si="7"/>
        <v>13.097097</v>
      </c>
    </row>
    <row r="79" spans="1:15" ht="25.5" customHeight="1" thickBot="1" x14ac:dyDescent="0.35">
      <c r="A79" s="207" t="s">
        <v>302</v>
      </c>
      <c r="B79" s="207" t="s">
        <v>304</v>
      </c>
      <c r="C79" s="208" t="s">
        <v>305</v>
      </c>
      <c r="D79" s="208" t="s">
        <v>306</v>
      </c>
      <c r="E79" s="103"/>
      <c r="F79" s="104" t="s">
        <v>7</v>
      </c>
      <c r="G79" s="105">
        <v>48</v>
      </c>
      <c r="H79" s="106" t="s">
        <v>10</v>
      </c>
      <c r="I79" s="107">
        <f t="shared" si="8"/>
        <v>0</v>
      </c>
      <c r="J79" s="108" t="s">
        <v>9</v>
      </c>
      <c r="K79" s="109">
        <v>6</v>
      </c>
      <c r="L79" s="106" t="s">
        <v>10</v>
      </c>
      <c r="M79" s="110">
        <f t="shared" si="1"/>
        <v>0</v>
      </c>
      <c r="N79" s="111">
        <v>1.8369</v>
      </c>
      <c r="O79" s="112">
        <f t="shared" si="7"/>
        <v>11.0214</v>
      </c>
    </row>
    <row r="80" spans="1:15" s="120" customFormat="1" ht="23.25" customHeight="1" thickBot="1" x14ac:dyDescent="0.35">
      <c r="A80" s="113" t="s">
        <v>303</v>
      </c>
      <c r="B80" s="113" t="s">
        <v>307</v>
      </c>
      <c r="C80" s="113" t="s">
        <v>308</v>
      </c>
      <c r="D80" s="113" t="s">
        <v>306</v>
      </c>
      <c r="E80" s="103"/>
      <c r="F80" s="104" t="s">
        <v>7</v>
      </c>
      <c r="G80" s="114">
        <v>48</v>
      </c>
      <c r="H80" s="106" t="s">
        <v>10</v>
      </c>
      <c r="I80" s="115">
        <f t="shared" si="8"/>
        <v>0</v>
      </c>
      <c r="J80" s="108" t="s">
        <v>9</v>
      </c>
      <c r="K80" s="116">
        <v>3.83</v>
      </c>
      <c r="L80" s="106" t="s">
        <v>10</v>
      </c>
      <c r="M80" s="117">
        <f t="shared" si="1"/>
        <v>0</v>
      </c>
      <c r="N80" s="118">
        <v>1.8369</v>
      </c>
      <c r="O80" s="119">
        <f t="shared" si="7"/>
        <v>7.0353269999999997</v>
      </c>
    </row>
    <row r="81" spans="1:15" ht="25.5" customHeight="1" thickBot="1" x14ac:dyDescent="0.35">
      <c r="A81" s="207" t="s">
        <v>454</v>
      </c>
      <c r="B81" s="207" t="s">
        <v>286</v>
      </c>
      <c r="C81" s="208" t="s">
        <v>283</v>
      </c>
      <c r="D81" s="208" t="s">
        <v>24</v>
      </c>
      <c r="E81" s="103"/>
      <c r="F81" s="104" t="s">
        <v>7</v>
      </c>
      <c r="G81" s="105">
        <v>70</v>
      </c>
      <c r="H81" s="106" t="s">
        <v>10</v>
      </c>
      <c r="I81" s="107">
        <f t="shared" si="8"/>
        <v>0</v>
      </c>
      <c r="J81" s="108" t="s">
        <v>9</v>
      </c>
      <c r="K81" s="109">
        <v>8.75</v>
      </c>
      <c r="L81" s="106" t="s">
        <v>10</v>
      </c>
      <c r="M81" s="110">
        <f t="shared" si="1"/>
        <v>0</v>
      </c>
      <c r="N81" s="111">
        <v>1.8369</v>
      </c>
      <c r="O81" s="112">
        <f t="shared" si="7"/>
        <v>16.072875</v>
      </c>
    </row>
    <row r="82" spans="1:15" s="120" customFormat="1" ht="23.25" customHeight="1" thickBot="1" x14ac:dyDescent="0.35">
      <c r="A82" s="113" t="s">
        <v>74</v>
      </c>
      <c r="B82" s="113" t="s">
        <v>218</v>
      </c>
      <c r="C82" s="113" t="s">
        <v>101</v>
      </c>
      <c r="D82" s="113" t="s">
        <v>24</v>
      </c>
      <c r="E82" s="103"/>
      <c r="F82" s="104" t="s">
        <v>7</v>
      </c>
      <c r="G82" s="114">
        <v>70</v>
      </c>
      <c r="H82" s="106" t="s">
        <v>10</v>
      </c>
      <c r="I82" s="115">
        <f t="shared" si="8"/>
        <v>0</v>
      </c>
      <c r="J82" s="108" t="s">
        <v>9</v>
      </c>
      <c r="K82" s="116">
        <v>8.75</v>
      </c>
      <c r="L82" s="106" t="s">
        <v>10</v>
      </c>
      <c r="M82" s="117">
        <f t="shared" si="1"/>
        <v>0</v>
      </c>
      <c r="N82" s="118">
        <v>1.8369</v>
      </c>
      <c r="O82" s="119">
        <f t="shared" si="7"/>
        <v>16.072875</v>
      </c>
    </row>
    <row r="83" spans="1:15" ht="25.5" customHeight="1" thickBot="1" x14ac:dyDescent="0.35">
      <c r="A83" s="207" t="s">
        <v>387</v>
      </c>
      <c r="B83" s="207" t="s">
        <v>388</v>
      </c>
      <c r="C83" s="208" t="s">
        <v>101</v>
      </c>
      <c r="D83" s="208" t="s">
        <v>24</v>
      </c>
      <c r="E83" s="103"/>
      <c r="F83" s="104" t="s">
        <v>7</v>
      </c>
      <c r="G83" s="105">
        <v>70</v>
      </c>
      <c r="H83" s="106" t="s">
        <v>10</v>
      </c>
      <c r="I83" s="107">
        <f t="shared" si="8"/>
        <v>0</v>
      </c>
      <c r="J83" s="108" t="s">
        <v>9</v>
      </c>
      <c r="K83" s="109">
        <v>5.49</v>
      </c>
      <c r="L83" s="106" t="s">
        <v>10</v>
      </c>
      <c r="M83" s="110">
        <f t="shared" si="1"/>
        <v>0</v>
      </c>
      <c r="N83" s="111">
        <v>1.8369</v>
      </c>
      <c r="O83" s="112">
        <f t="shared" si="7"/>
        <v>10.084581</v>
      </c>
    </row>
    <row r="84" spans="1:15" s="120" customFormat="1" ht="23.25" customHeight="1" thickBot="1" x14ac:dyDescent="0.35">
      <c r="A84" s="113" t="s">
        <v>83</v>
      </c>
      <c r="B84" s="113" t="s">
        <v>219</v>
      </c>
      <c r="C84" s="113" t="s">
        <v>101</v>
      </c>
      <c r="D84" s="113" t="s">
        <v>22</v>
      </c>
      <c r="E84" s="103"/>
      <c r="F84" s="104" t="s">
        <v>7</v>
      </c>
      <c r="G84" s="114">
        <v>70</v>
      </c>
      <c r="H84" s="106" t="s">
        <v>10</v>
      </c>
      <c r="I84" s="115">
        <f t="shared" si="8"/>
        <v>0</v>
      </c>
      <c r="J84" s="108" t="s">
        <v>9</v>
      </c>
      <c r="K84" s="116">
        <v>8.75</v>
      </c>
      <c r="L84" s="106" t="s">
        <v>10</v>
      </c>
      <c r="M84" s="117">
        <f t="shared" si="1"/>
        <v>0</v>
      </c>
      <c r="N84" s="118">
        <v>1.8369</v>
      </c>
      <c r="O84" s="119">
        <f t="shared" si="7"/>
        <v>16.072875</v>
      </c>
    </row>
    <row r="85" spans="1:15" ht="25.5" customHeight="1" thickBot="1" x14ac:dyDescent="0.35">
      <c r="A85" s="207" t="s">
        <v>75</v>
      </c>
      <c r="B85" s="207" t="s">
        <v>220</v>
      </c>
      <c r="C85" s="208" t="s">
        <v>101</v>
      </c>
      <c r="D85" s="208" t="s">
        <v>24</v>
      </c>
      <c r="E85" s="103"/>
      <c r="F85" s="104" t="s">
        <v>7</v>
      </c>
      <c r="G85" s="105">
        <v>70</v>
      </c>
      <c r="H85" s="106" t="s">
        <v>10</v>
      </c>
      <c r="I85" s="107">
        <f t="shared" si="8"/>
        <v>0</v>
      </c>
      <c r="J85" s="108" t="s">
        <v>9</v>
      </c>
      <c r="K85" s="109">
        <v>6.56</v>
      </c>
      <c r="L85" s="106" t="s">
        <v>10</v>
      </c>
      <c r="M85" s="110">
        <f t="shared" si="1"/>
        <v>0</v>
      </c>
      <c r="N85" s="111">
        <v>1.8369</v>
      </c>
      <c r="O85" s="112">
        <f t="shared" si="7"/>
        <v>12.050063999999999</v>
      </c>
    </row>
    <row r="86" spans="1:15" s="120" customFormat="1" ht="23.25" customHeight="1" thickBot="1" x14ac:dyDescent="0.35">
      <c r="A86" s="113" t="s">
        <v>443</v>
      </c>
      <c r="B86" s="113" t="s">
        <v>444</v>
      </c>
      <c r="C86" s="113" t="s">
        <v>101</v>
      </c>
      <c r="D86" s="113" t="s">
        <v>24</v>
      </c>
      <c r="E86" s="103"/>
      <c r="F86" s="104" t="s">
        <v>7</v>
      </c>
      <c r="G86" s="114">
        <v>70</v>
      </c>
      <c r="H86" s="106" t="s">
        <v>10</v>
      </c>
      <c r="I86" s="115">
        <f>E86/G86</f>
        <v>0</v>
      </c>
      <c r="J86" s="108" t="s">
        <v>9</v>
      </c>
      <c r="K86" s="116">
        <v>6.56</v>
      </c>
      <c r="L86" s="106" t="s">
        <v>10</v>
      </c>
      <c r="M86" s="117">
        <f>SUM(I86*K86)</f>
        <v>0</v>
      </c>
      <c r="N86" s="118">
        <v>1.8369</v>
      </c>
      <c r="O86" s="119">
        <f>K86*N86</f>
        <v>12.050063999999999</v>
      </c>
    </row>
    <row r="87" spans="1:15" ht="25.5" customHeight="1" thickBot="1" x14ac:dyDescent="0.35">
      <c r="A87" s="207" t="s">
        <v>186</v>
      </c>
      <c r="B87" s="207" t="s">
        <v>221</v>
      </c>
      <c r="C87" s="208" t="s">
        <v>101</v>
      </c>
      <c r="D87" s="208" t="s">
        <v>24</v>
      </c>
      <c r="E87" s="103"/>
      <c r="F87" s="104" t="s">
        <v>7</v>
      </c>
      <c r="G87" s="105">
        <v>70</v>
      </c>
      <c r="H87" s="106" t="s">
        <v>10</v>
      </c>
      <c r="I87" s="107">
        <f t="shared" si="8"/>
        <v>0</v>
      </c>
      <c r="J87" s="108" t="s">
        <v>9</v>
      </c>
      <c r="K87" s="109">
        <v>4.37</v>
      </c>
      <c r="L87" s="106" t="s">
        <v>10</v>
      </c>
      <c r="M87" s="110">
        <f t="shared" si="1"/>
        <v>0</v>
      </c>
      <c r="N87" s="111">
        <v>1.8369</v>
      </c>
      <c r="O87" s="112">
        <f t="shared" si="7"/>
        <v>8.027253</v>
      </c>
    </row>
    <row r="88" spans="1:15" s="120" customFormat="1" ht="23.25" customHeight="1" thickBot="1" x14ac:dyDescent="0.35">
      <c r="A88" s="113" t="s">
        <v>84</v>
      </c>
      <c r="B88" s="113" t="s">
        <v>222</v>
      </c>
      <c r="C88" s="113" t="s">
        <v>101</v>
      </c>
      <c r="D88" s="113" t="s">
        <v>22</v>
      </c>
      <c r="E88" s="103"/>
      <c r="F88" s="104" t="s">
        <v>7</v>
      </c>
      <c r="G88" s="114">
        <v>70</v>
      </c>
      <c r="H88" s="106" t="s">
        <v>10</v>
      </c>
      <c r="I88" s="115">
        <f t="shared" si="8"/>
        <v>0</v>
      </c>
      <c r="J88" s="108" t="s">
        <v>9</v>
      </c>
      <c r="K88" s="116">
        <v>6.56</v>
      </c>
      <c r="L88" s="106" t="s">
        <v>10</v>
      </c>
      <c r="M88" s="117">
        <f t="shared" si="1"/>
        <v>0</v>
      </c>
      <c r="N88" s="118">
        <v>1.8369</v>
      </c>
      <c r="O88" s="119">
        <f t="shared" si="7"/>
        <v>12.050063999999999</v>
      </c>
    </row>
    <row r="89" spans="1:15" ht="25.5" customHeight="1" thickBot="1" x14ac:dyDescent="0.35">
      <c r="A89" s="207" t="s">
        <v>285</v>
      </c>
      <c r="B89" s="207" t="s">
        <v>284</v>
      </c>
      <c r="C89" s="208" t="s">
        <v>283</v>
      </c>
      <c r="D89" s="208" t="s">
        <v>24</v>
      </c>
      <c r="E89" s="103"/>
      <c r="F89" s="104" t="s">
        <v>7</v>
      </c>
      <c r="G89" s="105">
        <v>70</v>
      </c>
      <c r="H89" s="106" t="s">
        <v>10</v>
      </c>
      <c r="I89" s="107">
        <f t="shared" si="8"/>
        <v>0</v>
      </c>
      <c r="J89" s="108" t="s">
        <v>9</v>
      </c>
      <c r="K89" s="109">
        <v>7.44</v>
      </c>
      <c r="L89" s="106" t="s">
        <v>10</v>
      </c>
      <c r="M89" s="110">
        <f t="shared" si="1"/>
        <v>0</v>
      </c>
      <c r="N89" s="111">
        <v>1.8369</v>
      </c>
      <c r="O89" s="112">
        <f t="shared" si="7"/>
        <v>13.666536000000001</v>
      </c>
    </row>
    <row r="90" spans="1:15" s="120" customFormat="1" ht="23.25" customHeight="1" thickBot="1" x14ac:dyDescent="0.35">
      <c r="A90" s="113" t="s">
        <v>159</v>
      </c>
      <c r="B90" s="113" t="s">
        <v>257</v>
      </c>
      <c r="C90" s="113" t="s">
        <v>101</v>
      </c>
      <c r="D90" s="113" t="s">
        <v>24</v>
      </c>
      <c r="E90" s="103"/>
      <c r="F90" s="104" t="s">
        <v>7</v>
      </c>
      <c r="G90" s="114">
        <v>70</v>
      </c>
      <c r="H90" s="106" t="s">
        <v>10</v>
      </c>
      <c r="I90" s="115">
        <f t="shared" si="8"/>
        <v>0</v>
      </c>
      <c r="J90" s="108" t="s">
        <v>9</v>
      </c>
      <c r="K90" s="116">
        <v>5.25</v>
      </c>
      <c r="L90" s="106" t="s">
        <v>10</v>
      </c>
      <c r="M90" s="117">
        <f t="shared" si="1"/>
        <v>0</v>
      </c>
      <c r="N90" s="118">
        <v>1.8369</v>
      </c>
      <c r="O90" s="119">
        <f t="shared" si="7"/>
        <v>9.6437249999999999</v>
      </c>
    </row>
    <row r="91" spans="1:15" ht="25.5" customHeight="1" thickBot="1" x14ac:dyDescent="0.35">
      <c r="A91" s="207" t="s">
        <v>441</v>
      </c>
      <c r="B91" s="207" t="s">
        <v>442</v>
      </c>
      <c r="C91" s="208" t="s">
        <v>101</v>
      </c>
      <c r="D91" s="208" t="s">
        <v>24</v>
      </c>
      <c r="E91" s="103"/>
      <c r="F91" s="104" t="s">
        <v>7</v>
      </c>
      <c r="G91" s="105">
        <v>70</v>
      </c>
      <c r="H91" s="106" t="s">
        <v>10</v>
      </c>
      <c r="I91" s="107">
        <f>E91/G91</f>
        <v>0</v>
      </c>
      <c r="J91" s="108" t="s">
        <v>9</v>
      </c>
      <c r="K91" s="109">
        <v>5.25</v>
      </c>
      <c r="L91" s="106" t="s">
        <v>10</v>
      </c>
      <c r="M91" s="110">
        <f>SUM(I91*K91)</f>
        <v>0</v>
      </c>
      <c r="N91" s="111">
        <v>1.8369</v>
      </c>
      <c r="O91" s="112">
        <f>K91*N91</f>
        <v>9.6437249999999999</v>
      </c>
    </row>
    <row r="92" spans="1:15" s="120" customFormat="1" ht="23.25" customHeight="1" thickBot="1" x14ac:dyDescent="0.35">
      <c r="A92" s="113" t="s">
        <v>129</v>
      </c>
      <c r="B92" s="113" t="s">
        <v>223</v>
      </c>
      <c r="C92" s="113" t="s">
        <v>100</v>
      </c>
      <c r="D92" s="113" t="s">
        <v>25</v>
      </c>
      <c r="E92" s="103"/>
      <c r="F92" s="104" t="s">
        <v>7</v>
      </c>
      <c r="G92" s="114">
        <v>80</v>
      </c>
      <c r="H92" s="106" t="s">
        <v>10</v>
      </c>
      <c r="I92" s="115">
        <f t="shared" si="8"/>
        <v>0</v>
      </c>
      <c r="J92" s="108" t="s">
        <v>9</v>
      </c>
      <c r="K92" s="116">
        <v>10</v>
      </c>
      <c r="L92" s="106" t="s">
        <v>10</v>
      </c>
      <c r="M92" s="117">
        <f t="shared" si="1"/>
        <v>0</v>
      </c>
      <c r="N92" s="118">
        <v>1.8369</v>
      </c>
      <c r="O92" s="119">
        <f t="shared" si="7"/>
        <v>18.369</v>
      </c>
    </row>
    <row r="93" spans="1:15" ht="25.5" customHeight="1" thickBot="1" x14ac:dyDescent="0.35">
      <c r="A93" s="207" t="s">
        <v>130</v>
      </c>
      <c r="B93" s="207" t="s">
        <v>224</v>
      </c>
      <c r="C93" s="208" t="s">
        <v>93</v>
      </c>
      <c r="D93" s="208" t="s">
        <v>25</v>
      </c>
      <c r="E93" s="103"/>
      <c r="F93" s="104" t="s">
        <v>7</v>
      </c>
      <c r="G93" s="105">
        <v>80</v>
      </c>
      <c r="H93" s="106" t="s">
        <v>10</v>
      </c>
      <c r="I93" s="107">
        <f t="shared" si="8"/>
        <v>0</v>
      </c>
      <c r="J93" s="108" t="s">
        <v>9</v>
      </c>
      <c r="K93" s="109">
        <v>8</v>
      </c>
      <c r="L93" s="106" t="s">
        <v>10</v>
      </c>
      <c r="M93" s="110">
        <f t="shared" si="1"/>
        <v>0</v>
      </c>
      <c r="N93" s="111">
        <v>1.8369</v>
      </c>
      <c r="O93" s="112">
        <f t="shared" si="7"/>
        <v>14.6952</v>
      </c>
    </row>
    <row r="94" spans="1:15" s="120" customFormat="1" ht="23.25" customHeight="1" thickBot="1" x14ac:dyDescent="0.35">
      <c r="A94" s="113" t="s">
        <v>131</v>
      </c>
      <c r="B94" s="113" t="s">
        <v>225</v>
      </c>
      <c r="C94" s="113" t="s">
        <v>100</v>
      </c>
      <c r="D94" s="113" t="s">
        <v>25</v>
      </c>
      <c r="E94" s="103"/>
      <c r="F94" s="104" t="s">
        <v>7</v>
      </c>
      <c r="G94" s="114">
        <v>80</v>
      </c>
      <c r="H94" s="106" t="s">
        <v>10</v>
      </c>
      <c r="I94" s="115">
        <f t="shared" si="8"/>
        <v>0</v>
      </c>
      <c r="J94" s="108" t="s">
        <v>9</v>
      </c>
      <c r="K94" s="116">
        <v>8.25</v>
      </c>
      <c r="L94" s="106" t="s">
        <v>10</v>
      </c>
      <c r="M94" s="117">
        <f t="shared" si="1"/>
        <v>0</v>
      </c>
      <c r="N94" s="118">
        <v>1.8369</v>
      </c>
      <c r="O94" s="119">
        <f t="shared" ref="O94:O117" si="9">K94*N94</f>
        <v>15.154425</v>
      </c>
    </row>
    <row r="95" spans="1:15" ht="25.5" customHeight="1" thickBot="1" x14ac:dyDescent="0.35">
      <c r="A95" s="207" t="s">
        <v>136</v>
      </c>
      <c r="B95" s="207" t="s">
        <v>226</v>
      </c>
      <c r="C95" s="208" t="s">
        <v>164</v>
      </c>
      <c r="D95" s="208" t="s">
        <v>25</v>
      </c>
      <c r="E95" s="103"/>
      <c r="F95" s="104" t="s">
        <v>7</v>
      </c>
      <c r="G95" s="105">
        <v>80</v>
      </c>
      <c r="H95" s="106" t="s">
        <v>10</v>
      </c>
      <c r="I95" s="107">
        <f t="shared" ref="I95:I117" si="10">E95/G95</f>
        <v>0</v>
      </c>
      <c r="J95" s="108" t="s">
        <v>9</v>
      </c>
      <c r="K95" s="109">
        <v>1.63</v>
      </c>
      <c r="L95" s="106" t="s">
        <v>10</v>
      </c>
      <c r="M95" s="110">
        <f t="shared" si="1"/>
        <v>0</v>
      </c>
      <c r="N95" s="111">
        <v>1.8369</v>
      </c>
      <c r="O95" s="112">
        <f t="shared" si="9"/>
        <v>2.9941469999999999</v>
      </c>
    </row>
    <row r="96" spans="1:15" s="120" customFormat="1" ht="23.25" customHeight="1" thickBot="1" x14ac:dyDescent="0.35">
      <c r="A96" s="113" t="s">
        <v>137</v>
      </c>
      <c r="B96" s="113" t="s">
        <v>227</v>
      </c>
      <c r="C96" s="113" t="s">
        <v>164</v>
      </c>
      <c r="D96" s="113" t="s">
        <v>25</v>
      </c>
      <c r="E96" s="103"/>
      <c r="F96" s="104" t="s">
        <v>7</v>
      </c>
      <c r="G96" s="114">
        <v>80</v>
      </c>
      <c r="H96" s="106" t="s">
        <v>10</v>
      </c>
      <c r="I96" s="115">
        <f t="shared" si="10"/>
        <v>0</v>
      </c>
      <c r="J96" s="108" t="s">
        <v>9</v>
      </c>
      <c r="K96" s="116">
        <v>1.63</v>
      </c>
      <c r="L96" s="106" t="s">
        <v>10</v>
      </c>
      <c r="M96" s="117">
        <f t="shared" si="1"/>
        <v>0</v>
      </c>
      <c r="N96" s="118">
        <v>1.8369</v>
      </c>
      <c r="O96" s="119">
        <f t="shared" si="9"/>
        <v>2.9941469999999999</v>
      </c>
    </row>
    <row r="97" spans="1:15" ht="25.5" customHeight="1" thickBot="1" x14ac:dyDescent="0.35">
      <c r="A97" s="207" t="s">
        <v>378</v>
      </c>
      <c r="B97" s="207" t="s">
        <v>379</v>
      </c>
      <c r="C97" s="208" t="s">
        <v>381</v>
      </c>
      <c r="D97" s="208" t="s">
        <v>25</v>
      </c>
      <c r="E97" s="103"/>
      <c r="F97" s="104" t="s">
        <v>7</v>
      </c>
      <c r="G97" s="105">
        <v>80</v>
      </c>
      <c r="H97" s="106" t="s">
        <v>10</v>
      </c>
      <c r="I97" s="107">
        <f t="shared" si="10"/>
        <v>0</v>
      </c>
      <c r="J97" s="108" t="s">
        <v>9</v>
      </c>
      <c r="K97" s="109">
        <v>2.5</v>
      </c>
      <c r="L97" s="106" t="s">
        <v>10</v>
      </c>
      <c r="M97" s="110">
        <f t="shared" si="1"/>
        <v>0</v>
      </c>
      <c r="N97" s="111">
        <v>1.8369</v>
      </c>
      <c r="O97" s="112">
        <f t="shared" si="9"/>
        <v>4.5922499999999999</v>
      </c>
    </row>
    <row r="98" spans="1:15" s="120" customFormat="1" ht="23.25" customHeight="1" thickBot="1" x14ac:dyDescent="0.35">
      <c r="A98" s="113" t="s">
        <v>377</v>
      </c>
      <c r="B98" s="113" t="s">
        <v>380</v>
      </c>
      <c r="C98" s="113" t="s">
        <v>381</v>
      </c>
      <c r="D98" s="113" t="s">
        <v>25</v>
      </c>
      <c r="E98" s="103"/>
      <c r="F98" s="104" t="s">
        <v>7</v>
      </c>
      <c r="G98" s="114">
        <v>80</v>
      </c>
      <c r="H98" s="106" t="s">
        <v>10</v>
      </c>
      <c r="I98" s="115">
        <f t="shared" si="10"/>
        <v>0</v>
      </c>
      <c r="J98" s="108" t="s">
        <v>9</v>
      </c>
      <c r="K98" s="116">
        <v>2.5</v>
      </c>
      <c r="L98" s="106" t="s">
        <v>10</v>
      </c>
      <c r="M98" s="117">
        <f t="shared" si="1"/>
        <v>0</v>
      </c>
      <c r="N98" s="118">
        <v>1.8369</v>
      </c>
      <c r="O98" s="119">
        <f t="shared" si="9"/>
        <v>4.5922499999999999</v>
      </c>
    </row>
    <row r="99" spans="1:15" ht="25.5" customHeight="1" thickBot="1" x14ac:dyDescent="0.35">
      <c r="A99" s="207" t="s">
        <v>175</v>
      </c>
      <c r="B99" s="207" t="s">
        <v>228</v>
      </c>
      <c r="C99" s="208" t="s">
        <v>192</v>
      </c>
      <c r="D99" s="208" t="s">
        <v>25</v>
      </c>
      <c r="E99" s="103"/>
      <c r="F99" s="104" t="s">
        <v>7</v>
      </c>
      <c r="G99" s="105">
        <v>80</v>
      </c>
      <c r="H99" s="106" t="s">
        <v>10</v>
      </c>
      <c r="I99" s="107">
        <f t="shared" si="10"/>
        <v>0</v>
      </c>
      <c r="J99" s="108" t="s">
        <v>9</v>
      </c>
      <c r="K99" s="109">
        <v>3.9</v>
      </c>
      <c r="L99" s="106" t="s">
        <v>10</v>
      </c>
      <c r="M99" s="110">
        <f t="shared" si="1"/>
        <v>0</v>
      </c>
      <c r="N99" s="111">
        <v>1.8369</v>
      </c>
      <c r="O99" s="112">
        <f t="shared" si="9"/>
        <v>7.1639099999999996</v>
      </c>
    </row>
    <row r="100" spans="1:15" s="120" customFormat="1" ht="23.25" customHeight="1" thickBot="1" x14ac:dyDescent="0.35">
      <c r="A100" s="113" t="s">
        <v>174</v>
      </c>
      <c r="B100" s="113" t="s">
        <v>229</v>
      </c>
      <c r="C100" s="113" t="s">
        <v>192</v>
      </c>
      <c r="D100" s="113" t="s">
        <v>25</v>
      </c>
      <c r="E100" s="103"/>
      <c r="F100" s="104" t="s">
        <v>7</v>
      </c>
      <c r="G100" s="114">
        <v>80</v>
      </c>
      <c r="H100" s="106" t="s">
        <v>10</v>
      </c>
      <c r="I100" s="115">
        <f t="shared" si="10"/>
        <v>0</v>
      </c>
      <c r="J100" s="108" t="s">
        <v>9</v>
      </c>
      <c r="K100" s="116">
        <v>3.9</v>
      </c>
      <c r="L100" s="106" t="s">
        <v>10</v>
      </c>
      <c r="M100" s="117">
        <f t="shared" si="1"/>
        <v>0</v>
      </c>
      <c r="N100" s="118">
        <v>1.8369</v>
      </c>
      <c r="O100" s="119">
        <f t="shared" si="9"/>
        <v>7.1639099999999996</v>
      </c>
    </row>
    <row r="101" spans="1:15" ht="25.5" customHeight="1" thickBot="1" x14ac:dyDescent="0.35">
      <c r="A101" s="207" t="s">
        <v>134</v>
      </c>
      <c r="B101" s="207" t="s">
        <v>225</v>
      </c>
      <c r="C101" s="208" t="s">
        <v>166</v>
      </c>
      <c r="D101" s="208" t="s">
        <v>25</v>
      </c>
      <c r="E101" s="103"/>
      <c r="F101" s="104" t="s">
        <v>7</v>
      </c>
      <c r="G101" s="105">
        <v>80</v>
      </c>
      <c r="H101" s="106" t="s">
        <v>10</v>
      </c>
      <c r="I101" s="107">
        <f t="shared" si="10"/>
        <v>0</v>
      </c>
      <c r="J101" s="108" t="s">
        <v>9</v>
      </c>
      <c r="K101" s="109">
        <v>3.75</v>
      </c>
      <c r="L101" s="106" t="s">
        <v>10</v>
      </c>
      <c r="M101" s="110">
        <f t="shared" si="1"/>
        <v>0</v>
      </c>
      <c r="N101" s="111">
        <v>1.8369</v>
      </c>
      <c r="O101" s="112">
        <f t="shared" si="9"/>
        <v>6.8883749999999999</v>
      </c>
    </row>
    <row r="102" spans="1:15" s="120" customFormat="1" ht="23.25" customHeight="1" thickBot="1" x14ac:dyDescent="0.35">
      <c r="A102" s="113" t="s">
        <v>135</v>
      </c>
      <c r="B102" s="113" t="s">
        <v>230</v>
      </c>
      <c r="C102" s="113" t="s">
        <v>167</v>
      </c>
      <c r="D102" s="113" t="s">
        <v>25</v>
      </c>
      <c r="E102" s="103"/>
      <c r="F102" s="104" t="s">
        <v>7</v>
      </c>
      <c r="G102" s="114">
        <v>80</v>
      </c>
      <c r="H102" s="106" t="s">
        <v>10</v>
      </c>
      <c r="I102" s="115">
        <f t="shared" si="10"/>
        <v>0</v>
      </c>
      <c r="J102" s="108" t="s">
        <v>9</v>
      </c>
      <c r="K102" s="116">
        <v>3.75</v>
      </c>
      <c r="L102" s="106" t="s">
        <v>10</v>
      </c>
      <c r="M102" s="117">
        <f t="shared" si="1"/>
        <v>0</v>
      </c>
      <c r="N102" s="118">
        <v>1.8369</v>
      </c>
      <c r="O102" s="119">
        <f t="shared" si="9"/>
        <v>6.8883749999999999</v>
      </c>
    </row>
    <row r="103" spans="1:15" ht="25.5" customHeight="1" thickBot="1" x14ac:dyDescent="0.35">
      <c r="A103" s="207" t="s">
        <v>193</v>
      </c>
      <c r="B103" s="207" t="s">
        <v>231</v>
      </c>
      <c r="C103" s="208" t="s">
        <v>166</v>
      </c>
      <c r="D103" s="208" t="s">
        <v>25</v>
      </c>
      <c r="E103" s="103"/>
      <c r="F103" s="104" t="s">
        <v>7</v>
      </c>
      <c r="G103" s="105">
        <v>80</v>
      </c>
      <c r="H103" s="106" t="s">
        <v>10</v>
      </c>
      <c r="I103" s="107">
        <f t="shared" si="10"/>
        <v>0</v>
      </c>
      <c r="J103" s="108" t="s">
        <v>9</v>
      </c>
      <c r="K103" s="109">
        <v>1.85</v>
      </c>
      <c r="L103" s="106" t="s">
        <v>10</v>
      </c>
      <c r="M103" s="110">
        <f t="shared" si="1"/>
        <v>0</v>
      </c>
      <c r="N103" s="111">
        <v>1.8369</v>
      </c>
      <c r="O103" s="112">
        <f t="shared" si="9"/>
        <v>3.3982650000000003</v>
      </c>
    </row>
    <row r="104" spans="1:15" s="120" customFormat="1" ht="23.25" customHeight="1" thickBot="1" x14ac:dyDescent="0.35">
      <c r="A104" s="113" t="s">
        <v>132</v>
      </c>
      <c r="B104" s="113" t="s">
        <v>194</v>
      </c>
      <c r="C104" s="113" t="s">
        <v>168</v>
      </c>
      <c r="D104" s="113" t="s">
        <v>25</v>
      </c>
      <c r="E104" s="103"/>
      <c r="F104" s="104" t="s">
        <v>7</v>
      </c>
      <c r="G104" s="114">
        <v>80</v>
      </c>
      <c r="H104" s="106" t="s">
        <v>10</v>
      </c>
      <c r="I104" s="115">
        <f t="shared" si="10"/>
        <v>0</v>
      </c>
      <c r="J104" s="108" t="s">
        <v>9</v>
      </c>
      <c r="K104" s="116">
        <v>1.85</v>
      </c>
      <c r="L104" s="106" t="s">
        <v>10</v>
      </c>
      <c r="M104" s="117">
        <f t="shared" si="1"/>
        <v>0</v>
      </c>
      <c r="N104" s="118">
        <v>1.8369</v>
      </c>
      <c r="O104" s="119">
        <f t="shared" si="9"/>
        <v>3.3982650000000003</v>
      </c>
    </row>
    <row r="105" spans="1:15" ht="25.5" customHeight="1" thickBot="1" x14ac:dyDescent="0.35">
      <c r="A105" s="207" t="s">
        <v>133</v>
      </c>
      <c r="B105" s="207" t="s">
        <v>233</v>
      </c>
      <c r="C105" s="208" t="s">
        <v>169</v>
      </c>
      <c r="D105" s="208" t="s">
        <v>25</v>
      </c>
      <c r="E105" s="103"/>
      <c r="F105" s="104" t="s">
        <v>7</v>
      </c>
      <c r="G105" s="105">
        <v>80</v>
      </c>
      <c r="H105" s="106" t="s">
        <v>10</v>
      </c>
      <c r="I105" s="107">
        <f t="shared" si="10"/>
        <v>0</v>
      </c>
      <c r="J105" s="108" t="s">
        <v>9</v>
      </c>
      <c r="K105" s="109">
        <v>1.85</v>
      </c>
      <c r="L105" s="106" t="s">
        <v>10</v>
      </c>
      <c r="M105" s="110">
        <f t="shared" si="1"/>
        <v>0</v>
      </c>
      <c r="N105" s="111">
        <v>1.8369</v>
      </c>
      <c r="O105" s="112">
        <f t="shared" si="9"/>
        <v>3.3982650000000003</v>
      </c>
    </row>
    <row r="106" spans="1:15" s="120" customFormat="1" ht="23.25" customHeight="1" thickBot="1" x14ac:dyDescent="0.35">
      <c r="A106" s="113" t="s">
        <v>191</v>
      </c>
      <c r="B106" s="113" t="s">
        <v>232</v>
      </c>
      <c r="C106" s="113" t="s">
        <v>192</v>
      </c>
      <c r="D106" s="113" t="s">
        <v>25</v>
      </c>
      <c r="E106" s="103"/>
      <c r="F106" s="104" t="s">
        <v>7</v>
      </c>
      <c r="G106" s="114">
        <v>80</v>
      </c>
      <c r="H106" s="106" t="s">
        <v>10</v>
      </c>
      <c r="I106" s="115">
        <f t="shared" si="10"/>
        <v>0</v>
      </c>
      <c r="J106" s="108" t="s">
        <v>9</v>
      </c>
      <c r="K106" s="116">
        <v>1.95</v>
      </c>
      <c r="L106" s="106" t="s">
        <v>10</v>
      </c>
      <c r="M106" s="117">
        <f t="shared" si="1"/>
        <v>0</v>
      </c>
      <c r="N106" s="118">
        <v>1.8369</v>
      </c>
      <c r="O106" s="119">
        <f t="shared" si="9"/>
        <v>3.5819549999999998</v>
      </c>
    </row>
    <row r="107" spans="1:15" ht="25.5" customHeight="1" thickBot="1" x14ac:dyDescent="0.35">
      <c r="A107" s="207" t="s">
        <v>436</v>
      </c>
      <c r="B107" s="207" t="s">
        <v>437</v>
      </c>
      <c r="C107" s="208" t="s">
        <v>192</v>
      </c>
      <c r="D107" s="208" t="s">
        <v>25</v>
      </c>
      <c r="E107" s="103"/>
      <c r="F107" s="104" t="s">
        <v>7</v>
      </c>
      <c r="G107" s="105">
        <v>80</v>
      </c>
      <c r="H107" s="106" t="s">
        <v>10</v>
      </c>
      <c r="I107" s="107">
        <f t="shared" si="10"/>
        <v>0</v>
      </c>
      <c r="J107" s="108" t="s">
        <v>9</v>
      </c>
      <c r="K107" s="109">
        <v>1.95</v>
      </c>
      <c r="L107" s="106" t="s">
        <v>10</v>
      </c>
      <c r="M107" s="110">
        <f>SUM(I107*K107)</f>
        <v>0</v>
      </c>
      <c r="N107" s="111">
        <v>1.8369</v>
      </c>
      <c r="O107" s="112">
        <f t="shared" si="9"/>
        <v>3.5819549999999998</v>
      </c>
    </row>
    <row r="108" spans="1:15" s="120" customFormat="1" ht="23.25" customHeight="1" thickBot="1" x14ac:dyDescent="0.35">
      <c r="A108" s="113" t="s">
        <v>177</v>
      </c>
      <c r="B108" s="113" t="s">
        <v>195</v>
      </c>
      <c r="C108" s="113" t="s">
        <v>169</v>
      </c>
      <c r="D108" s="113" t="s">
        <v>25</v>
      </c>
      <c r="E108" s="103"/>
      <c r="F108" s="104" t="s">
        <v>7</v>
      </c>
      <c r="G108" s="114">
        <v>80</v>
      </c>
      <c r="H108" s="106" t="s">
        <v>10</v>
      </c>
      <c r="I108" s="115">
        <f t="shared" si="10"/>
        <v>0</v>
      </c>
      <c r="J108" s="108" t="s">
        <v>9</v>
      </c>
      <c r="K108" s="116">
        <v>2</v>
      </c>
      <c r="L108" s="106" t="s">
        <v>10</v>
      </c>
      <c r="M108" s="117">
        <f t="shared" si="1"/>
        <v>0</v>
      </c>
      <c r="N108" s="118">
        <v>1.8369</v>
      </c>
      <c r="O108" s="119">
        <f t="shared" si="9"/>
        <v>3.6738</v>
      </c>
    </row>
    <row r="109" spans="1:15" ht="25.5" customHeight="1" thickBot="1" x14ac:dyDescent="0.35">
      <c r="A109" s="207" t="s">
        <v>361</v>
      </c>
      <c r="B109" s="207" t="s">
        <v>360</v>
      </c>
      <c r="C109" s="208" t="s">
        <v>362</v>
      </c>
      <c r="D109" s="208" t="s">
        <v>25</v>
      </c>
      <c r="E109" s="103"/>
      <c r="F109" s="104" t="s">
        <v>7</v>
      </c>
      <c r="G109" s="105">
        <v>80</v>
      </c>
      <c r="H109" s="106" t="s">
        <v>10</v>
      </c>
      <c r="I109" s="107">
        <f t="shared" si="10"/>
        <v>0</v>
      </c>
      <c r="J109" s="108" t="s">
        <v>9</v>
      </c>
      <c r="K109" s="109">
        <v>1.62</v>
      </c>
      <c r="L109" s="106" t="s">
        <v>10</v>
      </c>
      <c r="M109" s="110">
        <f t="shared" si="1"/>
        <v>0</v>
      </c>
      <c r="N109" s="111">
        <v>1.8369</v>
      </c>
      <c r="O109" s="112">
        <f t="shared" si="9"/>
        <v>2.975778</v>
      </c>
    </row>
    <row r="110" spans="1:15" s="120" customFormat="1" ht="23.25" customHeight="1" thickBot="1" x14ac:dyDescent="0.35">
      <c r="A110" s="113" t="s">
        <v>409</v>
      </c>
      <c r="B110" s="113" t="s">
        <v>429</v>
      </c>
      <c r="C110" s="113" t="s">
        <v>411</v>
      </c>
      <c r="D110" s="113" t="s">
        <v>25</v>
      </c>
      <c r="E110" s="103"/>
      <c r="F110" s="104" t="s">
        <v>7</v>
      </c>
      <c r="G110" s="114">
        <v>80</v>
      </c>
      <c r="H110" s="106" t="s">
        <v>10</v>
      </c>
      <c r="I110" s="115">
        <f t="shared" si="10"/>
        <v>0</v>
      </c>
      <c r="J110" s="108" t="s">
        <v>9</v>
      </c>
      <c r="K110" s="116">
        <v>2.5</v>
      </c>
      <c r="L110" s="106" t="s">
        <v>10</v>
      </c>
      <c r="M110" s="117">
        <f>SUM(I110*K110)</f>
        <v>0</v>
      </c>
      <c r="N110" s="118">
        <v>1.8369</v>
      </c>
      <c r="O110" s="119">
        <f t="shared" si="9"/>
        <v>4.5922499999999999</v>
      </c>
    </row>
    <row r="111" spans="1:15" ht="25.5" customHeight="1" thickBot="1" x14ac:dyDescent="0.35">
      <c r="A111" s="207" t="s">
        <v>410</v>
      </c>
      <c r="B111" s="207" t="s">
        <v>413</v>
      </c>
      <c r="C111" s="208" t="s">
        <v>412</v>
      </c>
      <c r="D111" s="208" t="s">
        <v>25</v>
      </c>
      <c r="E111" s="103"/>
      <c r="F111" s="104" t="s">
        <v>7</v>
      </c>
      <c r="G111" s="105">
        <v>80</v>
      </c>
      <c r="H111" s="106" t="s">
        <v>10</v>
      </c>
      <c r="I111" s="107">
        <f t="shared" si="10"/>
        <v>0</v>
      </c>
      <c r="J111" s="108" t="s">
        <v>9</v>
      </c>
      <c r="K111" s="109">
        <v>2.5</v>
      </c>
      <c r="L111" s="106" t="s">
        <v>10</v>
      </c>
      <c r="M111" s="110">
        <f>SUM(I111*K111)</f>
        <v>0</v>
      </c>
      <c r="N111" s="111">
        <v>1.8369</v>
      </c>
      <c r="O111" s="112">
        <f t="shared" si="9"/>
        <v>4.5922499999999999</v>
      </c>
    </row>
    <row r="112" spans="1:15" s="120" customFormat="1" ht="23.25" customHeight="1" thickBot="1" x14ac:dyDescent="0.35">
      <c r="A112" s="113" t="s">
        <v>439</v>
      </c>
      <c r="B112" s="113" t="s">
        <v>440</v>
      </c>
      <c r="C112" s="113" t="s">
        <v>169</v>
      </c>
      <c r="D112" s="113" t="s">
        <v>25</v>
      </c>
      <c r="E112" s="103"/>
      <c r="F112" s="104" t="s">
        <v>7</v>
      </c>
      <c r="G112" s="114">
        <v>80</v>
      </c>
      <c r="H112" s="106" t="s">
        <v>10</v>
      </c>
      <c r="I112" s="115">
        <f>E112/G112</f>
        <v>0</v>
      </c>
      <c r="J112" s="108" t="s">
        <v>9</v>
      </c>
      <c r="K112" s="116">
        <v>3.75</v>
      </c>
      <c r="L112" s="106" t="s">
        <v>10</v>
      </c>
      <c r="M112" s="117">
        <f>SUM(I112*K112)</f>
        <v>0</v>
      </c>
      <c r="N112" s="118">
        <v>1.8369</v>
      </c>
      <c r="O112" s="119">
        <f>K112*N112</f>
        <v>6.8883749999999999</v>
      </c>
    </row>
    <row r="113" spans="1:15" ht="25.5" customHeight="1" thickBot="1" x14ac:dyDescent="0.35">
      <c r="A113" s="207" t="s">
        <v>438</v>
      </c>
      <c r="B113" s="207" t="s">
        <v>440</v>
      </c>
      <c r="C113" s="208" t="s">
        <v>168</v>
      </c>
      <c r="D113" s="208" t="s">
        <v>25</v>
      </c>
      <c r="E113" s="103"/>
      <c r="F113" s="104" t="s">
        <v>7</v>
      </c>
      <c r="G113" s="105">
        <v>80</v>
      </c>
      <c r="H113" s="106" t="s">
        <v>10</v>
      </c>
      <c r="I113" s="107">
        <f>E113/G113</f>
        <v>0</v>
      </c>
      <c r="J113" s="108" t="s">
        <v>9</v>
      </c>
      <c r="K113" s="109">
        <v>3.75</v>
      </c>
      <c r="L113" s="106" t="s">
        <v>10</v>
      </c>
      <c r="M113" s="110">
        <f>SUM(I113*K113)</f>
        <v>0</v>
      </c>
      <c r="N113" s="111">
        <v>1.8369</v>
      </c>
      <c r="O113" s="112">
        <f>K113*N113</f>
        <v>6.8883749999999999</v>
      </c>
    </row>
    <row r="114" spans="1:15" s="120" customFormat="1" ht="23.25" customHeight="1" thickBot="1" x14ac:dyDescent="0.35">
      <c r="A114" s="113" t="s">
        <v>138</v>
      </c>
      <c r="B114" s="113" t="s">
        <v>258</v>
      </c>
      <c r="C114" s="113" t="s">
        <v>110</v>
      </c>
      <c r="D114" s="113" t="s">
        <v>107</v>
      </c>
      <c r="E114" s="103"/>
      <c r="F114" s="104" t="s">
        <v>7</v>
      </c>
      <c r="G114" s="114">
        <v>96</v>
      </c>
      <c r="H114" s="106" t="s">
        <v>10</v>
      </c>
      <c r="I114" s="115">
        <f t="shared" si="10"/>
        <v>0</v>
      </c>
      <c r="J114" s="108" t="s">
        <v>9</v>
      </c>
      <c r="K114" s="116">
        <v>6</v>
      </c>
      <c r="L114" s="106" t="s">
        <v>10</v>
      </c>
      <c r="M114" s="117">
        <f t="shared" si="1"/>
        <v>0</v>
      </c>
      <c r="N114" s="118">
        <v>1.8369</v>
      </c>
      <c r="O114" s="119">
        <f t="shared" si="9"/>
        <v>11.0214</v>
      </c>
    </row>
    <row r="115" spans="1:15" ht="25.5" customHeight="1" thickBot="1" x14ac:dyDescent="0.35">
      <c r="A115" s="207" t="s">
        <v>139</v>
      </c>
      <c r="B115" s="207" t="s">
        <v>259</v>
      </c>
      <c r="C115" s="208" t="s">
        <v>110</v>
      </c>
      <c r="D115" s="208" t="s">
        <v>107</v>
      </c>
      <c r="E115" s="103"/>
      <c r="F115" s="104" t="s">
        <v>7</v>
      </c>
      <c r="G115" s="105">
        <v>96</v>
      </c>
      <c r="H115" s="106" t="s">
        <v>10</v>
      </c>
      <c r="I115" s="107">
        <f t="shared" si="10"/>
        <v>0</v>
      </c>
      <c r="J115" s="108" t="s">
        <v>9</v>
      </c>
      <c r="K115" s="109">
        <v>6</v>
      </c>
      <c r="L115" s="106" t="s">
        <v>10</v>
      </c>
      <c r="M115" s="110">
        <f t="shared" si="1"/>
        <v>0</v>
      </c>
      <c r="N115" s="111">
        <v>1.8369</v>
      </c>
      <c r="O115" s="112">
        <f t="shared" si="9"/>
        <v>11.0214</v>
      </c>
    </row>
    <row r="116" spans="1:15" s="120" customFormat="1" ht="23.25" customHeight="1" thickBot="1" x14ac:dyDescent="0.35">
      <c r="A116" s="113" t="s">
        <v>140</v>
      </c>
      <c r="B116" s="113" t="s">
        <v>234</v>
      </c>
      <c r="C116" s="113" t="s">
        <v>110</v>
      </c>
      <c r="D116" s="113" t="s">
        <v>111</v>
      </c>
      <c r="E116" s="103"/>
      <c r="F116" s="104" t="s">
        <v>7</v>
      </c>
      <c r="G116" s="114">
        <v>96</v>
      </c>
      <c r="H116" s="106" t="s">
        <v>10</v>
      </c>
      <c r="I116" s="115">
        <f t="shared" si="10"/>
        <v>0</v>
      </c>
      <c r="J116" s="108" t="s">
        <v>9</v>
      </c>
      <c r="K116" s="116">
        <v>4.2</v>
      </c>
      <c r="L116" s="106" t="s">
        <v>10</v>
      </c>
      <c r="M116" s="117">
        <f t="shared" si="1"/>
        <v>0</v>
      </c>
      <c r="N116" s="118">
        <v>1.8369</v>
      </c>
      <c r="O116" s="119">
        <f t="shared" si="9"/>
        <v>7.7149800000000006</v>
      </c>
    </row>
    <row r="117" spans="1:15" ht="25.5" customHeight="1" thickBot="1" x14ac:dyDescent="0.35">
      <c r="A117" s="207" t="s">
        <v>141</v>
      </c>
      <c r="B117" s="207" t="s">
        <v>276</v>
      </c>
      <c r="C117" s="208" t="s">
        <v>110</v>
      </c>
      <c r="D117" s="208" t="s">
        <v>111</v>
      </c>
      <c r="E117" s="103"/>
      <c r="F117" s="104" t="s">
        <v>7</v>
      </c>
      <c r="G117" s="105">
        <v>96</v>
      </c>
      <c r="H117" s="106" t="s">
        <v>10</v>
      </c>
      <c r="I117" s="107">
        <f t="shared" si="10"/>
        <v>0</v>
      </c>
      <c r="J117" s="108" t="s">
        <v>9</v>
      </c>
      <c r="K117" s="109">
        <v>4.2</v>
      </c>
      <c r="L117" s="106" t="s">
        <v>10</v>
      </c>
      <c r="M117" s="110">
        <f t="shared" si="1"/>
        <v>0</v>
      </c>
      <c r="N117" s="111">
        <v>1.8369</v>
      </c>
      <c r="O117" s="112">
        <f t="shared" si="9"/>
        <v>7.7149800000000006</v>
      </c>
    </row>
    <row r="118" spans="1:15" s="120" customFormat="1" ht="23.25" customHeight="1" thickBot="1" x14ac:dyDescent="0.35">
      <c r="A118" s="113" t="s">
        <v>384</v>
      </c>
      <c r="B118" s="113" t="s">
        <v>382</v>
      </c>
      <c r="C118" s="113" t="s">
        <v>383</v>
      </c>
      <c r="D118" s="113" t="s">
        <v>111</v>
      </c>
      <c r="E118" s="103"/>
      <c r="F118" s="104" t="s">
        <v>7</v>
      </c>
      <c r="G118" s="114">
        <v>96</v>
      </c>
      <c r="H118" s="106" t="s">
        <v>10</v>
      </c>
      <c r="I118" s="115">
        <f t="shared" ref="I118:I124" si="11">E118/G118</f>
        <v>0</v>
      </c>
      <c r="J118" s="108" t="s">
        <v>9</v>
      </c>
      <c r="K118" s="116">
        <v>3</v>
      </c>
      <c r="L118" s="106" t="s">
        <v>10</v>
      </c>
      <c r="M118" s="117">
        <f t="shared" si="1"/>
        <v>0</v>
      </c>
      <c r="N118" s="118">
        <v>1.8369</v>
      </c>
      <c r="O118" s="119">
        <f t="shared" ref="O118:O124" si="12">K118*N118</f>
        <v>5.5106999999999999</v>
      </c>
    </row>
    <row r="119" spans="1:15" ht="25.5" customHeight="1" thickBot="1" x14ac:dyDescent="0.35">
      <c r="A119" s="207" t="s">
        <v>385</v>
      </c>
      <c r="B119" s="207" t="s">
        <v>386</v>
      </c>
      <c r="C119" s="208" t="s">
        <v>383</v>
      </c>
      <c r="D119" s="208" t="s">
        <v>111</v>
      </c>
      <c r="E119" s="103"/>
      <c r="F119" s="104" t="s">
        <v>7</v>
      </c>
      <c r="G119" s="105">
        <v>96</v>
      </c>
      <c r="H119" s="106" t="s">
        <v>10</v>
      </c>
      <c r="I119" s="107">
        <f t="shared" si="11"/>
        <v>0</v>
      </c>
      <c r="J119" s="108" t="s">
        <v>9</v>
      </c>
      <c r="K119" s="109">
        <v>3</v>
      </c>
      <c r="L119" s="106" t="s">
        <v>10</v>
      </c>
      <c r="M119" s="110">
        <f t="shared" si="1"/>
        <v>0</v>
      </c>
      <c r="N119" s="111">
        <v>1.8369</v>
      </c>
      <c r="O119" s="112">
        <f t="shared" si="12"/>
        <v>5.5106999999999999</v>
      </c>
    </row>
    <row r="120" spans="1:15" s="120" customFormat="1" ht="23.25" customHeight="1" thickBot="1" x14ac:dyDescent="0.35">
      <c r="A120" s="113" t="s">
        <v>336</v>
      </c>
      <c r="B120" s="113" t="s">
        <v>337</v>
      </c>
      <c r="C120" s="113" t="s">
        <v>339</v>
      </c>
      <c r="D120" s="113" t="s">
        <v>111</v>
      </c>
      <c r="E120" s="103"/>
      <c r="F120" s="104" t="s">
        <v>7</v>
      </c>
      <c r="G120" s="114">
        <v>96</v>
      </c>
      <c r="H120" s="106" t="s">
        <v>10</v>
      </c>
      <c r="I120" s="115">
        <f t="shared" si="11"/>
        <v>0</v>
      </c>
      <c r="J120" s="108" t="s">
        <v>9</v>
      </c>
      <c r="K120" s="116">
        <v>4.2</v>
      </c>
      <c r="L120" s="106" t="s">
        <v>10</v>
      </c>
      <c r="M120" s="117">
        <f t="shared" si="1"/>
        <v>0</v>
      </c>
      <c r="N120" s="118">
        <v>1.8369</v>
      </c>
      <c r="O120" s="119">
        <f t="shared" si="12"/>
        <v>7.7149800000000006</v>
      </c>
    </row>
    <row r="121" spans="1:15" ht="25.5" customHeight="1" thickBot="1" x14ac:dyDescent="0.35">
      <c r="A121" s="207" t="s">
        <v>335</v>
      </c>
      <c r="B121" s="207" t="s">
        <v>338</v>
      </c>
      <c r="C121" s="208" t="s">
        <v>339</v>
      </c>
      <c r="D121" s="208" t="s">
        <v>111</v>
      </c>
      <c r="E121" s="103"/>
      <c r="F121" s="104" t="s">
        <v>7</v>
      </c>
      <c r="G121" s="105">
        <v>96</v>
      </c>
      <c r="H121" s="106" t="s">
        <v>10</v>
      </c>
      <c r="I121" s="107">
        <f t="shared" si="11"/>
        <v>0</v>
      </c>
      <c r="J121" s="108" t="s">
        <v>9</v>
      </c>
      <c r="K121" s="109">
        <v>4.2</v>
      </c>
      <c r="L121" s="106" t="s">
        <v>10</v>
      </c>
      <c r="M121" s="110">
        <f t="shared" si="1"/>
        <v>0</v>
      </c>
      <c r="N121" s="111">
        <v>1.8369</v>
      </c>
      <c r="O121" s="112">
        <f t="shared" si="12"/>
        <v>7.7149800000000006</v>
      </c>
    </row>
    <row r="122" spans="1:15" s="120" customFormat="1" ht="23.25" customHeight="1" thickBot="1" x14ac:dyDescent="0.35">
      <c r="A122" s="113" t="s">
        <v>189</v>
      </c>
      <c r="B122" s="113" t="s">
        <v>235</v>
      </c>
      <c r="C122" s="113" t="s">
        <v>190</v>
      </c>
      <c r="D122" s="113" t="s">
        <v>111</v>
      </c>
      <c r="E122" s="103"/>
      <c r="F122" s="104" t="s">
        <v>7</v>
      </c>
      <c r="G122" s="114">
        <v>96</v>
      </c>
      <c r="H122" s="106" t="s">
        <v>10</v>
      </c>
      <c r="I122" s="115">
        <f t="shared" si="11"/>
        <v>0</v>
      </c>
      <c r="J122" s="108" t="s">
        <v>9</v>
      </c>
      <c r="K122" s="116">
        <v>2.1</v>
      </c>
      <c r="L122" s="106" t="s">
        <v>10</v>
      </c>
      <c r="M122" s="117">
        <f t="shared" si="1"/>
        <v>0</v>
      </c>
      <c r="N122" s="118">
        <v>1.8369</v>
      </c>
      <c r="O122" s="119">
        <f t="shared" si="12"/>
        <v>3.8574900000000003</v>
      </c>
    </row>
    <row r="123" spans="1:15" ht="25.5" customHeight="1" thickBot="1" x14ac:dyDescent="0.35">
      <c r="A123" s="207" t="s">
        <v>310</v>
      </c>
      <c r="B123" s="207" t="s">
        <v>329</v>
      </c>
      <c r="C123" s="208" t="s">
        <v>190</v>
      </c>
      <c r="D123" s="208" t="s">
        <v>111</v>
      </c>
      <c r="E123" s="103"/>
      <c r="F123" s="104" t="s">
        <v>7</v>
      </c>
      <c r="G123" s="105">
        <v>96</v>
      </c>
      <c r="H123" s="106" t="s">
        <v>10</v>
      </c>
      <c r="I123" s="107">
        <f t="shared" si="11"/>
        <v>0</v>
      </c>
      <c r="J123" s="108" t="s">
        <v>9</v>
      </c>
      <c r="K123" s="109">
        <v>2.1</v>
      </c>
      <c r="L123" s="106" t="s">
        <v>10</v>
      </c>
      <c r="M123" s="110">
        <f t="shared" si="1"/>
        <v>0</v>
      </c>
      <c r="N123" s="111">
        <v>1.8369</v>
      </c>
      <c r="O123" s="112">
        <f t="shared" si="12"/>
        <v>3.8574900000000003</v>
      </c>
    </row>
    <row r="124" spans="1:15" s="120" customFormat="1" ht="23.25" customHeight="1" thickBot="1" x14ac:dyDescent="0.35">
      <c r="A124" s="113" t="s">
        <v>363</v>
      </c>
      <c r="B124" s="113" t="s">
        <v>364</v>
      </c>
      <c r="C124" s="113" t="s">
        <v>190</v>
      </c>
      <c r="D124" s="113" t="s">
        <v>111</v>
      </c>
      <c r="E124" s="103"/>
      <c r="F124" s="104" t="s">
        <v>7</v>
      </c>
      <c r="G124" s="114">
        <v>96</v>
      </c>
      <c r="H124" s="106" t="s">
        <v>10</v>
      </c>
      <c r="I124" s="115">
        <f t="shared" si="11"/>
        <v>0</v>
      </c>
      <c r="J124" s="108" t="s">
        <v>9</v>
      </c>
      <c r="K124" s="116">
        <v>4.2</v>
      </c>
      <c r="L124" s="106" t="s">
        <v>10</v>
      </c>
      <c r="M124" s="117">
        <f t="shared" si="1"/>
        <v>0</v>
      </c>
      <c r="N124" s="118">
        <v>1.8369</v>
      </c>
      <c r="O124" s="119">
        <f t="shared" si="12"/>
        <v>7.7149800000000006</v>
      </c>
    </row>
    <row r="125" spans="1:15" ht="25.5" customHeight="1" thickBot="1" x14ac:dyDescent="0.35">
      <c r="A125" s="207" t="s">
        <v>178</v>
      </c>
      <c r="B125" s="207" t="s">
        <v>236</v>
      </c>
      <c r="C125" s="208" t="s">
        <v>179</v>
      </c>
      <c r="D125" s="208" t="s">
        <v>107</v>
      </c>
      <c r="E125" s="103"/>
      <c r="F125" s="104" t="s">
        <v>7</v>
      </c>
      <c r="G125" s="105">
        <v>96</v>
      </c>
      <c r="H125" s="106" t="s">
        <v>10</v>
      </c>
      <c r="I125" s="107">
        <f t="shared" ref="I125:I138" si="13">E125/G125</f>
        <v>0</v>
      </c>
      <c r="J125" s="108" t="s">
        <v>9</v>
      </c>
      <c r="K125" s="109">
        <v>12</v>
      </c>
      <c r="L125" s="106" t="s">
        <v>10</v>
      </c>
      <c r="M125" s="110">
        <f t="shared" si="1"/>
        <v>0</v>
      </c>
      <c r="N125" s="111">
        <v>1.8369</v>
      </c>
      <c r="O125" s="112">
        <f t="shared" ref="O125:O146" si="14">K125*N125</f>
        <v>22.0428</v>
      </c>
    </row>
    <row r="126" spans="1:15" s="120" customFormat="1" ht="23.25" customHeight="1" thickBot="1" x14ac:dyDescent="0.35">
      <c r="A126" s="113" t="s">
        <v>407</v>
      </c>
      <c r="B126" s="113" t="s">
        <v>408</v>
      </c>
      <c r="C126" s="113" t="s">
        <v>383</v>
      </c>
      <c r="D126" s="113" t="s">
        <v>107</v>
      </c>
      <c r="E126" s="103"/>
      <c r="F126" s="104" t="s">
        <v>7</v>
      </c>
      <c r="G126" s="114">
        <v>96</v>
      </c>
      <c r="H126" s="106" t="s">
        <v>10</v>
      </c>
      <c r="I126" s="115">
        <f t="shared" si="13"/>
        <v>0</v>
      </c>
      <c r="J126" s="108" t="s">
        <v>9</v>
      </c>
      <c r="K126" s="116">
        <v>3</v>
      </c>
      <c r="L126" s="106" t="s">
        <v>10</v>
      </c>
      <c r="M126" s="117">
        <f>SUM(I126*K126)</f>
        <v>0</v>
      </c>
      <c r="N126" s="118">
        <v>1.8369</v>
      </c>
      <c r="O126" s="119">
        <f t="shared" si="14"/>
        <v>5.5106999999999999</v>
      </c>
    </row>
    <row r="127" spans="1:15" ht="25.5" customHeight="1" thickBot="1" x14ac:dyDescent="0.35">
      <c r="A127" s="207" t="s">
        <v>181</v>
      </c>
      <c r="B127" s="207" t="s">
        <v>237</v>
      </c>
      <c r="C127" s="208" t="s">
        <v>182</v>
      </c>
      <c r="D127" s="208" t="s">
        <v>22</v>
      </c>
      <c r="E127" s="103"/>
      <c r="F127" s="104" t="s">
        <v>7</v>
      </c>
      <c r="G127" s="105">
        <v>96</v>
      </c>
      <c r="H127" s="106" t="s">
        <v>10</v>
      </c>
      <c r="I127" s="107">
        <f t="shared" si="13"/>
        <v>0</v>
      </c>
      <c r="J127" s="108" t="s">
        <v>9</v>
      </c>
      <c r="K127" s="109">
        <v>12</v>
      </c>
      <c r="L127" s="106" t="s">
        <v>10</v>
      </c>
      <c r="M127" s="110">
        <f t="shared" si="1"/>
        <v>0</v>
      </c>
      <c r="N127" s="111">
        <v>1.8369</v>
      </c>
      <c r="O127" s="112">
        <f t="shared" si="14"/>
        <v>22.0428</v>
      </c>
    </row>
    <row r="128" spans="1:15" s="120" customFormat="1" ht="23.25" customHeight="1" thickBot="1" x14ac:dyDescent="0.35">
      <c r="A128" s="113" t="s">
        <v>142</v>
      </c>
      <c r="B128" s="113" t="s">
        <v>238</v>
      </c>
      <c r="C128" s="113" t="s">
        <v>63</v>
      </c>
      <c r="D128" s="113" t="s">
        <v>22</v>
      </c>
      <c r="E128" s="103"/>
      <c r="F128" s="104" t="s">
        <v>7</v>
      </c>
      <c r="G128" s="114">
        <v>96</v>
      </c>
      <c r="H128" s="106" t="s">
        <v>10</v>
      </c>
      <c r="I128" s="115">
        <f t="shared" si="13"/>
        <v>0</v>
      </c>
      <c r="J128" s="108" t="s">
        <v>9</v>
      </c>
      <c r="K128" s="116">
        <v>12</v>
      </c>
      <c r="L128" s="106" t="s">
        <v>10</v>
      </c>
      <c r="M128" s="117">
        <f t="shared" si="1"/>
        <v>0</v>
      </c>
      <c r="N128" s="118">
        <v>1.8369</v>
      </c>
      <c r="O128" s="119">
        <f t="shared" si="14"/>
        <v>22.0428</v>
      </c>
    </row>
    <row r="129" spans="1:15" ht="25.5" customHeight="1" thickBot="1" x14ac:dyDescent="0.35">
      <c r="A129" s="207" t="s">
        <v>170</v>
      </c>
      <c r="B129" s="207" t="s">
        <v>239</v>
      </c>
      <c r="C129" s="208" t="s">
        <v>63</v>
      </c>
      <c r="D129" s="208" t="s">
        <v>22</v>
      </c>
      <c r="E129" s="103"/>
      <c r="F129" s="104" t="s">
        <v>7</v>
      </c>
      <c r="G129" s="105">
        <v>96</v>
      </c>
      <c r="H129" s="106" t="s">
        <v>10</v>
      </c>
      <c r="I129" s="107">
        <f t="shared" si="13"/>
        <v>0</v>
      </c>
      <c r="J129" s="108" t="s">
        <v>9</v>
      </c>
      <c r="K129" s="109">
        <v>6</v>
      </c>
      <c r="L129" s="106" t="s">
        <v>10</v>
      </c>
      <c r="M129" s="110">
        <f t="shared" si="1"/>
        <v>0</v>
      </c>
      <c r="N129" s="111">
        <v>1.8369</v>
      </c>
      <c r="O129" s="112">
        <f t="shared" si="14"/>
        <v>11.0214</v>
      </c>
    </row>
    <row r="130" spans="1:15" s="120" customFormat="1" ht="23.25" customHeight="1" thickBot="1" x14ac:dyDescent="0.35">
      <c r="A130" s="113" t="s">
        <v>171</v>
      </c>
      <c r="B130" s="113" t="s">
        <v>240</v>
      </c>
      <c r="C130" s="113" t="s">
        <v>63</v>
      </c>
      <c r="D130" s="113" t="s">
        <v>24</v>
      </c>
      <c r="E130" s="103"/>
      <c r="F130" s="104" t="s">
        <v>7</v>
      </c>
      <c r="G130" s="114">
        <v>96</v>
      </c>
      <c r="H130" s="106" t="s">
        <v>10</v>
      </c>
      <c r="I130" s="115">
        <f t="shared" si="13"/>
        <v>0</v>
      </c>
      <c r="J130" s="108" t="s">
        <v>9</v>
      </c>
      <c r="K130" s="116">
        <v>12</v>
      </c>
      <c r="L130" s="106" t="s">
        <v>10</v>
      </c>
      <c r="M130" s="117">
        <f t="shared" si="1"/>
        <v>0</v>
      </c>
      <c r="N130" s="118">
        <v>1.8369</v>
      </c>
      <c r="O130" s="119">
        <f t="shared" si="14"/>
        <v>22.0428</v>
      </c>
    </row>
    <row r="131" spans="1:15" ht="25.5" customHeight="1" thickBot="1" x14ac:dyDescent="0.35">
      <c r="A131" s="207" t="s">
        <v>370</v>
      </c>
      <c r="B131" s="207" t="s">
        <v>371</v>
      </c>
      <c r="C131" s="208" t="s">
        <v>63</v>
      </c>
      <c r="D131" s="208" t="s">
        <v>24</v>
      </c>
      <c r="E131" s="103"/>
      <c r="F131" s="104" t="s">
        <v>7</v>
      </c>
      <c r="G131" s="105">
        <v>96</v>
      </c>
      <c r="H131" s="106" t="s">
        <v>10</v>
      </c>
      <c r="I131" s="107">
        <f t="shared" si="13"/>
        <v>0</v>
      </c>
      <c r="J131" s="108" t="s">
        <v>9</v>
      </c>
      <c r="K131" s="109">
        <v>12</v>
      </c>
      <c r="L131" s="106" t="s">
        <v>10</v>
      </c>
      <c r="M131" s="110">
        <f t="shared" si="1"/>
        <v>0</v>
      </c>
      <c r="N131" s="111">
        <v>1.8369</v>
      </c>
      <c r="O131" s="112">
        <f t="shared" si="14"/>
        <v>22.0428</v>
      </c>
    </row>
    <row r="132" spans="1:15" s="120" customFormat="1" ht="23.25" customHeight="1" thickBot="1" x14ac:dyDescent="0.35">
      <c r="A132" s="113" t="s">
        <v>183</v>
      </c>
      <c r="B132" s="113" t="s">
        <v>241</v>
      </c>
      <c r="C132" s="113" t="s">
        <v>63</v>
      </c>
      <c r="D132" s="113" t="s">
        <v>24</v>
      </c>
      <c r="E132" s="103"/>
      <c r="F132" s="104" t="s">
        <v>7</v>
      </c>
      <c r="G132" s="114">
        <v>96</v>
      </c>
      <c r="H132" s="106" t="s">
        <v>10</v>
      </c>
      <c r="I132" s="115">
        <f t="shared" si="13"/>
        <v>0</v>
      </c>
      <c r="J132" s="108" t="s">
        <v>9</v>
      </c>
      <c r="K132" s="116">
        <v>6</v>
      </c>
      <c r="L132" s="106" t="s">
        <v>10</v>
      </c>
      <c r="M132" s="117">
        <f t="shared" si="1"/>
        <v>0</v>
      </c>
      <c r="N132" s="118">
        <v>1.8369</v>
      </c>
      <c r="O132" s="119">
        <f t="shared" si="14"/>
        <v>11.0214</v>
      </c>
    </row>
    <row r="133" spans="1:15" ht="25.5" customHeight="1" thickBot="1" x14ac:dyDescent="0.35">
      <c r="A133" s="207" t="s">
        <v>143</v>
      </c>
      <c r="B133" s="207" t="s">
        <v>242</v>
      </c>
      <c r="C133" s="208" t="s">
        <v>63</v>
      </c>
      <c r="D133" s="208" t="s">
        <v>22</v>
      </c>
      <c r="E133" s="103"/>
      <c r="F133" s="104" t="s">
        <v>7</v>
      </c>
      <c r="G133" s="105">
        <v>96</v>
      </c>
      <c r="H133" s="106" t="s">
        <v>10</v>
      </c>
      <c r="I133" s="107">
        <f t="shared" si="13"/>
        <v>0</v>
      </c>
      <c r="J133" s="108" t="s">
        <v>9</v>
      </c>
      <c r="K133" s="109">
        <v>9</v>
      </c>
      <c r="L133" s="106" t="s">
        <v>10</v>
      </c>
      <c r="M133" s="110">
        <f t="shared" si="1"/>
        <v>0</v>
      </c>
      <c r="N133" s="111">
        <v>1.8369</v>
      </c>
      <c r="O133" s="112">
        <f t="shared" si="14"/>
        <v>16.5321</v>
      </c>
    </row>
    <row r="134" spans="1:15" s="120" customFormat="1" ht="23.25" customHeight="1" thickBot="1" x14ac:dyDescent="0.35">
      <c r="A134" s="113" t="s">
        <v>327</v>
      </c>
      <c r="B134" s="113" t="s">
        <v>328</v>
      </c>
      <c r="C134" s="113" t="s">
        <v>63</v>
      </c>
      <c r="D134" s="113" t="s">
        <v>22</v>
      </c>
      <c r="E134" s="103"/>
      <c r="F134" s="104" t="s">
        <v>7</v>
      </c>
      <c r="G134" s="114">
        <v>96</v>
      </c>
      <c r="H134" s="106" t="s">
        <v>10</v>
      </c>
      <c r="I134" s="115">
        <f t="shared" si="13"/>
        <v>0</v>
      </c>
      <c r="J134" s="108" t="s">
        <v>9</v>
      </c>
      <c r="K134" s="116">
        <v>9</v>
      </c>
      <c r="L134" s="106" t="s">
        <v>10</v>
      </c>
      <c r="M134" s="117">
        <f t="shared" si="1"/>
        <v>0</v>
      </c>
      <c r="N134" s="118">
        <v>1.8369</v>
      </c>
      <c r="O134" s="119">
        <f t="shared" si="14"/>
        <v>16.5321</v>
      </c>
    </row>
    <row r="135" spans="1:15" ht="25.5" customHeight="1" thickBot="1" x14ac:dyDescent="0.35">
      <c r="A135" s="207" t="s">
        <v>300</v>
      </c>
      <c r="B135" s="207" t="s">
        <v>301</v>
      </c>
      <c r="C135" s="208" t="s">
        <v>62</v>
      </c>
      <c r="D135" s="208" t="s">
        <v>22</v>
      </c>
      <c r="E135" s="103"/>
      <c r="F135" s="104" t="s">
        <v>7</v>
      </c>
      <c r="G135" s="105">
        <v>96</v>
      </c>
      <c r="H135" s="106" t="s">
        <v>10</v>
      </c>
      <c r="I135" s="107">
        <f t="shared" si="13"/>
        <v>0</v>
      </c>
      <c r="J135" s="108" t="s">
        <v>9</v>
      </c>
      <c r="K135" s="109">
        <v>9</v>
      </c>
      <c r="L135" s="106" t="s">
        <v>10</v>
      </c>
      <c r="M135" s="110">
        <f t="shared" si="1"/>
        <v>0</v>
      </c>
      <c r="N135" s="111">
        <v>1.8369</v>
      </c>
      <c r="O135" s="112">
        <f t="shared" si="14"/>
        <v>16.5321</v>
      </c>
    </row>
    <row r="136" spans="1:15" s="120" customFormat="1" ht="23.25" customHeight="1" thickBot="1" x14ac:dyDescent="0.35">
      <c r="A136" s="113" t="s">
        <v>144</v>
      </c>
      <c r="B136" s="113" t="s">
        <v>243</v>
      </c>
      <c r="C136" s="113" t="s">
        <v>63</v>
      </c>
      <c r="D136" s="113" t="s">
        <v>24</v>
      </c>
      <c r="E136" s="103"/>
      <c r="F136" s="104" t="s">
        <v>7</v>
      </c>
      <c r="G136" s="114">
        <v>96</v>
      </c>
      <c r="H136" s="106" t="s">
        <v>10</v>
      </c>
      <c r="I136" s="115">
        <f t="shared" si="13"/>
        <v>0</v>
      </c>
      <c r="J136" s="108" t="s">
        <v>9</v>
      </c>
      <c r="K136" s="116">
        <v>9</v>
      </c>
      <c r="L136" s="106" t="s">
        <v>10</v>
      </c>
      <c r="M136" s="117">
        <f t="shared" si="1"/>
        <v>0</v>
      </c>
      <c r="N136" s="118">
        <v>1.8369</v>
      </c>
      <c r="O136" s="119">
        <f t="shared" si="14"/>
        <v>16.5321</v>
      </c>
    </row>
    <row r="137" spans="1:15" ht="25.5" customHeight="1" thickBot="1" x14ac:dyDescent="0.35">
      <c r="A137" s="207" t="s">
        <v>445</v>
      </c>
      <c r="B137" s="207" t="s">
        <v>446</v>
      </c>
      <c r="C137" s="208" t="s">
        <v>63</v>
      </c>
      <c r="D137" s="208" t="s">
        <v>24</v>
      </c>
      <c r="E137" s="103"/>
      <c r="F137" s="104" t="s">
        <v>7</v>
      </c>
      <c r="G137" s="105">
        <v>96</v>
      </c>
      <c r="H137" s="106" t="s">
        <v>10</v>
      </c>
      <c r="I137" s="107">
        <f>E137/G137</f>
        <v>0</v>
      </c>
      <c r="J137" s="108" t="s">
        <v>9</v>
      </c>
      <c r="K137" s="109">
        <v>9</v>
      </c>
      <c r="L137" s="106" t="s">
        <v>10</v>
      </c>
      <c r="M137" s="110">
        <f>SUM(I137*K137)</f>
        <v>0</v>
      </c>
      <c r="N137" s="111">
        <v>1.8369</v>
      </c>
      <c r="O137" s="112">
        <f>K137*N137</f>
        <v>16.5321</v>
      </c>
    </row>
    <row r="138" spans="1:15" s="120" customFormat="1" ht="23.25" customHeight="1" thickBot="1" x14ac:dyDescent="0.35">
      <c r="A138" s="113" t="s">
        <v>309</v>
      </c>
      <c r="B138" s="113" t="s">
        <v>243</v>
      </c>
      <c r="C138" s="113" t="s">
        <v>63</v>
      </c>
      <c r="D138" s="113" t="s">
        <v>24</v>
      </c>
      <c r="E138" s="103"/>
      <c r="F138" s="104" t="s">
        <v>7</v>
      </c>
      <c r="G138" s="114">
        <v>96</v>
      </c>
      <c r="H138" s="106" t="s">
        <v>10</v>
      </c>
      <c r="I138" s="115">
        <f t="shared" si="13"/>
        <v>0</v>
      </c>
      <c r="J138" s="108" t="s">
        <v>9</v>
      </c>
      <c r="K138" s="116">
        <v>9</v>
      </c>
      <c r="L138" s="106" t="s">
        <v>10</v>
      </c>
      <c r="M138" s="117">
        <f t="shared" si="1"/>
        <v>0</v>
      </c>
      <c r="N138" s="118">
        <v>1.8369</v>
      </c>
      <c r="O138" s="119">
        <f t="shared" si="14"/>
        <v>16.5321</v>
      </c>
    </row>
    <row r="139" spans="1:15" ht="25.5" customHeight="1" thickBot="1" x14ac:dyDescent="0.35">
      <c r="A139" s="207" t="s">
        <v>311</v>
      </c>
      <c r="B139" s="207" t="s">
        <v>312</v>
      </c>
      <c r="C139" s="208" t="s">
        <v>62</v>
      </c>
      <c r="D139" s="208" t="s">
        <v>22</v>
      </c>
      <c r="E139" s="103"/>
      <c r="F139" s="104" t="s">
        <v>7</v>
      </c>
      <c r="G139" s="105">
        <v>96</v>
      </c>
      <c r="H139" s="106" t="s">
        <v>10</v>
      </c>
      <c r="I139" s="107">
        <f t="shared" ref="I139:I146" si="15">E139/G139</f>
        <v>0</v>
      </c>
      <c r="J139" s="108" t="s">
        <v>9</v>
      </c>
      <c r="K139" s="109">
        <v>9.8800000000000008</v>
      </c>
      <c r="L139" s="106" t="s">
        <v>10</v>
      </c>
      <c r="M139" s="110">
        <f t="shared" si="1"/>
        <v>0</v>
      </c>
      <c r="N139" s="111">
        <v>1.8369</v>
      </c>
      <c r="O139" s="112">
        <f t="shared" si="14"/>
        <v>18.148572000000001</v>
      </c>
    </row>
    <row r="140" spans="1:15" s="120" customFormat="1" ht="23.25" customHeight="1" thickBot="1" x14ac:dyDescent="0.35">
      <c r="A140" s="113" t="s">
        <v>325</v>
      </c>
      <c r="B140" s="113" t="s">
        <v>326</v>
      </c>
      <c r="C140" s="113" t="s">
        <v>63</v>
      </c>
      <c r="D140" s="113" t="s">
        <v>22</v>
      </c>
      <c r="E140" s="103"/>
      <c r="F140" s="104" t="s">
        <v>7</v>
      </c>
      <c r="G140" s="114">
        <v>96</v>
      </c>
      <c r="H140" s="106" t="s">
        <v>10</v>
      </c>
      <c r="I140" s="115">
        <f t="shared" si="15"/>
        <v>0</v>
      </c>
      <c r="J140" s="108" t="s">
        <v>9</v>
      </c>
      <c r="K140" s="116">
        <v>9.6</v>
      </c>
      <c r="L140" s="106" t="s">
        <v>10</v>
      </c>
      <c r="M140" s="117">
        <f t="shared" si="1"/>
        <v>0</v>
      </c>
      <c r="N140" s="118">
        <v>1.8369</v>
      </c>
      <c r="O140" s="119">
        <f t="shared" si="14"/>
        <v>17.634239999999998</v>
      </c>
    </row>
    <row r="141" spans="1:15" ht="25.5" customHeight="1" thickBot="1" x14ac:dyDescent="0.35">
      <c r="A141" s="207" t="s">
        <v>323</v>
      </c>
      <c r="B141" s="207" t="s">
        <v>324</v>
      </c>
      <c r="C141" s="208" t="s">
        <v>63</v>
      </c>
      <c r="D141" s="208" t="s">
        <v>22</v>
      </c>
      <c r="E141" s="103"/>
      <c r="F141" s="104" t="s">
        <v>7</v>
      </c>
      <c r="G141" s="105">
        <v>96</v>
      </c>
      <c r="H141" s="106" t="s">
        <v>10</v>
      </c>
      <c r="I141" s="107">
        <f t="shared" si="15"/>
        <v>0</v>
      </c>
      <c r="J141" s="108" t="s">
        <v>9</v>
      </c>
      <c r="K141" s="109">
        <v>9.6</v>
      </c>
      <c r="L141" s="106" t="s">
        <v>10</v>
      </c>
      <c r="M141" s="110">
        <f t="shared" si="1"/>
        <v>0</v>
      </c>
      <c r="N141" s="111">
        <v>1.8369</v>
      </c>
      <c r="O141" s="112">
        <f t="shared" si="14"/>
        <v>17.634239999999998</v>
      </c>
    </row>
    <row r="142" spans="1:15" s="120" customFormat="1" ht="23.25" customHeight="1" thickBot="1" x14ac:dyDescent="0.35">
      <c r="A142" s="113" t="s">
        <v>160</v>
      </c>
      <c r="B142" s="113" t="s">
        <v>244</v>
      </c>
      <c r="C142" s="113" t="s">
        <v>172</v>
      </c>
      <c r="D142" s="113" t="s">
        <v>23</v>
      </c>
      <c r="E142" s="103"/>
      <c r="F142" s="104" t="s">
        <v>7</v>
      </c>
      <c r="G142" s="114">
        <v>96</v>
      </c>
      <c r="H142" s="106" t="s">
        <v>10</v>
      </c>
      <c r="I142" s="115">
        <f t="shared" si="15"/>
        <v>0</v>
      </c>
      <c r="J142" s="108" t="s">
        <v>9</v>
      </c>
      <c r="K142" s="116">
        <v>6</v>
      </c>
      <c r="L142" s="106" t="s">
        <v>10</v>
      </c>
      <c r="M142" s="117">
        <f t="shared" si="1"/>
        <v>0</v>
      </c>
      <c r="N142" s="118">
        <v>1.8369</v>
      </c>
      <c r="O142" s="119">
        <f t="shared" si="14"/>
        <v>11.0214</v>
      </c>
    </row>
    <row r="143" spans="1:15" ht="25.5" customHeight="1" thickBot="1" x14ac:dyDescent="0.35">
      <c r="A143" s="207" t="s">
        <v>313</v>
      </c>
      <c r="B143" s="207" t="s">
        <v>314</v>
      </c>
      <c r="C143" s="208" t="s">
        <v>315</v>
      </c>
      <c r="D143" s="208" t="s">
        <v>22</v>
      </c>
      <c r="E143" s="103"/>
      <c r="F143" s="104" t="s">
        <v>7</v>
      </c>
      <c r="G143" s="105">
        <v>96</v>
      </c>
      <c r="H143" s="106" t="s">
        <v>10</v>
      </c>
      <c r="I143" s="107">
        <f t="shared" si="15"/>
        <v>0</v>
      </c>
      <c r="J143" s="108" t="s">
        <v>9</v>
      </c>
      <c r="K143" s="109">
        <v>9</v>
      </c>
      <c r="L143" s="106" t="s">
        <v>10</v>
      </c>
      <c r="M143" s="110">
        <f>SUM(I143*K143)</f>
        <v>0</v>
      </c>
      <c r="N143" s="111">
        <v>1.8369</v>
      </c>
      <c r="O143" s="112">
        <f t="shared" si="14"/>
        <v>16.5321</v>
      </c>
    </row>
    <row r="144" spans="1:15" s="120" customFormat="1" ht="23.25" customHeight="1" thickBot="1" x14ac:dyDescent="0.35">
      <c r="A144" s="113" t="s">
        <v>422</v>
      </c>
      <c r="B144" s="113" t="s">
        <v>423</v>
      </c>
      <c r="C144" s="113" t="s">
        <v>424</v>
      </c>
      <c r="D144" s="113" t="s">
        <v>22</v>
      </c>
      <c r="E144" s="103"/>
      <c r="F144" s="104" t="s">
        <v>7</v>
      </c>
      <c r="G144" s="114">
        <v>96</v>
      </c>
      <c r="H144" s="106" t="s">
        <v>10</v>
      </c>
      <c r="I144" s="115">
        <f t="shared" si="15"/>
        <v>0</v>
      </c>
      <c r="J144" s="108" t="s">
        <v>9</v>
      </c>
      <c r="K144" s="116">
        <v>9</v>
      </c>
      <c r="L144" s="106" t="s">
        <v>10</v>
      </c>
      <c r="M144" s="117">
        <f>SUM(I144*K144)</f>
        <v>0</v>
      </c>
      <c r="N144" s="118">
        <v>1.8369</v>
      </c>
      <c r="O144" s="119">
        <f t="shared" si="14"/>
        <v>16.5321</v>
      </c>
    </row>
    <row r="145" spans="1:15" ht="25.5" customHeight="1" thickBot="1" x14ac:dyDescent="0.35">
      <c r="A145" s="207" t="s">
        <v>316</v>
      </c>
      <c r="B145" s="207" t="s">
        <v>317</v>
      </c>
      <c r="C145" s="208" t="s">
        <v>96</v>
      </c>
      <c r="D145" s="208" t="s">
        <v>22</v>
      </c>
      <c r="E145" s="103"/>
      <c r="F145" s="104" t="s">
        <v>7</v>
      </c>
      <c r="G145" s="105">
        <v>96</v>
      </c>
      <c r="H145" s="106" t="s">
        <v>10</v>
      </c>
      <c r="I145" s="107">
        <f t="shared" si="15"/>
        <v>0</v>
      </c>
      <c r="J145" s="108" t="s">
        <v>9</v>
      </c>
      <c r="K145" s="109">
        <v>12</v>
      </c>
      <c r="L145" s="106" t="s">
        <v>10</v>
      </c>
      <c r="M145" s="110">
        <f>SUM(I145*K145)</f>
        <v>0</v>
      </c>
      <c r="N145" s="111">
        <v>1.8369</v>
      </c>
      <c r="O145" s="112">
        <f t="shared" si="14"/>
        <v>22.0428</v>
      </c>
    </row>
    <row r="146" spans="1:15" s="120" customFormat="1" ht="23.25" customHeight="1" thickBot="1" x14ac:dyDescent="0.35">
      <c r="A146" s="113" t="s">
        <v>109</v>
      </c>
      <c r="B146" s="113" t="s">
        <v>245</v>
      </c>
      <c r="C146" s="113" t="s">
        <v>94</v>
      </c>
      <c r="D146" s="113" t="s">
        <v>23</v>
      </c>
      <c r="E146" s="103"/>
      <c r="F146" s="104" t="s">
        <v>7</v>
      </c>
      <c r="G146" s="114">
        <v>96</v>
      </c>
      <c r="H146" s="106" t="s">
        <v>10</v>
      </c>
      <c r="I146" s="115">
        <f t="shared" si="15"/>
        <v>0</v>
      </c>
      <c r="J146" s="108" t="s">
        <v>9</v>
      </c>
      <c r="K146" s="116">
        <v>1.8</v>
      </c>
      <c r="L146" s="106" t="s">
        <v>10</v>
      </c>
      <c r="M146" s="117">
        <f>SUM(I146*K146)</f>
        <v>0</v>
      </c>
      <c r="N146" s="118">
        <v>1.8369</v>
      </c>
      <c r="O146" s="119">
        <f t="shared" si="14"/>
        <v>3.3064200000000001</v>
      </c>
    </row>
    <row r="147" spans="1:15" s="120" customFormat="1" ht="12.75" customHeight="1" x14ac:dyDescent="0.25">
      <c r="A147" s="213" t="s">
        <v>277</v>
      </c>
      <c r="B147" s="213"/>
      <c r="C147" s="213"/>
      <c r="D147" s="213"/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</row>
    <row r="148" spans="1:15" s="120" customFormat="1" ht="12.75" customHeight="1" thickBot="1" x14ac:dyDescent="0.3">
      <c r="A148" s="213"/>
      <c r="B148" s="213"/>
      <c r="C148" s="213"/>
      <c r="D148" s="213"/>
      <c r="E148" s="213"/>
      <c r="F148" s="213"/>
      <c r="G148" s="213"/>
      <c r="H148" s="213"/>
      <c r="I148" s="213"/>
      <c r="J148" s="213"/>
      <c r="K148" s="213"/>
      <c r="L148" s="213"/>
      <c r="M148" s="213"/>
      <c r="N148" s="213"/>
      <c r="O148" s="213"/>
    </row>
    <row r="149" spans="1:15" ht="25.5" customHeight="1" thickBot="1" x14ac:dyDescent="0.35">
      <c r="A149" s="101" t="s">
        <v>278</v>
      </c>
      <c r="B149" s="101" t="s">
        <v>279</v>
      </c>
      <c r="C149" s="102" t="s">
        <v>96</v>
      </c>
      <c r="D149" s="102" t="s">
        <v>23</v>
      </c>
      <c r="E149" s="103"/>
      <c r="F149" s="104" t="s">
        <v>7</v>
      </c>
      <c r="G149" s="105">
        <v>60</v>
      </c>
      <c r="H149" s="106" t="s">
        <v>10</v>
      </c>
      <c r="I149" s="107">
        <f>E149/G149</f>
        <v>0</v>
      </c>
      <c r="J149" s="108" t="s">
        <v>9</v>
      </c>
      <c r="K149" s="109">
        <v>2.36</v>
      </c>
      <c r="L149" s="106" t="s">
        <v>10</v>
      </c>
      <c r="M149" s="110">
        <f>SUM(I149*K149)</f>
        <v>0</v>
      </c>
      <c r="N149" s="111">
        <v>1.8369</v>
      </c>
      <c r="O149" s="112">
        <f>K149*N149</f>
        <v>4.3350840000000002</v>
      </c>
    </row>
    <row r="150" spans="1:15" s="120" customFormat="1" ht="23.25" customHeight="1" thickBot="1" x14ac:dyDescent="0.35">
      <c r="A150" s="113" t="s">
        <v>281</v>
      </c>
      <c r="B150" s="113" t="s">
        <v>280</v>
      </c>
      <c r="C150" s="113" t="s">
        <v>173</v>
      </c>
      <c r="D150" s="113" t="s">
        <v>24</v>
      </c>
      <c r="E150" s="103"/>
      <c r="F150" s="104" t="s">
        <v>7</v>
      </c>
      <c r="G150" s="114">
        <v>72</v>
      </c>
      <c r="H150" s="106" t="s">
        <v>10</v>
      </c>
      <c r="I150" s="115">
        <f>E150/G150</f>
        <v>0</v>
      </c>
      <c r="J150" s="108" t="s">
        <v>9</v>
      </c>
      <c r="K150" s="116">
        <v>2.83</v>
      </c>
      <c r="L150" s="106" t="s">
        <v>10</v>
      </c>
      <c r="M150" s="117">
        <f>SUM(I150*K150)</f>
        <v>0</v>
      </c>
      <c r="N150" s="118">
        <v>1.8369</v>
      </c>
      <c r="O150" s="119">
        <f>K150*N150</f>
        <v>5.1984269999999997</v>
      </c>
    </row>
    <row r="151" spans="1:15" ht="25.5" customHeight="1" thickBot="1" x14ac:dyDescent="0.35">
      <c r="A151" s="101" t="s">
        <v>391</v>
      </c>
      <c r="B151" s="101" t="s">
        <v>392</v>
      </c>
      <c r="C151" s="102" t="s">
        <v>101</v>
      </c>
      <c r="D151" s="102" t="s">
        <v>24</v>
      </c>
      <c r="E151" s="103"/>
      <c r="F151" s="104" t="s">
        <v>7</v>
      </c>
      <c r="G151" s="105">
        <v>72</v>
      </c>
      <c r="H151" s="106" t="s">
        <v>10</v>
      </c>
      <c r="I151" s="107">
        <f>E151/G151</f>
        <v>0</v>
      </c>
      <c r="J151" s="108" t="s">
        <v>9</v>
      </c>
      <c r="K151" s="109">
        <v>4.75</v>
      </c>
      <c r="L151" s="106" t="s">
        <v>10</v>
      </c>
      <c r="M151" s="110">
        <f>SUM(I151*K151)</f>
        <v>0</v>
      </c>
      <c r="N151" s="111">
        <v>1.8369</v>
      </c>
      <c r="O151" s="112">
        <f>K151*N151</f>
        <v>8.7252749999999999</v>
      </c>
    </row>
    <row r="152" spans="1:15" s="120" customFormat="1" ht="23.25" customHeight="1" thickBot="1" x14ac:dyDescent="0.35">
      <c r="A152" s="113" t="s">
        <v>282</v>
      </c>
      <c r="B152" s="113" t="s">
        <v>247</v>
      </c>
      <c r="C152" s="113" t="s">
        <v>101</v>
      </c>
      <c r="D152" s="113" t="s">
        <v>24</v>
      </c>
      <c r="E152" s="103"/>
      <c r="F152" s="104" t="s">
        <v>7</v>
      </c>
      <c r="G152" s="114">
        <v>96</v>
      </c>
      <c r="H152" s="106" t="s">
        <v>10</v>
      </c>
      <c r="I152" s="115">
        <f>E152/G152</f>
        <v>0</v>
      </c>
      <c r="J152" s="108" t="s">
        <v>9</v>
      </c>
      <c r="K152" s="116">
        <v>6</v>
      </c>
      <c r="L152" s="106" t="s">
        <v>10</v>
      </c>
      <c r="M152" s="117">
        <f>SUM(I152*K152)</f>
        <v>0</v>
      </c>
      <c r="N152" s="118">
        <v>1.8369</v>
      </c>
      <c r="O152" s="119">
        <f>K152*N152</f>
        <v>11.0214</v>
      </c>
    </row>
    <row r="153" spans="1:15" s="120" customFormat="1" ht="12.75" customHeight="1" x14ac:dyDescent="0.25">
      <c r="A153" s="213" t="s">
        <v>61</v>
      </c>
      <c r="B153" s="213"/>
      <c r="C153" s="213"/>
      <c r="D153" s="213"/>
      <c r="E153" s="213"/>
      <c r="F153" s="213"/>
      <c r="G153" s="213"/>
      <c r="H153" s="213"/>
      <c r="I153" s="213"/>
      <c r="J153" s="213"/>
      <c r="K153" s="213"/>
      <c r="L153" s="213"/>
      <c r="M153" s="213"/>
      <c r="N153" s="213"/>
      <c r="O153" s="213"/>
    </row>
    <row r="154" spans="1:15" s="120" customFormat="1" ht="12.75" customHeight="1" x14ac:dyDescent="0.25">
      <c r="A154" s="218"/>
      <c r="B154" s="218"/>
      <c r="C154" s="218"/>
      <c r="D154" s="218"/>
      <c r="E154" s="218"/>
      <c r="F154" s="218"/>
      <c r="G154" s="218"/>
      <c r="H154" s="218"/>
      <c r="I154" s="218"/>
      <c r="J154" s="218"/>
      <c r="K154" s="218"/>
      <c r="L154" s="218"/>
      <c r="M154" s="218"/>
      <c r="N154" s="218"/>
      <c r="O154" s="218"/>
    </row>
    <row r="155" spans="1:15" ht="25.5" customHeight="1" x14ac:dyDescent="0.3">
      <c r="A155" s="101" t="s">
        <v>150</v>
      </c>
      <c r="B155" s="101" t="s">
        <v>246</v>
      </c>
      <c r="C155" s="102" t="s">
        <v>173</v>
      </c>
      <c r="D155" s="102" t="s">
        <v>24</v>
      </c>
      <c r="E155" s="103"/>
      <c r="F155" s="104" t="s">
        <v>7</v>
      </c>
      <c r="G155" s="105">
        <v>96</v>
      </c>
      <c r="H155" s="106" t="s">
        <v>10</v>
      </c>
      <c r="I155" s="107">
        <f t="shared" ref="I155:I168" si="16">E155/G155</f>
        <v>0</v>
      </c>
      <c r="J155" s="106" t="s">
        <v>9</v>
      </c>
      <c r="K155" s="109">
        <v>7.5</v>
      </c>
      <c r="L155" s="106" t="s">
        <v>10</v>
      </c>
      <c r="M155" s="110">
        <f t="shared" ref="M155:M168" si="17">SUM(I155*K155)</f>
        <v>0</v>
      </c>
      <c r="N155" s="111">
        <v>1.8369</v>
      </c>
      <c r="O155" s="112">
        <f t="shared" ref="O155:O168" si="18">K155*N155</f>
        <v>13.77675</v>
      </c>
    </row>
    <row r="156" spans="1:15" s="120" customFormat="1" ht="23.25" customHeight="1" thickBot="1" x14ac:dyDescent="0.35">
      <c r="A156" s="121" t="s">
        <v>153</v>
      </c>
      <c r="B156" s="121" t="s">
        <v>89</v>
      </c>
      <c r="C156" s="121" t="s">
        <v>173</v>
      </c>
      <c r="D156" s="121" t="s">
        <v>24</v>
      </c>
      <c r="E156" s="122"/>
      <c r="F156" s="123" t="s">
        <v>7</v>
      </c>
      <c r="G156" s="124">
        <v>96</v>
      </c>
      <c r="H156" s="125" t="s">
        <v>10</v>
      </c>
      <c r="I156" s="126">
        <f t="shared" si="16"/>
        <v>0</v>
      </c>
      <c r="J156" s="127" t="s">
        <v>9</v>
      </c>
      <c r="K156" s="128">
        <v>3.78</v>
      </c>
      <c r="L156" s="125" t="s">
        <v>10</v>
      </c>
      <c r="M156" s="129">
        <f t="shared" si="17"/>
        <v>0</v>
      </c>
      <c r="N156" s="118">
        <v>1.8369</v>
      </c>
      <c r="O156" s="130">
        <f t="shared" si="18"/>
        <v>6.9434819999999995</v>
      </c>
    </row>
    <row r="157" spans="1:15" ht="25.5" customHeight="1" x14ac:dyDescent="0.3">
      <c r="A157" s="101" t="s">
        <v>151</v>
      </c>
      <c r="B157" s="101" t="s">
        <v>247</v>
      </c>
      <c r="C157" s="102" t="s">
        <v>101</v>
      </c>
      <c r="D157" s="102" t="s">
        <v>24</v>
      </c>
      <c r="E157" s="103"/>
      <c r="F157" s="104" t="s">
        <v>7</v>
      </c>
      <c r="G157" s="105">
        <v>96</v>
      </c>
      <c r="H157" s="106" t="s">
        <v>10</v>
      </c>
      <c r="I157" s="107">
        <f t="shared" si="16"/>
        <v>0</v>
      </c>
      <c r="J157" s="106" t="s">
        <v>9</v>
      </c>
      <c r="K157" s="109">
        <v>6</v>
      </c>
      <c r="L157" s="106" t="s">
        <v>10</v>
      </c>
      <c r="M157" s="110">
        <f t="shared" si="17"/>
        <v>0</v>
      </c>
      <c r="N157" s="111">
        <v>1.8369</v>
      </c>
      <c r="O157" s="112">
        <f t="shared" si="18"/>
        <v>11.0214</v>
      </c>
    </row>
    <row r="158" spans="1:15" s="120" customFormat="1" ht="23.25" customHeight="1" thickBot="1" x14ac:dyDescent="0.35">
      <c r="A158" s="121" t="s">
        <v>154</v>
      </c>
      <c r="B158" s="121" t="s">
        <v>90</v>
      </c>
      <c r="C158" s="121" t="s">
        <v>101</v>
      </c>
      <c r="D158" s="121" t="s">
        <v>24</v>
      </c>
      <c r="E158" s="122"/>
      <c r="F158" s="123" t="s">
        <v>7</v>
      </c>
      <c r="G158" s="124">
        <v>96</v>
      </c>
      <c r="H158" s="125" t="s">
        <v>10</v>
      </c>
      <c r="I158" s="126">
        <f t="shared" si="16"/>
        <v>0</v>
      </c>
      <c r="J158" s="127" t="s">
        <v>9</v>
      </c>
      <c r="K158" s="128">
        <v>3</v>
      </c>
      <c r="L158" s="125" t="s">
        <v>10</v>
      </c>
      <c r="M158" s="129">
        <f t="shared" si="17"/>
        <v>0</v>
      </c>
      <c r="N158" s="118">
        <v>1.8369</v>
      </c>
      <c r="O158" s="130">
        <f t="shared" si="18"/>
        <v>5.5106999999999999</v>
      </c>
    </row>
    <row r="159" spans="1:15" ht="25.5" customHeight="1" x14ac:dyDescent="0.3">
      <c r="A159" s="101" t="s">
        <v>152</v>
      </c>
      <c r="B159" s="101" t="s">
        <v>248</v>
      </c>
      <c r="C159" s="102" t="s">
        <v>101</v>
      </c>
      <c r="D159" s="102" t="s">
        <v>24</v>
      </c>
      <c r="E159" s="103"/>
      <c r="F159" s="104"/>
      <c r="G159" s="105">
        <v>96</v>
      </c>
      <c r="H159" s="106"/>
      <c r="I159" s="107">
        <f t="shared" si="16"/>
        <v>0</v>
      </c>
      <c r="J159" s="106" t="s">
        <v>9</v>
      </c>
      <c r="K159" s="109">
        <v>6</v>
      </c>
      <c r="L159" s="106" t="s">
        <v>10</v>
      </c>
      <c r="M159" s="110">
        <f t="shared" si="17"/>
        <v>0</v>
      </c>
      <c r="N159" s="111">
        <v>1.8369</v>
      </c>
      <c r="O159" s="112">
        <f t="shared" si="18"/>
        <v>11.0214</v>
      </c>
    </row>
    <row r="160" spans="1:15" s="120" customFormat="1" ht="23.25" customHeight="1" thickBot="1" x14ac:dyDescent="0.35">
      <c r="A160" s="121" t="s">
        <v>155</v>
      </c>
      <c r="B160" s="121" t="s">
        <v>249</v>
      </c>
      <c r="C160" s="121" t="s">
        <v>101</v>
      </c>
      <c r="D160" s="121" t="s">
        <v>24</v>
      </c>
      <c r="E160" s="122"/>
      <c r="F160" s="123" t="s">
        <v>7</v>
      </c>
      <c r="G160" s="124">
        <v>96</v>
      </c>
      <c r="H160" s="125" t="s">
        <v>10</v>
      </c>
      <c r="I160" s="126">
        <f t="shared" si="16"/>
        <v>0</v>
      </c>
      <c r="J160" s="127" t="s">
        <v>9</v>
      </c>
      <c r="K160" s="128">
        <v>3</v>
      </c>
      <c r="L160" s="125" t="s">
        <v>10</v>
      </c>
      <c r="M160" s="129">
        <f t="shared" si="17"/>
        <v>0</v>
      </c>
      <c r="N160" s="118">
        <v>1.8369</v>
      </c>
      <c r="O160" s="130">
        <f t="shared" si="18"/>
        <v>5.5106999999999999</v>
      </c>
    </row>
    <row r="161" spans="1:15" ht="25.5" customHeight="1" x14ac:dyDescent="0.3">
      <c r="A161" s="101" t="s">
        <v>351</v>
      </c>
      <c r="B161" s="101" t="s">
        <v>352</v>
      </c>
      <c r="C161" s="102" t="s">
        <v>101</v>
      </c>
      <c r="D161" s="102" t="s">
        <v>24</v>
      </c>
      <c r="E161" s="103"/>
      <c r="F161" s="104" t="s">
        <v>7</v>
      </c>
      <c r="G161" s="105">
        <v>96</v>
      </c>
      <c r="H161" s="106" t="s">
        <v>10</v>
      </c>
      <c r="I161" s="107">
        <f>E161/G161</f>
        <v>0</v>
      </c>
      <c r="J161" s="106" t="s">
        <v>9</v>
      </c>
      <c r="K161" s="109">
        <v>5.0999999999999996</v>
      </c>
      <c r="L161" s="106" t="s">
        <v>10</v>
      </c>
      <c r="M161" s="110">
        <f>SUM(I161*K161)</f>
        <v>0</v>
      </c>
      <c r="N161" s="111">
        <v>1.8369</v>
      </c>
      <c r="O161" s="112">
        <f>K161*N161</f>
        <v>9.3681899999999985</v>
      </c>
    </row>
    <row r="162" spans="1:15" s="120" customFormat="1" ht="23.25" customHeight="1" thickBot="1" x14ac:dyDescent="0.35">
      <c r="A162" s="121" t="s">
        <v>290</v>
      </c>
      <c r="B162" s="121" t="s">
        <v>353</v>
      </c>
      <c r="C162" s="121" t="s">
        <v>173</v>
      </c>
      <c r="D162" s="121" t="s">
        <v>24</v>
      </c>
      <c r="E162" s="122"/>
      <c r="F162" s="123" t="s">
        <v>7</v>
      </c>
      <c r="G162" s="124">
        <v>96</v>
      </c>
      <c r="H162" s="125" t="s">
        <v>10</v>
      </c>
      <c r="I162" s="126">
        <f>E162/G162</f>
        <v>0</v>
      </c>
      <c r="J162" s="127" t="s">
        <v>9</v>
      </c>
      <c r="K162" s="128">
        <v>2.54</v>
      </c>
      <c r="L162" s="125" t="s">
        <v>10</v>
      </c>
      <c r="M162" s="129">
        <f>SUM(I162*K162)</f>
        <v>0</v>
      </c>
      <c r="N162" s="118">
        <v>1.8369</v>
      </c>
      <c r="O162" s="130">
        <f>K162*N162</f>
        <v>4.6657260000000003</v>
      </c>
    </row>
    <row r="163" spans="1:15" ht="25.5" customHeight="1" x14ac:dyDescent="0.3">
      <c r="A163" s="101" t="s">
        <v>147</v>
      </c>
      <c r="B163" s="101" t="s">
        <v>250</v>
      </c>
      <c r="C163" s="102" t="s">
        <v>173</v>
      </c>
      <c r="D163" s="102" t="s">
        <v>22</v>
      </c>
      <c r="E163" s="103"/>
      <c r="F163" s="104" t="s">
        <v>7</v>
      </c>
      <c r="G163" s="105">
        <v>96</v>
      </c>
      <c r="H163" s="106" t="s">
        <v>10</v>
      </c>
      <c r="I163" s="107">
        <f t="shared" si="16"/>
        <v>0</v>
      </c>
      <c r="J163" s="106" t="s">
        <v>9</v>
      </c>
      <c r="K163" s="109">
        <v>7.5</v>
      </c>
      <c r="L163" s="106" t="s">
        <v>10</v>
      </c>
      <c r="M163" s="110">
        <f t="shared" si="17"/>
        <v>0</v>
      </c>
      <c r="N163" s="111">
        <v>1.8369</v>
      </c>
      <c r="O163" s="112">
        <f t="shared" si="18"/>
        <v>13.77675</v>
      </c>
    </row>
    <row r="164" spans="1:15" s="120" customFormat="1" ht="23.25" customHeight="1" thickBot="1" x14ac:dyDescent="0.35">
      <c r="A164" s="121" t="s">
        <v>156</v>
      </c>
      <c r="B164" s="121" t="s">
        <v>88</v>
      </c>
      <c r="C164" s="121" t="s">
        <v>173</v>
      </c>
      <c r="D164" s="121" t="s">
        <v>22</v>
      </c>
      <c r="E164" s="122"/>
      <c r="F164" s="123" t="s">
        <v>7</v>
      </c>
      <c r="G164" s="124">
        <v>96</v>
      </c>
      <c r="H164" s="125" t="s">
        <v>10</v>
      </c>
      <c r="I164" s="126">
        <f t="shared" si="16"/>
        <v>0</v>
      </c>
      <c r="J164" s="127" t="s">
        <v>9</v>
      </c>
      <c r="K164" s="128">
        <v>3.75</v>
      </c>
      <c r="L164" s="125" t="s">
        <v>10</v>
      </c>
      <c r="M164" s="129">
        <f t="shared" si="17"/>
        <v>0</v>
      </c>
      <c r="N164" s="118">
        <v>1.8369</v>
      </c>
      <c r="O164" s="130">
        <f t="shared" si="18"/>
        <v>6.8883749999999999</v>
      </c>
    </row>
    <row r="165" spans="1:15" ht="25.5" customHeight="1" x14ac:dyDescent="0.3">
      <c r="A165" s="101" t="s">
        <v>148</v>
      </c>
      <c r="B165" s="101" t="s">
        <v>251</v>
      </c>
      <c r="C165" s="102" t="s">
        <v>101</v>
      </c>
      <c r="D165" s="102" t="s">
        <v>22</v>
      </c>
      <c r="E165" s="103"/>
      <c r="F165" s="104" t="s">
        <v>7</v>
      </c>
      <c r="G165" s="105">
        <v>96</v>
      </c>
      <c r="H165" s="106" t="s">
        <v>10</v>
      </c>
      <c r="I165" s="107">
        <f t="shared" si="16"/>
        <v>0</v>
      </c>
      <c r="J165" s="106" t="s">
        <v>9</v>
      </c>
      <c r="K165" s="109">
        <v>6</v>
      </c>
      <c r="L165" s="106" t="s">
        <v>10</v>
      </c>
      <c r="M165" s="110">
        <f t="shared" si="17"/>
        <v>0</v>
      </c>
      <c r="N165" s="111">
        <v>1.8369</v>
      </c>
      <c r="O165" s="112">
        <f t="shared" si="18"/>
        <v>11.0214</v>
      </c>
    </row>
    <row r="166" spans="1:15" s="120" customFormat="1" ht="23.25" customHeight="1" thickBot="1" x14ac:dyDescent="0.35">
      <c r="A166" s="121" t="s">
        <v>157</v>
      </c>
      <c r="B166" s="121" t="s">
        <v>91</v>
      </c>
      <c r="C166" s="121" t="s">
        <v>101</v>
      </c>
      <c r="D166" s="121" t="s">
        <v>22</v>
      </c>
      <c r="E166" s="122"/>
      <c r="F166" s="123" t="s">
        <v>7</v>
      </c>
      <c r="G166" s="124">
        <v>96</v>
      </c>
      <c r="H166" s="125" t="s">
        <v>10</v>
      </c>
      <c r="I166" s="126">
        <f t="shared" si="16"/>
        <v>0</v>
      </c>
      <c r="J166" s="127" t="s">
        <v>9</v>
      </c>
      <c r="K166" s="128">
        <v>3</v>
      </c>
      <c r="L166" s="125" t="s">
        <v>10</v>
      </c>
      <c r="M166" s="129">
        <f t="shared" si="17"/>
        <v>0</v>
      </c>
      <c r="N166" s="118">
        <v>1.8369</v>
      </c>
      <c r="O166" s="130">
        <f t="shared" si="18"/>
        <v>5.5106999999999999</v>
      </c>
    </row>
    <row r="167" spans="1:15" ht="25.5" customHeight="1" x14ac:dyDescent="0.3">
      <c r="A167" s="101" t="s">
        <v>149</v>
      </c>
      <c r="B167" s="101" t="s">
        <v>252</v>
      </c>
      <c r="C167" s="102" t="s">
        <v>101</v>
      </c>
      <c r="D167" s="102" t="s">
        <v>22</v>
      </c>
      <c r="E167" s="103"/>
      <c r="F167" s="104" t="s">
        <v>7</v>
      </c>
      <c r="G167" s="105">
        <v>96</v>
      </c>
      <c r="H167" s="106" t="s">
        <v>10</v>
      </c>
      <c r="I167" s="107">
        <f t="shared" si="16"/>
        <v>0</v>
      </c>
      <c r="J167" s="106" t="s">
        <v>9</v>
      </c>
      <c r="K167" s="109">
        <v>6</v>
      </c>
      <c r="L167" s="106" t="s">
        <v>10</v>
      </c>
      <c r="M167" s="110">
        <f t="shared" si="17"/>
        <v>0</v>
      </c>
      <c r="N167" s="111">
        <v>1.8369</v>
      </c>
      <c r="O167" s="112">
        <f t="shared" si="18"/>
        <v>11.0214</v>
      </c>
    </row>
    <row r="168" spans="1:15" s="120" customFormat="1" ht="23.25" customHeight="1" thickBot="1" x14ac:dyDescent="0.35">
      <c r="A168" s="121" t="s">
        <v>158</v>
      </c>
      <c r="B168" s="121" t="s">
        <v>92</v>
      </c>
      <c r="C168" s="121" t="s">
        <v>101</v>
      </c>
      <c r="D168" s="121" t="s">
        <v>22</v>
      </c>
      <c r="E168" s="122"/>
      <c r="F168" s="123" t="s">
        <v>7</v>
      </c>
      <c r="G168" s="124">
        <v>96</v>
      </c>
      <c r="H168" s="125" t="s">
        <v>10</v>
      </c>
      <c r="I168" s="126">
        <f t="shared" si="16"/>
        <v>0</v>
      </c>
      <c r="J168" s="127" t="s">
        <v>9</v>
      </c>
      <c r="K168" s="128">
        <v>3</v>
      </c>
      <c r="L168" s="125" t="s">
        <v>10</v>
      </c>
      <c r="M168" s="129">
        <f t="shared" si="17"/>
        <v>0</v>
      </c>
      <c r="N168" s="118">
        <v>1.8369</v>
      </c>
      <c r="O168" s="130">
        <f t="shared" si="18"/>
        <v>5.5106999999999999</v>
      </c>
    </row>
    <row r="169" spans="1:15" ht="25.5" customHeight="1" x14ac:dyDescent="0.3">
      <c r="A169" s="101" t="s">
        <v>349</v>
      </c>
      <c r="B169" s="101" t="s">
        <v>350</v>
      </c>
      <c r="C169" s="102" t="s">
        <v>173</v>
      </c>
      <c r="D169" s="102" t="s">
        <v>22</v>
      </c>
      <c r="E169" s="103"/>
      <c r="F169" s="104" t="s">
        <v>7</v>
      </c>
      <c r="G169" s="105">
        <v>96</v>
      </c>
      <c r="H169" s="106" t="s">
        <v>10</v>
      </c>
      <c r="I169" s="107"/>
      <c r="J169" s="106" t="s">
        <v>9</v>
      </c>
      <c r="K169" s="109">
        <v>5.0999999999999996</v>
      </c>
      <c r="L169" s="106" t="s">
        <v>10</v>
      </c>
      <c r="M169" s="110">
        <f>SUM(I169*K169)</f>
        <v>0</v>
      </c>
      <c r="N169" s="111">
        <v>1.8369</v>
      </c>
      <c r="O169" s="112">
        <f>K169*N169</f>
        <v>9.3681899999999985</v>
      </c>
    </row>
    <row r="170" spans="1:15" s="120" customFormat="1" ht="23.25" customHeight="1" thickBot="1" x14ac:dyDescent="0.35">
      <c r="A170" s="121" t="s">
        <v>184</v>
      </c>
      <c r="B170" s="121" t="s">
        <v>185</v>
      </c>
      <c r="C170" s="121" t="s">
        <v>173</v>
      </c>
      <c r="D170" s="121" t="s">
        <v>22</v>
      </c>
      <c r="E170" s="122"/>
      <c r="F170" s="123" t="s">
        <v>7</v>
      </c>
      <c r="G170" s="124">
        <v>96</v>
      </c>
      <c r="H170" s="125" t="s">
        <v>10</v>
      </c>
      <c r="I170" s="126">
        <f>E170/G170</f>
        <v>0</v>
      </c>
      <c r="J170" s="127" t="s">
        <v>9</v>
      </c>
      <c r="K170" s="128">
        <v>2.5499999999999998</v>
      </c>
      <c r="L170" s="125" t="s">
        <v>10</v>
      </c>
      <c r="M170" s="129">
        <f>SUM(I170*K170)</f>
        <v>0</v>
      </c>
      <c r="N170" s="118">
        <v>1.8369</v>
      </c>
      <c r="O170" s="130">
        <f>K170*N170</f>
        <v>4.6840949999999992</v>
      </c>
    </row>
    <row r="171" spans="1:15" s="135" customFormat="1" ht="31.5" customHeight="1" thickBot="1" x14ac:dyDescent="0.45">
      <c r="A171" s="131"/>
      <c r="B171" s="131"/>
      <c r="C171" s="132"/>
      <c r="D171" s="132"/>
      <c r="E171" s="216" t="s">
        <v>11</v>
      </c>
      <c r="F171" s="216"/>
      <c r="G171" s="216"/>
      <c r="H171" s="216"/>
      <c r="I171" s="216"/>
      <c r="J171" s="216"/>
      <c r="K171" s="217"/>
      <c r="L171" s="210">
        <f>SUM(M11:M170)</f>
        <v>0</v>
      </c>
      <c r="M171" s="211"/>
      <c r="N171" s="133"/>
      <c r="O171" s="134"/>
    </row>
    <row r="172" spans="1:15" s="140" customFormat="1" ht="31.5" customHeight="1" x14ac:dyDescent="0.4">
      <c r="A172" s="136"/>
      <c r="B172" s="136"/>
      <c r="C172" s="137"/>
      <c r="D172" s="137"/>
      <c r="E172" s="138"/>
      <c r="F172" s="139"/>
      <c r="H172" s="139"/>
      <c r="I172" s="141"/>
      <c r="J172" s="139"/>
      <c r="K172" s="141"/>
      <c r="L172" s="142" t="s">
        <v>103</v>
      </c>
      <c r="M172" s="143">
        <f>L171*N170</f>
        <v>0</v>
      </c>
      <c r="N172" s="144"/>
      <c r="O172" s="145"/>
    </row>
    <row r="173" spans="1:15" ht="31.5" customHeight="1" x14ac:dyDescent="0.4">
      <c r="A173" s="146"/>
      <c r="B173" s="146"/>
      <c r="C173" s="147"/>
      <c r="D173" s="147"/>
      <c r="E173" s="148"/>
      <c r="F173" s="149"/>
      <c r="G173" s="150"/>
      <c r="H173" s="149"/>
      <c r="I173" s="150"/>
      <c r="J173" s="149"/>
      <c r="K173" s="150"/>
      <c r="L173" s="151"/>
      <c r="M173" s="152" t="s">
        <v>66</v>
      </c>
      <c r="N173" s="153"/>
      <c r="O173" s="154"/>
    </row>
    <row r="174" spans="1:15" x14ac:dyDescent="0.25">
      <c r="A174" s="146"/>
      <c r="B174" s="146"/>
      <c r="C174" s="147"/>
      <c r="D174" s="147"/>
      <c r="E174" s="148"/>
      <c r="F174" s="155"/>
      <c r="G174" s="148"/>
      <c r="H174" s="156"/>
      <c r="I174" s="157"/>
      <c r="J174" s="158"/>
      <c r="K174" s="159"/>
      <c r="L174" s="158"/>
      <c r="M174" s="157"/>
      <c r="N174" s="153"/>
      <c r="O174" s="154"/>
    </row>
    <row r="175" spans="1:15" ht="14.4" thickBot="1" x14ac:dyDescent="0.3">
      <c r="B175" s="146"/>
      <c r="C175" s="147"/>
      <c r="D175" s="147"/>
      <c r="E175" s="215" t="s">
        <v>12</v>
      </c>
      <c r="F175" s="215"/>
      <c r="G175" s="215"/>
      <c r="H175" s="156"/>
      <c r="I175" s="161"/>
      <c r="J175" s="161"/>
      <c r="K175" s="161"/>
      <c r="L175" s="161"/>
      <c r="M175" s="161"/>
      <c r="N175" s="161"/>
      <c r="O175" s="162"/>
    </row>
    <row r="176" spans="1:15" x14ac:dyDescent="0.25">
      <c r="B176" s="146"/>
      <c r="C176" s="147"/>
      <c r="D176" s="147"/>
      <c r="E176" s="163"/>
      <c r="F176" s="158"/>
      <c r="G176" s="163"/>
      <c r="H176" s="156"/>
      <c r="L176" s="158"/>
      <c r="M176" s="157"/>
      <c r="N176" s="153"/>
      <c r="O176" s="154"/>
    </row>
    <row r="177" spans="1:15" ht="14.4" thickBot="1" x14ac:dyDescent="0.3">
      <c r="A177" s="167" t="s">
        <v>262</v>
      </c>
      <c r="B177" s="146"/>
      <c r="C177" s="214"/>
      <c r="D177" s="214"/>
      <c r="E177" s="215" t="s">
        <v>15</v>
      </c>
      <c r="F177" s="215"/>
      <c r="G177" s="215"/>
      <c r="H177" s="156"/>
      <c r="I177" s="161"/>
      <c r="J177" s="161"/>
      <c r="K177" s="161"/>
      <c r="L177" s="161"/>
      <c r="M177" s="161"/>
      <c r="N177" s="161"/>
      <c r="O177" s="162"/>
    </row>
    <row r="178" spans="1:15" x14ac:dyDescent="0.25">
      <c r="A178" s="167"/>
      <c r="B178" s="146"/>
      <c r="C178" s="214"/>
      <c r="D178" s="214"/>
      <c r="E178" s="163"/>
      <c r="F178" s="158"/>
      <c r="G178" s="163"/>
      <c r="H178" s="156"/>
      <c r="L178" s="158"/>
      <c r="M178" s="168"/>
      <c r="N178" s="169"/>
      <c r="O178" s="170"/>
    </row>
    <row r="179" spans="1:15" ht="14.4" thickBot="1" x14ac:dyDescent="0.3">
      <c r="A179" s="167" t="s">
        <v>59</v>
      </c>
      <c r="B179" s="146"/>
      <c r="C179" s="214"/>
      <c r="D179" s="214"/>
      <c r="E179" s="215" t="s">
        <v>16</v>
      </c>
      <c r="F179" s="215"/>
      <c r="G179" s="215"/>
      <c r="H179" s="156"/>
      <c r="I179" s="161"/>
      <c r="J179" s="161"/>
      <c r="K179" s="161"/>
      <c r="L179" s="161"/>
      <c r="M179" s="161"/>
      <c r="N179" s="161"/>
      <c r="O179" s="162"/>
    </row>
    <row r="180" spans="1:15" x14ac:dyDescent="0.25">
      <c r="A180" s="167" t="s">
        <v>60</v>
      </c>
      <c r="B180" s="146"/>
      <c r="C180" s="214"/>
      <c r="D180" s="214"/>
      <c r="E180" s="163"/>
      <c r="F180" s="158"/>
      <c r="G180" s="163"/>
      <c r="H180" s="156"/>
      <c r="L180" s="158"/>
      <c r="M180" s="168"/>
      <c r="N180" s="169"/>
      <c r="O180" s="170"/>
    </row>
    <row r="181" spans="1:15" ht="14.4" thickBot="1" x14ac:dyDescent="0.3">
      <c r="A181" s="167" t="s">
        <v>263</v>
      </c>
      <c r="B181" s="146"/>
      <c r="C181" s="214"/>
      <c r="D181" s="214"/>
      <c r="E181" s="215" t="s">
        <v>13</v>
      </c>
      <c r="F181" s="215"/>
      <c r="G181" s="215"/>
      <c r="H181" s="156"/>
      <c r="I181" s="161"/>
      <c r="J181" s="161"/>
      <c r="K181" s="161"/>
      <c r="L181" s="161"/>
      <c r="M181" s="161"/>
      <c r="N181" s="161"/>
      <c r="O181" s="162"/>
    </row>
    <row r="182" spans="1:15" x14ac:dyDescent="0.25">
      <c r="A182" s="167"/>
      <c r="B182" s="146"/>
      <c r="C182" s="214"/>
      <c r="D182" s="214"/>
      <c r="E182" s="163"/>
      <c r="F182" s="158"/>
      <c r="G182" s="163"/>
      <c r="H182" s="156"/>
      <c r="L182" s="158"/>
      <c r="M182" s="168"/>
      <c r="N182" s="169"/>
      <c r="O182" s="170"/>
    </row>
    <row r="183" spans="1:15" ht="14.4" thickBot="1" x14ac:dyDescent="0.3">
      <c r="A183" s="167" t="s">
        <v>105</v>
      </c>
      <c r="B183" s="146"/>
      <c r="C183" s="214"/>
      <c r="D183" s="214"/>
      <c r="E183" s="215" t="s">
        <v>14</v>
      </c>
      <c r="F183" s="215"/>
      <c r="G183" s="215"/>
      <c r="H183" s="156"/>
      <c r="I183" s="161"/>
      <c r="J183" s="161"/>
      <c r="K183" s="161"/>
      <c r="L183" s="161"/>
      <c r="M183" s="161"/>
      <c r="N183" s="161"/>
      <c r="O183" s="162"/>
    </row>
    <row r="184" spans="1:15" x14ac:dyDescent="0.25">
      <c r="A184" s="171" t="s">
        <v>106</v>
      </c>
      <c r="B184" s="146"/>
      <c r="C184" s="214"/>
      <c r="D184" s="214"/>
      <c r="E184" s="163"/>
      <c r="F184" s="158"/>
      <c r="G184" s="163"/>
      <c r="H184" s="156"/>
      <c r="L184" s="158"/>
      <c r="M184" s="168"/>
      <c r="N184" s="169"/>
      <c r="O184" s="170"/>
    </row>
    <row r="185" spans="1:15" ht="14.4" thickBot="1" x14ac:dyDescent="0.3">
      <c r="A185" s="172" t="s">
        <v>104</v>
      </c>
      <c r="B185" s="146"/>
      <c r="C185" s="214"/>
      <c r="D185" s="214"/>
      <c r="E185" s="215" t="s">
        <v>28</v>
      </c>
      <c r="F185" s="215"/>
      <c r="G185" s="215"/>
      <c r="H185" s="156"/>
      <c r="I185" s="161"/>
      <c r="J185" s="161"/>
      <c r="K185" s="161"/>
      <c r="L185" s="161"/>
      <c r="M185" s="161"/>
      <c r="N185" s="161"/>
      <c r="O185" s="162"/>
    </row>
    <row r="186" spans="1:15" x14ac:dyDescent="0.25">
      <c r="A186" s="172" t="s">
        <v>260</v>
      </c>
      <c r="B186" s="146"/>
      <c r="C186" s="214"/>
      <c r="D186" s="214"/>
      <c r="E186" s="163"/>
      <c r="F186" s="158"/>
      <c r="G186" s="163"/>
      <c r="H186" s="156"/>
      <c r="L186" s="158"/>
      <c r="M186" s="157"/>
      <c r="N186" s="153"/>
      <c r="O186" s="154"/>
    </row>
    <row r="187" spans="1:15" ht="14.4" thickBot="1" x14ac:dyDescent="0.3">
      <c r="A187" s="172" t="s">
        <v>261</v>
      </c>
      <c r="B187" s="146"/>
      <c r="C187" s="147"/>
      <c r="D187" s="147"/>
      <c r="E187" s="215" t="s">
        <v>27</v>
      </c>
      <c r="F187" s="215"/>
      <c r="G187" s="215"/>
      <c r="H187" s="156"/>
      <c r="I187" s="161"/>
      <c r="J187" s="161"/>
      <c r="K187" s="161"/>
      <c r="L187" s="161"/>
      <c r="M187" s="161"/>
      <c r="N187" s="161"/>
      <c r="O187" s="162"/>
    </row>
    <row r="188" spans="1:15" x14ac:dyDescent="0.25">
      <c r="B188" s="146"/>
      <c r="C188" s="147"/>
      <c r="D188" s="147"/>
      <c r="E188" s="157"/>
      <c r="F188" s="158"/>
      <c r="G188" s="159"/>
      <c r="H188" s="156"/>
      <c r="L188" s="158"/>
      <c r="M188" s="157"/>
      <c r="N188" s="153"/>
      <c r="O188" s="154"/>
    </row>
    <row r="189" spans="1:15" ht="14.4" thickBot="1" x14ac:dyDescent="0.3">
      <c r="A189" s="173" t="s">
        <v>457</v>
      </c>
      <c r="B189" s="146"/>
      <c r="C189" s="147"/>
      <c r="D189" s="147"/>
      <c r="E189" s="174" t="s">
        <v>17</v>
      </c>
      <c r="F189" s="158"/>
      <c r="G189" s="159"/>
      <c r="H189" s="156"/>
      <c r="L189" s="161"/>
      <c r="M189" s="175"/>
      <c r="N189" s="176"/>
      <c r="O189" s="177"/>
    </row>
    <row r="190" spans="1:15" ht="61.5" customHeight="1" x14ac:dyDescent="0.7">
      <c r="A190" s="173"/>
      <c r="B190" s="222" t="s">
        <v>116</v>
      </c>
      <c r="C190" s="223"/>
      <c r="D190" s="223"/>
      <c r="E190" s="223"/>
      <c r="F190" s="223"/>
      <c r="G190" s="223"/>
      <c r="H190" s="223"/>
      <c r="I190" s="223"/>
      <c r="J190" s="223"/>
      <c r="K190" s="223"/>
      <c r="L190" s="223"/>
      <c r="M190" s="223"/>
      <c r="N190" s="223"/>
      <c r="O190" s="223"/>
    </row>
    <row r="191" spans="1:15" ht="15" customHeight="1" x14ac:dyDescent="0.25">
      <c r="A191" s="146"/>
      <c r="B191" s="146"/>
      <c r="C191" s="147"/>
      <c r="D191" s="147"/>
      <c r="E191" s="148"/>
      <c r="F191" s="155"/>
      <c r="G191" s="148"/>
      <c r="H191" s="156"/>
      <c r="I191" s="157"/>
      <c r="J191" s="158"/>
      <c r="K191" s="159"/>
      <c r="L191" s="158"/>
      <c r="M191" s="157"/>
      <c r="N191" s="153"/>
      <c r="O191" s="154"/>
    </row>
    <row r="192" spans="1:15" ht="22.8" x14ac:dyDescent="0.4">
      <c r="A192" s="55"/>
      <c r="B192" s="66"/>
      <c r="C192" s="67" t="s">
        <v>56</v>
      </c>
      <c r="D192" s="65"/>
      <c r="E192" s="57"/>
      <c r="F192" s="58"/>
      <c r="G192" s="57"/>
      <c r="H192" s="59"/>
      <c r="I192" s="60"/>
      <c r="J192" s="61"/>
      <c r="K192" s="62"/>
      <c r="L192" s="61"/>
      <c r="M192" s="60"/>
      <c r="N192" s="63"/>
      <c r="O192" s="64"/>
    </row>
    <row r="193" spans="1:15" ht="22.8" x14ac:dyDescent="0.4">
      <c r="A193" s="55"/>
      <c r="B193" s="55"/>
      <c r="C193" s="67" t="s">
        <v>456</v>
      </c>
      <c r="D193" s="65"/>
      <c r="E193" s="57"/>
      <c r="F193" s="58"/>
      <c r="G193" s="57"/>
      <c r="H193" s="59"/>
      <c r="I193" s="60"/>
      <c r="J193" s="61"/>
      <c r="K193" s="62"/>
      <c r="L193" s="61"/>
      <c r="M193" s="60"/>
      <c r="N193" s="63"/>
      <c r="O193" s="64"/>
    </row>
    <row r="194" spans="1:15" ht="30" customHeight="1" x14ac:dyDescent="0.25">
      <c r="A194" s="55"/>
      <c r="B194" s="55"/>
      <c r="C194" s="56"/>
      <c r="D194" s="56"/>
      <c r="E194" s="57"/>
      <c r="F194" s="58"/>
      <c r="G194" s="57"/>
      <c r="H194" s="59"/>
      <c r="I194" s="60"/>
      <c r="J194" s="61"/>
      <c r="K194" s="62"/>
      <c r="L194" s="61"/>
      <c r="M194" s="60"/>
      <c r="N194" s="63"/>
      <c r="O194" s="64"/>
    </row>
    <row r="195" spans="1:15" ht="18" customHeight="1" x14ac:dyDescent="0.3">
      <c r="A195" s="55"/>
      <c r="B195" s="55"/>
      <c r="C195" s="56"/>
      <c r="D195" s="56"/>
      <c r="E195" s="57"/>
      <c r="F195" s="58"/>
      <c r="G195" s="57"/>
      <c r="H195" s="59"/>
      <c r="I195" s="60"/>
      <c r="J195" s="61"/>
      <c r="K195" s="224" t="s">
        <v>113</v>
      </c>
      <c r="L195" s="224"/>
      <c r="M195" s="224"/>
      <c r="N195" s="224"/>
      <c r="O195" s="224"/>
    </row>
    <row r="196" spans="1:15" s="81" customFormat="1" ht="18" thickBot="1" x14ac:dyDescent="0.5">
      <c r="A196" s="70"/>
      <c r="B196" s="71"/>
      <c r="C196" s="72"/>
      <c r="D196" s="72"/>
      <c r="E196" s="73"/>
      <c r="F196" s="74"/>
      <c r="G196" s="73"/>
      <c r="H196" s="75"/>
      <c r="I196" s="76"/>
      <c r="J196" s="77"/>
      <c r="K196" s="78"/>
      <c r="L196" s="77"/>
      <c r="M196" s="76"/>
      <c r="N196" s="79"/>
      <c r="O196" s="80"/>
    </row>
    <row r="197" spans="1:15" ht="18" thickBot="1" x14ac:dyDescent="0.3">
      <c r="A197" s="82"/>
      <c r="B197" s="82"/>
      <c r="C197" s="83"/>
      <c r="D197" s="83"/>
      <c r="E197" s="84" t="s">
        <v>2</v>
      </c>
      <c r="F197" s="85"/>
      <c r="G197" s="84" t="s">
        <v>3</v>
      </c>
      <c r="H197" s="85"/>
      <c r="I197" s="86" t="s">
        <v>4</v>
      </c>
      <c r="J197" s="87"/>
      <c r="K197" s="88" t="s">
        <v>5</v>
      </c>
      <c r="L197" s="89"/>
      <c r="M197" s="86" t="s">
        <v>6</v>
      </c>
      <c r="N197" s="90"/>
      <c r="O197" s="91"/>
    </row>
    <row r="198" spans="1:15" s="182" customFormat="1" ht="138" customHeight="1" thickBot="1" x14ac:dyDescent="0.3">
      <c r="A198" s="178" t="s">
        <v>0</v>
      </c>
      <c r="B198" s="179" t="s">
        <v>1</v>
      </c>
      <c r="C198" s="93" t="s">
        <v>18</v>
      </c>
      <c r="D198" s="93" t="s">
        <v>19</v>
      </c>
      <c r="E198" s="94" t="s">
        <v>26</v>
      </c>
      <c r="F198" s="95" t="s">
        <v>7</v>
      </c>
      <c r="G198" s="94" t="s">
        <v>20</v>
      </c>
      <c r="H198" s="95" t="s">
        <v>10</v>
      </c>
      <c r="I198" s="96" t="s">
        <v>8</v>
      </c>
      <c r="J198" s="95" t="s">
        <v>9</v>
      </c>
      <c r="K198" s="180" t="s">
        <v>65</v>
      </c>
      <c r="L198" s="95" t="s">
        <v>10</v>
      </c>
      <c r="M198" s="180" t="s">
        <v>114</v>
      </c>
      <c r="N198" s="98" t="s">
        <v>451</v>
      </c>
      <c r="O198" s="181" t="s">
        <v>115</v>
      </c>
    </row>
    <row r="199" spans="1:15" ht="25.5" customHeight="1" thickBot="1" x14ac:dyDescent="0.35">
      <c r="A199" s="183"/>
      <c r="B199" s="183"/>
      <c r="C199" s="113"/>
      <c r="D199" s="113"/>
      <c r="E199" s="184"/>
      <c r="F199" s="104"/>
      <c r="G199" s="114"/>
      <c r="H199" s="106"/>
      <c r="I199" s="115"/>
      <c r="J199" s="108"/>
      <c r="K199" s="116"/>
      <c r="L199" s="106"/>
      <c r="M199" s="117"/>
      <c r="N199" s="119"/>
      <c r="O199" s="185"/>
    </row>
    <row r="200" spans="1:15" s="198" customFormat="1" ht="64.5" customHeight="1" thickBot="1" x14ac:dyDescent="0.45">
      <c r="A200" s="206" t="s">
        <v>109</v>
      </c>
      <c r="B200" s="186" t="s">
        <v>253</v>
      </c>
      <c r="C200" s="187" t="s">
        <v>94</v>
      </c>
      <c r="D200" s="187" t="s">
        <v>23</v>
      </c>
      <c r="E200" s="188"/>
      <c r="F200" s="189" t="s">
        <v>7</v>
      </c>
      <c r="G200" s="190">
        <v>96</v>
      </c>
      <c r="H200" s="191" t="s">
        <v>10</v>
      </c>
      <c r="I200" s="192">
        <f>E200/G200</f>
        <v>0</v>
      </c>
      <c r="J200" s="193" t="s">
        <v>9</v>
      </c>
      <c r="K200" s="194">
        <v>4.5</v>
      </c>
      <c r="L200" s="191" t="s">
        <v>10</v>
      </c>
      <c r="M200" s="195">
        <f>SUM(I200*K200)</f>
        <v>0</v>
      </c>
      <c r="N200" s="196">
        <v>1.7375</v>
      </c>
      <c r="O200" s="197">
        <f>K200*N200</f>
        <v>7.8187500000000005</v>
      </c>
    </row>
    <row r="201" spans="1:15" s="135" customFormat="1" ht="102.75" customHeight="1" thickBot="1" x14ac:dyDescent="0.55000000000000004">
      <c r="A201" s="131"/>
      <c r="B201" s="131"/>
      <c r="C201" s="132"/>
      <c r="D201" s="132"/>
      <c r="E201" s="199"/>
      <c r="F201" s="219" t="s">
        <v>117</v>
      </c>
      <c r="G201" s="216"/>
      <c r="H201" s="216"/>
      <c r="I201" s="216"/>
      <c r="J201" s="216"/>
      <c r="K201" s="216"/>
      <c r="L201" s="220">
        <f>SUM(M200:M200)</f>
        <v>0</v>
      </c>
      <c r="M201" s="221"/>
      <c r="N201" s="219"/>
      <c r="O201" s="216"/>
    </row>
    <row r="202" spans="1:15" s="140" customFormat="1" ht="31.5" customHeight="1" x14ac:dyDescent="0.4">
      <c r="A202" s="136"/>
      <c r="B202" s="136"/>
      <c r="C202" s="137"/>
      <c r="D202" s="137"/>
      <c r="E202" s="138"/>
      <c r="F202" s="139"/>
      <c r="G202" s="152"/>
      <c r="H202" s="139"/>
      <c r="I202" s="152" t="s">
        <v>116</v>
      </c>
      <c r="J202" s="139"/>
      <c r="K202" s="141"/>
      <c r="L202" s="142" t="s">
        <v>103</v>
      </c>
      <c r="M202" s="143">
        <f>L201*N200</f>
        <v>0</v>
      </c>
      <c r="N202" s="144"/>
      <c r="O202" s="145"/>
    </row>
  </sheetData>
  <sheetProtection selectLockedCells="1"/>
  <mergeCells count="18">
    <mergeCell ref="E187:G187"/>
    <mergeCell ref="E185:G185"/>
    <mergeCell ref="F201:K201"/>
    <mergeCell ref="N201:O201"/>
    <mergeCell ref="L201:M201"/>
    <mergeCell ref="B190:O190"/>
    <mergeCell ref="K195:O195"/>
    <mergeCell ref="L171:M171"/>
    <mergeCell ref="M6:N6"/>
    <mergeCell ref="A147:O148"/>
    <mergeCell ref="C177:D186"/>
    <mergeCell ref="E181:G181"/>
    <mergeCell ref="E175:G175"/>
    <mergeCell ref="E177:G177"/>
    <mergeCell ref="E171:K171"/>
    <mergeCell ref="E179:G179"/>
    <mergeCell ref="A153:O154"/>
    <mergeCell ref="E183:G183"/>
  </mergeCells>
  <phoneticPr fontId="0" type="noConversion"/>
  <pageMargins left="0.5" right="0.25" top="0.25" bottom="0.25" header="0.3" footer="0.3"/>
  <pageSetup scale="39" fitToHeight="0" orientation="portrait" horizontalDpi="4294967293" r:id="rId1"/>
  <headerFooter scaleWithDoc="0" alignWithMargins="0"/>
  <rowBreaks count="1" manualBreakCount="1">
    <brk id="152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L4" sqref="L4"/>
    </sheetView>
  </sheetViews>
  <sheetFormatPr defaultRowHeight="13.2" x14ac:dyDescent="0.25"/>
  <cols>
    <col min="1" max="1" width="19.33203125" customWidth="1"/>
    <col min="2" max="2" width="34.44140625" customWidth="1"/>
    <col min="3" max="3" width="9.88671875" customWidth="1"/>
    <col min="4" max="4" width="8.88671875" customWidth="1"/>
    <col min="5" max="5" width="8.33203125" customWidth="1"/>
    <col min="6" max="6" width="12.33203125" style="3" customWidth="1"/>
    <col min="7" max="7" width="10" customWidth="1"/>
    <col min="8" max="8" width="13.33203125" customWidth="1"/>
    <col min="9" max="9" width="12.33203125" customWidth="1"/>
    <col min="10" max="10" width="13" customWidth="1"/>
    <col min="11" max="11" width="13.109375" customWidth="1"/>
    <col min="12" max="12" width="14" customWidth="1"/>
  </cols>
  <sheetData>
    <row r="1" spans="1:12" ht="21" customHeight="1" x14ac:dyDescent="0.4">
      <c r="B1" s="2" t="s">
        <v>452</v>
      </c>
    </row>
    <row r="2" spans="1:12" ht="13.5" customHeight="1" x14ac:dyDescent="0.25"/>
    <row r="3" spans="1:12" ht="24" customHeight="1" thickBot="1" x14ac:dyDescent="0.45">
      <c r="A3" s="2" t="s">
        <v>29</v>
      </c>
      <c r="B3" s="4" t="s">
        <v>30</v>
      </c>
    </row>
    <row r="4" spans="1:12" ht="25.2" thickBot="1" x14ac:dyDescent="0.45">
      <c r="A4" s="2" t="s">
        <v>31</v>
      </c>
      <c r="B4" s="5" t="s">
        <v>30</v>
      </c>
      <c r="C4" s="6" t="s">
        <v>32</v>
      </c>
      <c r="E4" s="7" t="s">
        <v>30</v>
      </c>
      <c r="F4" s="8"/>
      <c r="G4" s="9"/>
    </row>
    <row r="5" spans="1:12" ht="21" x14ac:dyDescent="0.4">
      <c r="A5" s="2"/>
      <c r="D5" s="10" t="s">
        <v>30</v>
      </c>
      <c r="E5" s="11"/>
      <c r="F5" s="12" t="s">
        <v>30</v>
      </c>
      <c r="G5" s="13"/>
    </row>
    <row r="6" spans="1:12" ht="18.75" customHeight="1" x14ac:dyDescent="0.4">
      <c r="A6" s="2" t="s">
        <v>108</v>
      </c>
      <c r="D6" s="225" t="s">
        <v>30</v>
      </c>
      <c r="E6" s="225"/>
      <c r="F6" s="225"/>
      <c r="G6" s="225"/>
      <c r="H6" s="226"/>
    </row>
    <row r="7" spans="1:12" ht="12.75" customHeight="1" thickBot="1" x14ac:dyDescent="0.45">
      <c r="A7" s="2"/>
    </row>
    <row r="8" spans="1:12" ht="21.9" customHeight="1" thickBot="1" x14ac:dyDescent="0.35">
      <c r="A8" s="6" t="s">
        <v>33</v>
      </c>
      <c r="B8" s="14" t="s">
        <v>30</v>
      </c>
      <c r="C8" s="15"/>
      <c r="D8" s="16"/>
      <c r="E8" s="17"/>
      <c r="F8" s="18"/>
      <c r="G8" s="17"/>
      <c r="H8" s="17"/>
      <c r="I8" s="17"/>
      <c r="J8" s="17"/>
      <c r="K8" s="17"/>
      <c r="L8" s="17"/>
    </row>
    <row r="9" spans="1:12" ht="21.9" customHeight="1" thickBot="1" x14ac:dyDescent="0.35">
      <c r="A9" s="6" t="s">
        <v>34</v>
      </c>
      <c r="B9" s="19" t="s">
        <v>30</v>
      </c>
      <c r="C9" s="15"/>
      <c r="D9" s="16"/>
      <c r="E9" s="17"/>
      <c r="F9" s="18"/>
      <c r="G9" s="17"/>
      <c r="H9" s="17"/>
      <c r="I9" s="17"/>
      <c r="J9" s="17"/>
      <c r="K9" s="17"/>
      <c r="L9" s="17"/>
    </row>
    <row r="10" spans="1:12" ht="21.9" customHeight="1" thickBot="1" x14ac:dyDescent="0.35">
      <c r="A10" s="17"/>
      <c r="B10" s="20" t="s">
        <v>30</v>
      </c>
      <c r="C10" s="15"/>
      <c r="D10" s="16"/>
      <c r="E10" s="17"/>
      <c r="F10" s="18"/>
      <c r="G10" s="17"/>
      <c r="H10" s="17"/>
      <c r="I10" s="17"/>
      <c r="J10" s="17"/>
      <c r="K10" s="17"/>
      <c r="L10" s="17"/>
    </row>
    <row r="11" spans="1:12" ht="21.9" customHeight="1" thickBot="1" x14ac:dyDescent="0.35">
      <c r="A11" s="6"/>
      <c r="B11" s="21" t="s">
        <v>30</v>
      </c>
      <c r="C11" s="22"/>
      <c r="D11" s="23"/>
      <c r="E11" s="17"/>
      <c r="F11" s="18"/>
      <c r="G11" s="17"/>
      <c r="H11" s="17"/>
      <c r="I11" s="17"/>
      <c r="J11" s="17"/>
      <c r="K11" s="17"/>
      <c r="L11" s="17"/>
    </row>
    <row r="12" spans="1:12" ht="13.5" customHeight="1" thickTop="1" thickBot="1" x14ac:dyDescent="0.35">
      <c r="A12" s="6"/>
      <c r="B12" s="24"/>
      <c r="C12" s="25"/>
      <c r="D12" s="26"/>
      <c r="E12" s="17"/>
      <c r="F12" s="18"/>
      <c r="G12" s="17"/>
      <c r="H12" s="17"/>
      <c r="I12" s="17"/>
      <c r="J12" s="17"/>
      <c r="K12" s="17"/>
      <c r="L12" s="17"/>
    </row>
    <row r="13" spans="1:12" ht="21.9" customHeight="1" thickTop="1" thickBot="1" x14ac:dyDescent="0.35">
      <c r="A13" s="6" t="s">
        <v>35</v>
      </c>
      <c r="B13" s="27" t="s">
        <v>30</v>
      </c>
      <c r="C13" s="28"/>
      <c r="D13" s="29"/>
      <c r="E13" s="17"/>
      <c r="F13" s="18"/>
      <c r="G13" s="17"/>
      <c r="H13" s="17"/>
      <c r="I13" s="17"/>
      <c r="J13" s="17"/>
      <c r="K13" s="17"/>
      <c r="L13" s="17"/>
    </row>
    <row r="14" spans="1:12" ht="21.9" customHeight="1" thickBot="1" x14ac:dyDescent="0.35">
      <c r="A14" s="6" t="s">
        <v>34</v>
      </c>
      <c r="B14" s="20" t="s">
        <v>30</v>
      </c>
      <c r="C14" s="15"/>
      <c r="D14" s="16"/>
      <c r="E14" s="17"/>
      <c r="F14" s="18"/>
      <c r="G14" s="17"/>
      <c r="H14" s="17"/>
      <c r="I14" s="17"/>
      <c r="J14" s="17"/>
      <c r="K14" s="17"/>
      <c r="L14" s="17"/>
    </row>
    <row r="15" spans="1:12" ht="21.9" customHeight="1" thickBot="1" x14ac:dyDescent="0.35">
      <c r="A15" s="6"/>
      <c r="B15" s="30" t="s">
        <v>30</v>
      </c>
      <c r="C15" s="15"/>
      <c r="D15" s="16"/>
      <c r="E15" s="17"/>
      <c r="F15" s="18"/>
      <c r="G15" s="17"/>
      <c r="H15" s="17"/>
      <c r="I15" s="17"/>
      <c r="J15" s="17"/>
      <c r="K15" s="17"/>
      <c r="L15" s="17"/>
    </row>
    <row r="16" spans="1:12" ht="21.9" customHeight="1" thickBot="1" x14ac:dyDescent="0.35">
      <c r="A16" s="6"/>
      <c r="B16" s="19" t="s">
        <v>30</v>
      </c>
      <c r="C16" s="15"/>
      <c r="D16" s="16"/>
      <c r="E16" s="17"/>
      <c r="F16" s="18"/>
      <c r="G16" s="17"/>
      <c r="H16" s="17"/>
      <c r="I16" s="17"/>
      <c r="J16" s="17"/>
      <c r="K16" s="17"/>
      <c r="L16" s="17"/>
    </row>
    <row r="17" spans="1:12" ht="18" thickBot="1" x14ac:dyDescent="0.35">
      <c r="A17" s="6"/>
      <c r="B17" s="31"/>
    </row>
    <row r="18" spans="1:12" ht="26.25" customHeight="1" x14ac:dyDescent="0.3">
      <c r="A18" s="32"/>
      <c r="B18" s="32"/>
      <c r="C18" s="33" t="s">
        <v>36</v>
      </c>
      <c r="D18" s="34" t="s">
        <v>37</v>
      </c>
      <c r="E18" s="35" t="s">
        <v>38</v>
      </c>
      <c r="F18" s="36" t="s">
        <v>39</v>
      </c>
      <c r="G18" s="37" t="s">
        <v>40</v>
      </c>
      <c r="H18" s="33" t="s">
        <v>41</v>
      </c>
      <c r="I18" s="33" t="s">
        <v>42</v>
      </c>
      <c r="J18" s="33" t="s">
        <v>43</v>
      </c>
      <c r="K18" s="33" t="s">
        <v>44</v>
      </c>
      <c r="L18" s="33" t="s">
        <v>45</v>
      </c>
    </row>
    <row r="19" spans="1:12" s="42" customFormat="1" ht="18.75" customHeight="1" thickBot="1" x14ac:dyDescent="0.35">
      <c r="A19" s="38" t="s">
        <v>46</v>
      </c>
      <c r="B19" s="38" t="s">
        <v>47</v>
      </c>
      <c r="C19" s="38" t="s">
        <v>48</v>
      </c>
      <c r="D19" s="38" t="s">
        <v>49</v>
      </c>
      <c r="E19" s="39" t="s">
        <v>49</v>
      </c>
      <c r="F19" s="40" t="s">
        <v>50</v>
      </c>
      <c r="G19" s="41" t="s">
        <v>51</v>
      </c>
      <c r="H19" s="38" t="s">
        <v>52</v>
      </c>
      <c r="I19" s="38" t="s">
        <v>52</v>
      </c>
      <c r="J19" s="38" t="s">
        <v>52</v>
      </c>
      <c r="K19" s="38" t="s">
        <v>52</v>
      </c>
      <c r="L19" s="38" t="s">
        <v>52</v>
      </c>
    </row>
    <row r="20" spans="1:12" s="46" customFormat="1" ht="23.1" customHeight="1" x14ac:dyDescent="0.25">
      <c r="A20" s="43" t="s">
        <v>30</v>
      </c>
      <c r="B20" s="43" t="s">
        <v>30</v>
      </c>
      <c r="C20" s="43" t="s">
        <v>30</v>
      </c>
      <c r="D20" s="43" t="s">
        <v>30</v>
      </c>
      <c r="E20" s="43" t="s">
        <v>30</v>
      </c>
      <c r="F20" s="44" t="s">
        <v>30</v>
      </c>
      <c r="G20" s="43" t="s">
        <v>30</v>
      </c>
      <c r="H20" s="45" t="s">
        <v>30</v>
      </c>
      <c r="I20" s="45"/>
      <c r="J20" s="45"/>
      <c r="K20" s="45"/>
      <c r="L20" s="45"/>
    </row>
    <row r="21" spans="1:12" s="46" customFormat="1" ht="23.1" customHeight="1" x14ac:dyDescent="0.25">
      <c r="A21" s="47" t="s">
        <v>30</v>
      </c>
      <c r="B21" s="47" t="s">
        <v>30</v>
      </c>
      <c r="C21" s="47" t="s">
        <v>30</v>
      </c>
      <c r="D21" s="47" t="s">
        <v>30</v>
      </c>
      <c r="E21" s="47" t="s">
        <v>30</v>
      </c>
      <c r="F21" s="48" t="s">
        <v>30</v>
      </c>
      <c r="G21" s="49" t="s">
        <v>30</v>
      </c>
      <c r="H21" s="47" t="s">
        <v>30</v>
      </c>
      <c r="I21" s="47"/>
      <c r="J21" s="47"/>
      <c r="K21" s="47"/>
      <c r="L21" s="47"/>
    </row>
    <row r="22" spans="1:12" s="46" customFormat="1" ht="23.1" customHeight="1" x14ac:dyDescent="0.25">
      <c r="A22" s="47" t="s">
        <v>30</v>
      </c>
      <c r="B22" s="47" t="s">
        <v>30</v>
      </c>
      <c r="C22" s="47" t="s">
        <v>30</v>
      </c>
      <c r="D22" s="47" t="s">
        <v>30</v>
      </c>
      <c r="E22" s="47" t="s">
        <v>30</v>
      </c>
      <c r="F22" s="48" t="s">
        <v>53</v>
      </c>
      <c r="G22" s="49" t="s">
        <v>30</v>
      </c>
      <c r="H22" s="47" t="s">
        <v>30</v>
      </c>
      <c r="I22" s="47"/>
      <c r="J22" s="47"/>
      <c r="K22" s="47"/>
      <c r="L22" s="47"/>
    </row>
    <row r="23" spans="1:12" s="46" customFormat="1" ht="23.1" customHeight="1" x14ac:dyDescent="0.25">
      <c r="A23" s="47" t="s">
        <v>30</v>
      </c>
      <c r="B23" s="47" t="s">
        <v>30</v>
      </c>
      <c r="C23" s="47" t="s">
        <v>53</v>
      </c>
      <c r="D23" s="47" t="s">
        <v>30</v>
      </c>
      <c r="E23" s="47" t="s">
        <v>30</v>
      </c>
      <c r="F23" s="48" t="s">
        <v>30</v>
      </c>
      <c r="G23" s="49" t="s">
        <v>30</v>
      </c>
      <c r="H23" s="47" t="s">
        <v>30</v>
      </c>
      <c r="I23" s="47"/>
      <c r="J23" s="47"/>
      <c r="K23" s="47"/>
      <c r="L23" s="47"/>
    </row>
    <row r="24" spans="1:12" s="46" customFormat="1" ht="23.1" customHeight="1" x14ac:dyDescent="0.25">
      <c r="A24" s="47" t="s">
        <v>30</v>
      </c>
      <c r="B24" s="47" t="s">
        <v>30</v>
      </c>
      <c r="C24" s="47" t="s">
        <v>30</v>
      </c>
      <c r="D24" s="47" t="s">
        <v>30</v>
      </c>
      <c r="E24" s="47" t="s">
        <v>30</v>
      </c>
      <c r="F24" s="48" t="s">
        <v>30</v>
      </c>
      <c r="G24" s="49" t="s">
        <v>30</v>
      </c>
      <c r="H24" s="47" t="s">
        <v>30</v>
      </c>
      <c r="I24" s="47"/>
      <c r="J24" s="47"/>
      <c r="K24" s="47"/>
      <c r="L24" s="47"/>
    </row>
    <row r="25" spans="1:12" s="46" customFormat="1" ht="23.1" customHeight="1" x14ac:dyDescent="0.25">
      <c r="A25" s="47" t="s">
        <v>30</v>
      </c>
      <c r="B25" s="47" t="s">
        <v>30</v>
      </c>
      <c r="C25" s="47" t="s">
        <v>30</v>
      </c>
      <c r="D25" s="47" t="s">
        <v>30</v>
      </c>
      <c r="E25" s="47" t="s">
        <v>30</v>
      </c>
      <c r="F25" s="48" t="s">
        <v>30</v>
      </c>
      <c r="G25" s="49" t="s">
        <v>30</v>
      </c>
      <c r="H25" s="47" t="s">
        <v>30</v>
      </c>
      <c r="I25" s="47" t="s">
        <v>30</v>
      </c>
      <c r="J25" s="47" t="s">
        <v>30</v>
      </c>
      <c r="K25" s="47" t="s">
        <v>30</v>
      </c>
      <c r="L25" s="47" t="s">
        <v>30</v>
      </c>
    </row>
    <row r="26" spans="1:12" s="46" customFormat="1" ht="23.1" customHeight="1" x14ac:dyDescent="0.25">
      <c r="A26" s="47" t="s">
        <v>30</v>
      </c>
      <c r="B26" s="47" t="s">
        <v>30</v>
      </c>
      <c r="C26" s="47" t="s">
        <v>30</v>
      </c>
      <c r="D26" s="47" t="s">
        <v>30</v>
      </c>
      <c r="E26" s="47" t="s">
        <v>30</v>
      </c>
      <c r="F26" s="50" t="s">
        <v>30</v>
      </c>
      <c r="G26" s="49" t="s">
        <v>30</v>
      </c>
      <c r="H26" s="47" t="s">
        <v>30</v>
      </c>
      <c r="I26" s="47" t="s">
        <v>30</v>
      </c>
      <c r="J26" s="47" t="s">
        <v>30</v>
      </c>
      <c r="K26" s="47" t="s">
        <v>30</v>
      </c>
      <c r="L26" s="47" t="s">
        <v>30</v>
      </c>
    </row>
    <row r="27" spans="1:12" s="46" customFormat="1" ht="23.1" customHeight="1" x14ac:dyDescent="0.25">
      <c r="A27" s="47" t="s">
        <v>30</v>
      </c>
      <c r="B27" s="47" t="s">
        <v>30</v>
      </c>
      <c r="C27" s="47" t="s">
        <v>30</v>
      </c>
      <c r="D27" s="47" t="s">
        <v>30</v>
      </c>
      <c r="E27" s="47" t="s">
        <v>30</v>
      </c>
      <c r="F27" s="50" t="s">
        <v>53</v>
      </c>
      <c r="G27" s="49" t="s">
        <v>30</v>
      </c>
      <c r="H27" s="47" t="s">
        <v>30</v>
      </c>
      <c r="I27" s="47" t="s">
        <v>30</v>
      </c>
      <c r="J27" s="47" t="s">
        <v>30</v>
      </c>
      <c r="K27" s="47" t="s">
        <v>30</v>
      </c>
      <c r="L27" s="47" t="s">
        <v>30</v>
      </c>
    </row>
    <row r="28" spans="1:12" s="46" customFormat="1" ht="23.1" customHeight="1" x14ac:dyDescent="0.25">
      <c r="A28" s="47" t="s">
        <v>30</v>
      </c>
      <c r="B28" s="47" t="s">
        <v>30</v>
      </c>
      <c r="C28" s="47" t="s">
        <v>30</v>
      </c>
      <c r="D28" s="47" t="s">
        <v>30</v>
      </c>
      <c r="E28" s="47" t="s">
        <v>30</v>
      </c>
      <c r="F28" s="50" t="s">
        <v>30</v>
      </c>
      <c r="G28" s="49" t="s">
        <v>30</v>
      </c>
      <c r="H28" s="47" t="s">
        <v>30</v>
      </c>
      <c r="I28" s="47" t="s">
        <v>30</v>
      </c>
      <c r="J28" s="47" t="s">
        <v>30</v>
      </c>
      <c r="K28" s="47" t="s">
        <v>30</v>
      </c>
      <c r="L28" s="47" t="s">
        <v>30</v>
      </c>
    </row>
    <row r="29" spans="1:12" s="46" customFormat="1" ht="18" customHeight="1" x14ac:dyDescent="0.25">
      <c r="A29" s="51"/>
      <c r="B29" s="51"/>
      <c r="C29" s="51"/>
      <c r="D29" s="51"/>
      <c r="E29" s="51"/>
      <c r="F29" s="52"/>
      <c r="G29" s="51"/>
      <c r="H29" s="51"/>
      <c r="I29" s="51"/>
      <c r="J29" s="51"/>
      <c r="K29" s="51"/>
      <c r="L29" s="51"/>
    </row>
    <row r="30" spans="1:12" s="46" customFormat="1" ht="18" customHeight="1" x14ac:dyDescent="0.25">
      <c r="A30" s="51"/>
      <c r="B30" s="51"/>
      <c r="C30" s="51"/>
      <c r="D30" s="51"/>
      <c r="E30" s="51"/>
      <c r="F30" s="52"/>
      <c r="G30" s="51"/>
      <c r="H30" s="51"/>
      <c r="I30" s="51"/>
      <c r="J30" s="51"/>
      <c r="K30" s="51"/>
      <c r="L30" s="51"/>
    </row>
    <row r="31" spans="1:12" s="46" customFormat="1" ht="18" customHeight="1" x14ac:dyDescent="0.3">
      <c r="A31" s="53" t="s">
        <v>54</v>
      </c>
      <c r="F31"/>
    </row>
    <row r="32" spans="1:12" ht="18" customHeight="1" x14ac:dyDescent="0.3">
      <c r="A32" s="54"/>
    </row>
    <row r="33" spans="1:1" ht="18" customHeight="1" x14ac:dyDescent="0.3">
      <c r="A33" s="54" t="s">
        <v>57</v>
      </c>
    </row>
    <row r="34" spans="1:1" ht="18" customHeight="1" x14ac:dyDescent="0.3">
      <c r="A34" s="54" t="s">
        <v>58</v>
      </c>
    </row>
    <row r="35" spans="1:1" ht="18" customHeight="1" x14ac:dyDescent="0.3">
      <c r="A35" s="1"/>
    </row>
    <row r="36" spans="1:1" ht="18" customHeight="1" x14ac:dyDescent="0.25"/>
    <row r="37" spans="1:1" ht="18" customHeight="1" x14ac:dyDescent="0.25"/>
  </sheetData>
  <mergeCells count="1">
    <mergeCell ref="D6:H6"/>
  </mergeCells>
  <phoneticPr fontId="5" type="noConversion"/>
  <pageMargins left="0.25" right="0.25" top="0.5" bottom="0.5" header="0.5" footer="0.5"/>
  <pageSetup scale="75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2021-11-18T18:52:25+00:00</Remediation_x0020_Date>
  </documentManagement>
</p:properties>
</file>

<file path=customXml/itemProps1.xml><?xml version="1.0" encoding="utf-8"?>
<ds:datastoreItem xmlns:ds="http://schemas.openxmlformats.org/officeDocument/2006/customXml" ds:itemID="{8E4BE392-C20D-477D-8691-D72D7E059CAC}"/>
</file>

<file path=customXml/itemProps2.xml><?xml version="1.0" encoding="utf-8"?>
<ds:datastoreItem xmlns:ds="http://schemas.openxmlformats.org/officeDocument/2006/customXml" ds:itemID="{E5825D18-C0D5-4CAB-8B4C-2500746B3997}"/>
</file>

<file path=customXml/itemProps3.xml><?xml version="1.0" encoding="utf-8"?>
<ds:datastoreItem xmlns:ds="http://schemas.openxmlformats.org/officeDocument/2006/customXml" ds:itemID="{F69BB354-210A-4204-8684-08068DB406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Worksheet </vt:lpstr>
      <vt:lpstr>DELIVERY</vt:lpstr>
      <vt:lpstr>'Worksheet '!Print_Area</vt:lpstr>
      <vt:lpstr>'Worksheet '!Print_Titles</vt:lpstr>
    </vt:vector>
  </TitlesOfParts>
  <Company>SDE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ED033798</dc:creator>
  <cp:lastModifiedBy>"englishs"</cp:lastModifiedBy>
  <cp:lastPrinted>2021-11-03T15:06:32Z</cp:lastPrinted>
  <dcterms:created xsi:type="dcterms:W3CDTF">2006-09-08T16:39:06Z</dcterms:created>
  <dcterms:modified xsi:type="dcterms:W3CDTF">2021-11-16T15:10:23Z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