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A919904-60DC-4D9E-A33D-074513BE6D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'09.10.24'!$A$3:$N$26</definedName>
    <definedName name="_xlnm.Print_Area" localSheetId="0">'09.10.24'!$A$1:$N$26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L12" i="1"/>
  <c r="M12" i="1" s="1"/>
  <c r="L13" i="1"/>
  <c r="M13" i="1" s="1"/>
  <c r="L14" i="1"/>
  <c r="M14" i="1" s="1"/>
  <c r="L15" i="1"/>
  <c r="L16" i="1"/>
  <c r="M16" i="1" s="1"/>
  <c r="L17" i="1"/>
  <c r="L18" i="1"/>
  <c r="L19" i="1"/>
  <c r="L20" i="1"/>
  <c r="L21" i="1"/>
  <c r="L22" i="1"/>
  <c r="M22" i="1" s="1"/>
  <c r="L23" i="1"/>
  <c r="M23" i="1" s="1"/>
  <c r="L24" i="1"/>
  <c r="M24" i="1" s="1"/>
  <c r="L25" i="1"/>
  <c r="M25" i="1" s="1"/>
  <c r="L26" i="1"/>
  <c r="M2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L4" i="1"/>
  <c r="J4" i="1"/>
  <c r="M21" i="1"/>
  <c r="M20" i="1"/>
  <c r="M19" i="1"/>
  <c r="M18" i="1"/>
  <c r="M17" i="1"/>
  <c r="M15" i="1"/>
  <c r="M11" i="1"/>
  <c r="M4" i="1" l="1"/>
</calcChain>
</file>

<file path=xl/sharedStrings.xml><?xml version="1.0" encoding="utf-8"?>
<sst xmlns="http://schemas.openxmlformats.org/spreadsheetml/2006/main" count="123" uniqueCount="57">
  <si>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</si>
  <si>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</si>
  <si>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</si>
  <si>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</si>
  <si>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</si>
  <si>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</si>
  <si>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</si>
  <si>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</si>
  <si>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</si>
  <si>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</si>
  <si>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</si>
  <si>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</si>
  <si>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</si>
  <si>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</si>
  <si>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</si>
  <si>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</si>
  <si>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</si>
  <si>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</si>
  <si>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Fresh Sliced Apples 16oz  (Prev code #210004)</t>
  </si>
  <si>
    <t>Fresh Sliced Apple 2 oz (prev #210005)</t>
  </si>
  <si>
    <t>Fresh Sliced Apples 2 oz (Prev #210007)</t>
  </si>
  <si>
    <t>Fresh Sliced Apples 4 oz (Prev #210006)</t>
  </si>
  <si>
    <t>Fresh Sliced Apples 3 oz (Prev #210003)</t>
  </si>
  <si>
    <t>Fresh Sliced Apple - GREEN - 100/2 oz</t>
  </si>
  <si>
    <t>Fresh Sliced Apple 200/2 oz</t>
  </si>
  <si>
    <t>Fresh Sliced Apple - RED - 100/2 oz (CA Grown)</t>
  </si>
  <si>
    <t>Fresh Sliced Apple - GREEN - 100/2 oz (CA Grown)</t>
  </si>
  <si>
    <t>ASA10001</t>
  </si>
  <si>
    <t>Shelf Stable Applesauce Cup, Unsweetened-Original</t>
  </si>
  <si>
    <t>ASA10008</t>
  </si>
  <si>
    <t>Shelf Stable Applesauce Cup, Unsweetened Blue Raspberry</t>
  </si>
  <si>
    <t>ASA10013</t>
  </si>
  <si>
    <t>Shelf Stable Applesauce Cup, Unsweetened Cinnamon</t>
  </si>
  <si>
    <t>ASA10014</t>
  </si>
  <si>
    <t>Shelf Stable Applesauce Cup, Unsweetened Strawberry</t>
  </si>
  <si>
    <t>ASA10015</t>
  </si>
  <si>
    <t>Shelf Stable Applesauce Cup, Unsweetened Strawberry-Banana</t>
  </si>
  <si>
    <t>ASA10017</t>
  </si>
  <si>
    <t>Shelf Stable Applesauce Cup, Unsweetened Peach</t>
  </si>
  <si>
    <t>ASA10018</t>
  </si>
  <si>
    <t>Shelf Stable Applesauce Cup, Unsweetened Watermelon</t>
  </si>
  <si>
    <t>ASA10020</t>
  </si>
  <si>
    <t>Shelf Stable Applesauce Cup, Unswt Mixed Berries</t>
  </si>
  <si>
    <t>ASA10027</t>
  </si>
  <si>
    <t>Shelf Stable Applesauce Cup, Unsweetened Birthday Cake</t>
  </si>
  <si>
    <t>ASA10028</t>
  </si>
  <si>
    <t>Shelf Stable Applesauce Cup, Unsweetened Sour Apple</t>
  </si>
  <si>
    <t>ASA10037</t>
  </si>
  <si>
    <t xml:space="preserve">Shelf Stable Applesauce Pouch, Unsweetened-Original </t>
  </si>
  <si>
    <t>ASA10038</t>
  </si>
  <si>
    <t>Shelf Stable Applesauce Pouch, Unsweetened-Cinnamon</t>
  </si>
  <si>
    <t>ASA10039</t>
  </si>
  <si>
    <t>Shelf Stable Applesauce Pouch, Unsweetened-Strawberry</t>
  </si>
  <si>
    <t>ASA10046</t>
  </si>
  <si>
    <t>Shelf Stable Applesauce Cup, Unsweetened Sour Cherry</t>
  </si>
  <si>
    <t>Peterson Farms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</si>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</sst>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12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45603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5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3" t="s">
        <v>11</v>
      </c>
    </row>
    <row r="4" spans="1:14" s="9" customFormat="1" ht="40.75" customHeight="1" x14ac:dyDescent="0.35">
      <c r="A4" s="7" t="s">
        <v>17</v>
      </c>
      <c r="B4" s="40" t="s">
        <v>55</v>
      </c>
      <c r="C4" s="7" t="s">
        <v>56</v>
      </c>
      <c r="D4" s="29">
        <v>203026</v>
      </c>
      <c r="E4" s="42" t="s">
        <v>18</v>
      </c>
      <c r="F4" s="8">
        <v>10</v>
      </c>
      <c r="G4" s="8">
        <v>80</v>
      </c>
      <c r="H4" s="8">
        <v>2</v>
      </c>
      <c r="I4" s="26">
        <v>110149</v>
      </c>
      <c r="J4" s="4" t="str">
        <f>VLOOKUP(I4,'[1]October 2024'!$A:$C,2,FALSE)</f>
        <v>APPLES FOR FURTHER PROCESSING – BULK</v>
      </c>
      <c r="K4" s="8">
        <v>8</v>
      </c>
      <c r="L4" s="41">
        <f>VLOOKUP(I4,'[1]October 2024'!$A:$C,3,FALSE)</f>
        <v>0.3831</v>
      </c>
      <c r="M4" s="43">
        <f t="shared" ref="M4:M26" si="0">ROUND(K4*L4,2)</f>
        <v>3.06</v>
      </c>
      <c r="N4" s="10">
        <v>45603</v>
      </c>
    </row>
    <row r="5" spans="1:14" s="9" customFormat="1" ht="40.75" customHeight="1" x14ac:dyDescent="0.35">
      <c r="A5" s="7" t="s">
        <v>17</v>
      </c>
      <c r="B5" s="40" t="s">
        <v>55</v>
      </c>
      <c r="C5" s="7" t="s">
        <v>56</v>
      </c>
      <c r="D5" s="29">
        <v>203102</v>
      </c>
      <c r="E5" s="42" t="s">
        <v>19</v>
      </c>
      <c r="F5" s="8">
        <v>12.5</v>
      </c>
      <c r="G5" s="8">
        <v>100</v>
      </c>
      <c r="H5" s="8">
        <v>2</v>
      </c>
      <c r="I5" s="26">
        <v>110149</v>
      </c>
      <c r="J5" s="4" t="str">
        <f>VLOOKUP(I5,'[1]October 2024'!$A:$C,2,FALSE)</f>
        <v>APPLES FOR FURTHER PROCESSING – BULK</v>
      </c>
      <c r="K5" s="8">
        <v>10</v>
      </c>
      <c r="L5" s="41">
        <f>VLOOKUP(I5,'[1]October 2024'!$A:$C,3,FALSE)</f>
        <v>0.3831</v>
      </c>
      <c r="M5" s="43">
        <f t="shared" si="0"/>
        <v>3.83</v>
      </c>
      <c r="N5" s="10">
        <v>45603</v>
      </c>
    </row>
    <row r="6" spans="1:14" s="9" customFormat="1" ht="40.75" customHeight="1" x14ac:dyDescent="0.35">
      <c r="A6" s="7" t="s">
        <v>17</v>
      </c>
      <c r="B6" s="40" t="s">
        <v>55</v>
      </c>
      <c r="C6" s="7" t="s">
        <v>56</v>
      </c>
      <c r="D6" s="29">
        <v>203107</v>
      </c>
      <c r="E6" s="42" t="s">
        <v>20</v>
      </c>
      <c r="F6" s="8">
        <v>15.63</v>
      </c>
      <c r="G6" s="8">
        <v>125</v>
      </c>
      <c r="H6" s="8">
        <v>2</v>
      </c>
      <c r="I6" s="26">
        <v>110149</v>
      </c>
      <c r="J6" s="4" t="str">
        <f>VLOOKUP(I6,'[1]October 2024'!$A:$C,2,FALSE)</f>
        <v>APPLES FOR FURTHER PROCESSING – BULK</v>
      </c>
      <c r="K6" s="8">
        <v>12.5</v>
      </c>
      <c r="L6" s="41">
        <f>VLOOKUP(I6,'[1]October 2024'!$A:$C,3,FALSE)</f>
        <v>0.3831</v>
      </c>
      <c r="M6" s="43">
        <f t="shared" si="0"/>
        <v>4.79</v>
      </c>
      <c r="N6" s="10">
        <v>45603</v>
      </c>
    </row>
    <row r="7" spans="1:14" s="9" customFormat="1" ht="40.75" customHeight="1" x14ac:dyDescent="0.35">
      <c r="A7" s="7" t="s">
        <v>17</v>
      </c>
      <c r="B7" s="40" t="s">
        <v>55</v>
      </c>
      <c r="C7" s="7" t="s">
        <v>56</v>
      </c>
      <c r="D7" s="29">
        <v>203108</v>
      </c>
      <c r="E7" s="42" t="s">
        <v>21</v>
      </c>
      <c r="F7" s="8">
        <v>18.75</v>
      </c>
      <c r="G7" s="8">
        <v>75</v>
      </c>
      <c r="H7" s="8">
        <v>4</v>
      </c>
      <c r="I7" s="26">
        <v>110149</v>
      </c>
      <c r="J7" s="4" t="str">
        <f>VLOOKUP(I7,'[1]October 2024'!$A:$C,2,FALSE)</f>
        <v>APPLES FOR FURTHER PROCESSING – BULK</v>
      </c>
      <c r="K7" s="8">
        <v>15</v>
      </c>
      <c r="L7" s="41">
        <f>VLOOKUP(I7,'[1]October 2024'!$A:$C,3,FALSE)</f>
        <v>0.3831</v>
      </c>
      <c r="M7" s="43">
        <f t="shared" si="0"/>
        <v>5.75</v>
      </c>
      <c r="N7" s="10">
        <v>45603</v>
      </c>
    </row>
    <row r="8" spans="1:14" s="9" customFormat="1" ht="40.75" customHeight="1" x14ac:dyDescent="0.35">
      <c r="A8" s="7" t="s">
        <v>17</v>
      </c>
      <c r="B8" s="40" t="s">
        <v>55</v>
      </c>
      <c r="C8" s="7" t="s">
        <v>56</v>
      </c>
      <c r="D8" s="29">
        <v>203120</v>
      </c>
      <c r="E8" s="42" t="s">
        <v>22</v>
      </c>
      <c r="F8" s="8">
        <v>18.75</v>
      </c>
      <c r="G8" s="8">
        <v>100</v>
      </c>
      <c r="H8" s="8">
        <v>3</v>
      </c>
      <c r="I8" s="26">
        <v>110149</v>
      </c>
      <c r="J8" s="4" t="str">
        <f>VLOOKUP(I8,'[1]October 2024'!$A:$C,2,FALSE)</f>
        <v>APPLES FOR FURTHER PROCESSING – BULK</v>
      </c>
      <c r="K8" s="8">
        <v>15</v>
      </c>
      <c r="L8" s="41">
        <f>VLOOKUP(I8,'[1]October 2024'!$A:$C,3,FALSE)</f>
        <v>0.3831</v>
      </c>
      <c r="M8" s="43">
        <f t="shared" si="0"/>
        <v>5.75</v>
      </c>
      <c r="N8" s="10">
        <v>45603</v>
      </c>
    </row>
    <row r="9" spans="1:14" s="9" customFormat="1" ht="40.75" customHeight="1" x14ac:dyDescent="0.35">
      <c r="A9" s="7" t="s">
        <v>17</v>
      </c>
      <c r="B9" s="40" t="s">
        <v>55</v>
      </c>
      <c r="C9" s="7" t="s">
        <v>56</v>
      </c>
      <c r="D9" s="29">
        <v>203127</v>
      </c>
      <c r="E9" s="42" t="s">
        <v>23</v>
      </c>
      <c r="F9" s="8">
        <v>12.5</v>
      </c>
      <c r="G9" s="8">
        <v>100</v>
      </c>
      <c r="H9" s="8">
        <v>2</v>
      </c>
      <c r="I9" s="26">
        <v>110149</v>
      </c>
      <c r="J9" s="4" t="str">
        <f>VLOOKUP(I9,'[1]October 2024'!$A:$C,2,FALSE)</f>
        <v>APPLES FOR FURTHER PROCESSING – BULK</v>
      </c>
      <c r="K9" s="8">
        <v>10</v>
      </c>
      <c r="L9" s="41">
        <f>VLOOKUP(I9,'[1]October 2024'!$A:$C,3,FALSE)</f>
        <v>0.3831</v>
      </c>
      <c r="M9" s="43">
        <f t="shared" si="0"/>
        <v>3.83</v>
      </c>
      <c r="N9" s="10">
        <v>45603</v>
      </c>
    </row>
    <row r="10" spans="1:14" s="9" customFormat="1" ht="40.75" customHeight="1" x14ac:dyDescent="0.35">
      <c r="A10" s="7" t="s">
        <v>17</v>
      </c>
      <c r="B10" s="40" t="s">
        <v>55</v>
      </c>
      <c r="C10" s="7" t="s">
        <v>56</v>
      </c>
      <c r="D10" s="29">
        <v>203129</v>
      </c>
      <c r="E10" s="42" t="s">
        <v>24</v>
      </c>
      <c r="F10" s="8">
        <v>25</v>
      </c>
      <c r="G10" s="8">
        <v>200</v>
      </c>
      <c r="H10" s="8">
        <v>2</v>
      </c>
      <c r="I10" s="26">
        <v>110149</v>
      </c>
      <c r="J10" s="4" t="str">
        <f>VLOOKUP(I10,'[1]October 2024'!$A:$C,2,FALSE)</f>
        <v>APPLES FOR FURTHER PROCESSING – BULK</v>
      </c>
      <c r="K10" s="8">
        <v>20</v>
      </c>
      <c r="L10" s="41">
        <f>VLOOKUP(I10,'[1]October 2024'!$A:$C,3,FALSE)</f>
        <v>0.3831</v>
      </c>
      <c r="M10" s="43">
        <f t="shared" si="0"/>
        <v>7.66</v>
      </c>
      <c r="N10" s="10">
        <v>45603</v>
      </c>
    </row>
    <row r="11" spans="1:14" s="9" customFormat="1" ht="40.75" customHeight="1" x14ac:dyDescent="0.35">
      <c r="A11" s="7" t="s">
        <v>17</v>
      </c>
      <c r="B11" s="40" t="s">
        <v>55</v>
      </c>
      <c r="C11" s="7" t="s">
        <v>56</v>
      </c>
      <c r="D11" s="29">
        <v>203145</v>
      </c>
      <c r="E11" s="42" t="s">
        <v>25</v>
      </c>
      <c r="F11" s="8">
        <v>12.5</v>
      </c>
      <c r="G11" s="8">
        <v>100</v>
      </c>
      <c r="H11" s="8">
        <v>2</v>
      </c>
      <c r="I11" s="26">
        <v>110149</v>
      </c>
      <c r="J11" s="4" t="str">
        <f>VLOOKUP(I11,'[1]October 2024'!$A:$C,2,FALSE)</f>
        <v>APPLES FOR FURTHER PROCESSING – BULK</v>
      </c>
      <c r="K11" s="8">
        <v>10</v>
      </c>
      <c r="L11" s="41">
        <f>VLOOKUP(I11,'[1]October 2024'!$A:$C,3,FALSE)</f>
        <v>0.3831</v>
      </c>
      <c r="M11" s="43">
        <f t="shared" si="0"/>
        <v>3.83</v>
      </c>
      <c r="N11" s="10">
        <v>45603</v>
      </c>
    </row>
    <row r="12" spans="1:14" s="9" customFormat="1" ht="40.75" customHeight="1" x14ac:dyDescent="0.35">
      <c r="A12" s="7" t="s">
        <v>17</v>
      </c>
      <c r="B12" s="40" t="s">
        <v>55</v>
      </c>
      <c r="C12" s="7" t="s">
        <v>56</v>
      </c>
      <c r="D12" s="29">
        <v>203146</v>
      </c>
      <c r="E12" s="42" t="s">
        <v>26</v>
      </c>
      <c r="F12" s="8">
        <v>12.5</v>
      </c>
      <c r="G12" s="8">
        <v>100</v>
      </c>
      <c r="H12" s="8">
        <v>2</v>
      </c>
      <c r="I12" s="26">
        <v>110149</v>
      </c>
      <c r="J12" s="4" t="str">
        <f>VLOOKUP(I12,'[1]October 2024'!$A:$C,2,FALSE)</f>
        <v>APPLES FOR FURTHER PROCESSING – BULK</v>
      </c>
      <c r="K12" s="8">
        <v>10</v>
      </c>
      <c r="L12" s="41">
        <f>VLOOKUP(I12,'[1]October 2024'!$A:$C,3,FALSE)</f>
        <v>0.3831</v>
      </c>
      <c r="M12" s="43">
        <f t="shared" si="0"/>
        <v>3.83</v>
      </c>
      <c r="N12" s="10">
        <v>45603</v>
      </c>
    </row>
    <row r="13" spans="1:14" s="9" customFormat="1" ht="40.75" customHeight="1" x14ac:dyDescent="0.35">
      <c r="A13" s="7" t="s">
        <v>17</v>
      </c>
      <c r="B13" s="40" t="s">
        <v>55</v>
      </c>
      <c r="C13" s="7" t="s">
        <v>56</v>
      </c>
      <c r="D13" s="29" t="s">
        <v>27</v>
      </c>
      <c r="E13" s="42" t="s">
        <v>28</v>
      </c>
      <c r="F13" s="8">
        <v>27</v>
      </c>
      <c r="G13" s="8">
        <v>96</v>
      </c>
      <c r="H13" s="8">
        <v>4.5</v>
      </c>
      <c r="I13" s="26">
        <v>110149</v>
      </c>
      <c r="J13" s="4" t="str">
        <f>VLOOKUP(I13,'[1]October 2024'!$A:$C,2,FALSE)</f>
        <v>APPLES FOR FURTHER PROCESSING – BULK</v>
      </c>
      <c r="K13" s="8">
        <v>9.36</v>
      </c>
      <c r="L13" s="41">
        <f>VLOOKUP(I13,'[1]October 2024'!$A:$C,3,FALSE)</f>
        <v>0.3831</v>
      </c>
      <c r="M13" s="43">
        <f t="shared" si="0"/>
        <v>3.59</v>
      </c>
      <c r="N13" s="10">
        <v>45603</v>
      </c>
    </row>
    <row r="14" spans="1:14" s="9" customFormat="1" ht="40.75" customHeight="1" x14ac:dyDescent="0.35">
      <c r="A14" s="7" t="s">
        <v>17</v>
      </c>
      <c r="B14" s="40" t="s">
        <v>55</v>
      </c>
      <c r="C14" s="7" t="s">
        <v>56</v>
      </c>
      <c r="D14" s="29" t="s">
        <v>29</v>
      </c>
      <c r="E14" s="42" t="s">
        <v>30</v>
      </c>
      <c r="F14" s="8">
        <v>27</v>
      </c>
      <c r="G14" s="8">
        <v>96</v>
      </c>
      <c r="H14" s="8">
        <v>4.5</v>
      </c>
      <c r="I14" s="26">
        <v>110149</v>
      </c>
      <c r="J14" s="4" t="str">
        <f>VLOOKUP(I14,'[1]October 2024'!$A:$C,2,FALSE)</f>
        <v>APPLES FOR FURTHER PROCESSING – BULK</v>
      </c>
      <c r="K14" s="8">
        <v>9.36</v>
      </c>
      <c r="L14" s="41">
        <f>VLOOKUP(I14,'[1]October 2024'!$A:$C,3,FALSE)</f>
        <v>0.3831</v>
      </c>
      <c r="M14" s="43">
        <f t="shared" si="0"/>
        <v>3.59</v>
      </c>
      <c r="N14" s="10">
        <v>45603</v>
      </c>
    </row>
    <row r="15" spans="1:14" s="9" customFormat="1" ht="40.75" customHeight="1" x14ac:dyDescent="0.35">
      <c r="A15" s="7" t="s">
        <v>17</v>
      </c>
      <c r="B15" s="40" t="s">
        <v>55</v>
      </c>
      <c r="C15" s="7" t="s">
        <v>56</v>
      </c>
      <c r="D15" s="29" t="s">
        <v>31</v>
      </c>
      <c r="E15" s="42" t="s">
        <v>32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VLOOKUP(I15,'[1]October 2024'!$A:$C,2,FALSE)</f>
        <v>APPLES FOR FURTHER PROCESSING – BULK</v>
      </c>
      <c r="K15" s="8">
        <v>9.36</v>
      </c>
      <c r="L15" s="41">
        <f>VLOOKUP(I15,'[1]October 2024'!$A:$C,3,FALSE)</f>
        <v>0.3831</v>
      </c>
      <c r="M15" s="43">
        <f t="shared" si="0"/>
        <v>3.59</v>
      </c>
      <c r="N15" s="10">
        <v>45603</v>
      </c>
    </row>
    <row r="16" spans="1:14" s="9" customFormat="1" ht="40.75" customHeight="1" x14ac:dyDescent="0.35">
      <c r="A16" s="7" t="s">
        <v>17</v>
      </c>
      <c r="B16" s="40" t="s">
        <v>55</v>
      </c>
      <c r="C16" s="7" t="s">
        <v>56</v>
      </c>
      <c r="D16" s="29" t="s">
        <v>33</v>
      </c>
      <c r="E16" s="42" t="s">
        <v>34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VLOOKUP(I16,'[1]October 2024'!$A:$C,2,FALSE)</f>
        <v>APPLES FOR FURTHER PROCESSING – BULK</v>
      </c>
      <c r="K16" s="8">
        <v>9.36</v>
      </c>
      <c r="L16" s="41">
        <f>VLOOKUP(I16,'[1]October 2024'!$A:$C,3,FALSE)</f>
        <v>0.3831</v>
      </c>
      <c r="M16" s="43">
        <f t="shared" si="0"/>
        <v>3.59</v>
      </c>
      <c r="N16" s="10">
        <v>45603</v>
      </c>
    </row>
    <row r="17" spans="1:14" s="9" customFormat="1" ht="40.75" customHeight="1" x14ac:dyDescent="0.35">
      <c r="A17" s="7" t="s">
        <v>17</v>
      </c>
      <c r="B17" s="40" t="s">
        <v>55</v>
      </c>
      <c r="C17" s="7" t="s">
        <v>56</v>
      </c>
      <c r="D17" s="29" t="s">
        <v>35</v>
      </c>
      <c r="E17" s="42" t="s">
        <v>36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2024'!$A:$C,2,FALSE)</f>
        <v>APPLES FOR FURTHER PROCESSING – BULK</v>
      </c>
      <c r="K17" s="8">
        <v>9.36</v>
      </c>
      <c r="L17" s="41">
        <f>VLOOKUP(I17,'[1]October 2024'!$A:$C,3,FALSE)</f>
        <v>0.3831</v>
      </c>
      <c r="M17" s="43">
        <f t="shared" si="0"/>
        <v>3.59</v>
      </c>
      <c r="N17" s="10">
        <v>45603</v>
      </c>
    </row>
    <row r="18" spans="1:14" s="9" customFormat="1" ht="40.75" customHeight="1" x14ac:dyDescent="0.35">
      <c r="A18" s="7" t="s">
        <v>17</v>
      </c>
      <c r="B18" s="40" t="s">
        <v>55</v>
      </c>
      <c r="C18" s="7" t="s">
        <v>56</v>
      </c>
      <c r="D18" s="29" t="s">
        <v>37</v>
      </c>
      <c r="E18" s="42" t="s">
        <v>38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2024'!$A:$C,2,FALSE)</f>
        <v>APPLES FOR FURTHER PROCESSING – BULK</v>
      </c>
      <c r="K18" s="8">
        <v>9.36</v>
      </c>
      <c r="L18" s="41">
        <f>VLOOKUP(I18,'[1]October 2024'!$A:$C,3,FALSE)</f>
        <v>0.3831</v>
      </c>
      <c r="M18" s="43">
        <f t="shared" si="0"/>
        <v>3.59</v>
      </c>
      <c r="N18" s="10">
        <v>45603</v>
      </c>
    </row>
    <row r="19" spans="1:14" s="9" customFormat="1" ht="40.75" customHeight="1" x14ac:dyDescent="0.35">
      <c r="A19" s="7" t="s">
        <v>17</v>
      </c>
      <c r="B19" s="40" t="s">
        <v>55</v>
      </c>
      <c r="C19" s="7" t="s">
        <v>56</v>
      </c>
      <c r="D19" s="29" t="s">
        <v>39</v>
      </c>
      <c r="E19" s="42" t="s">
        <v>40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2024'!$A:$C,2,FALSE)</f>
        <v>APPLES FOR FURTHER PROCESSING – BULK</v>
      </c>
      <c r="K19" s="8">
        <v>9.36</v>
      </c>
      <c r="L19" s="41">
        <f>VLOOKUP(I19,'[1]October 2024'!$A:$C,3,FALSE)</f>
        <v>0.3831</v>
      </c>
      <c r="M19" s="43">
        <f t="shared" si="0"/>
        <v>3.59</v>
      </c>
      <c r="N19" s="10">
        <v>45603</v>
      </c>
    </row>
    <row r="20" spans="1:14" s="9" customFormat="1" ht="40.75" customHeight="1" x14ac:dyDescent="0.35">
      <c r="A20" s="7" t="s">
        <v>17</v>
      </c>
      <c r="B20" s="40" t="s">
        <v>55</v>
      </c>
      <c r="C20" s="7" t="s">
        <v>56</v>
      </c>
      <c r="D20" s="29" t="s">
        <v>41</v>
      </c>
      <c r="E20" s="42" t="s">
        <v>42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2024'!$A:$C,2,FALSE)</f>
        <v>APPLES FOR FURTHER PROCESSING – BULK</v>
      </c>
      <c r="K20" s="8">
        <v>9.36</v>
      </c>
      <c r="L20" s="41">
        <f>VLOOKUP(I20,'[1]October 2024'!$A:$C,3,FALSE)</f>
        <v>0.3831</v>
      </c>
      <c r="M20" s="43">
        <f t="shared" si="0"/>
        <v>3.59</v>
      </c>
      <c r="N20" s="10">
        <v>45603</v>
      </c>
    </row>
    <row r="21" spans="1:14" s="9" customFormat="1" ht="40.75" customHeight="1" x14ac:dyDescent="0.35">
      <c r="A21" s="7" t="s">
        <v>17</v>
      </c>
      <c r="B21" s="40" t="s">
        <v>55</v>
      </c>
      <c r="C21" s="7" t="s">
        <v>56</v>
      </c>
      <c r="D21" s="29" t="s">
        <v>43</v>
      </c>
      <c r="E21" s="42" t="s">
        <v>44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2024'!$A:$C,2,FALSE)</f>
        <v>APPLES FOR FURTHER PROCESSING – BULK</v>
      </c>
      <c r="K21" s="8">
        <v>9.36</v>
      </c>
      <c r="L21" s="41">
        <f>VLOOKUP(I21,'[1]October 2024'!$A:$C,3,FALSE)</f>
        <v>0.3831</v>
      </c>
      <c r="M21" s="43">
        <f t="shared" si="0"/>
        <v>3.59</v>
      </c>
      <c r="N21" s="10">
        <v>45603</v>
      </c>
    </row>
    <row r="22" spans="1:14" ht="40.75" customHeight="1" x14ac:dyDescent="0.35">
      <c r="A22" s="7" t="s">
        <v>17</v>
      </c>
      <c r="B22" s="40" t="s">
        <v>55</v>
      </c>
      <c r="C22" s="7" t="s">
        <v>56</v>
      </c>
      <c r="D22" s="29" t="s">
        <v>45</v>
      </c>
      <c r="E22" s="42" t="s">
        <v>46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2024'!$A:$C,2,FALSE)</f>
        <v>APPLES FOR FURTHER PROCESSING – BULK</v>
      </c>
      <c r="K22" s="8">
        <v>9.36</v>
      </c>
      <c r="L22" s="41">
        <f>VLOOKUP(I22,'[1]October 2024'!$A:$C,3,FALSE)</f>
        <v>0.3831</v>
      </c>
      <c r="M22" s="43">
        <f t="shared" si="0"/>
        <v>3.59</v>
      </c>
      <c r="N22" s="10">
        <v>45603</v>
      </c>
    </row>
    <row r="23" spans="1:14" ht="40.75" customHeight="1" x14ac:dyDescent="0.35">
      <c r="A23" s="7" t="s">
        <v>17</v>
      </c>
      <c r="B23" s="40" t="s">
        <v>55</v>
      </c>
      <c r="C23" s="7" t="s">
        <v>56</v>
      </c>
      <c r="D23" s="29" t="s">
        <v>47</v>
      </c>
      <c r="E23" s="42" t="s">
        <v>48</v>
      </c>
      <c r="F23" s="8">
        <v>40.5</v>
      </c>
      <c r="G23" s="8">
        <v>144</v>
      </c>
      <c r="H23" s="8">
        <v>4.5</v>
      </c>
      <c r="I23" s="26">
        <v>110149</v>
      </c>
      <c r="J23" s="4" t="str">
        <f>VLOOKUP(I23,'[1]October 2024'!$A:$C,2,FALSE)</f>
        <v>APPLES FOR FURTHER PROCESSING – BULK</v>
      </c>
      <c r="K23" s="8">
        <v>8.19</v>
      </c>
      <c r="L23" s="41">
        <f>VLOOKUP(I23,'[1]October 2024'!$A:$C,3,FALSE)</f>
        <v>0.3831</v>
      </c>
      <c r="M23" s="43">
        <f t="shared" si="0"/>
        <v>3.14</v>
      </c>
      <c r="N23" s="10">
        <v>45603</v>
      </c>
    </row>
    <row r="24" spans="1:14" ht="40.75" customHeight="1" x14ac:dyDescent="0.35">
      <c r="A24" s="7" t="s">
        <v>17</v>
      </c>
      <c r="B24" s="40" t="s">
        <v>55</v>
      </c>
      <c r="C24" s="7" t="s">
        <v>56</v>
      </c>
      <c r="D24" s="29" t="s">
        <v>49</v>
      </c>
      <c r="E24" s="42" t="s">
        <v>50</v>
      </c>
      <c r="F24" s="8">
        <v>40.5</v>
      </c>
      <c r="G24" s="8">
        <v>144</v>
      </c>
      <c r="H24" s="8">
        <v>4.5</v>
      </c>
      <c r="I24" s="26">
        <v>110149</v>
      </c>
      <c r="J24" s="4" t="str">
        <f>VLOOKUP(I24,'[1]October 2024'!$A:$C,2,FALSE)</f>
        <v>APPLES FOR FURTHER PROCESSING – BULK</v>
      </c>
      <c r="K24" s="8">
        <v>8.19</v>
      </c>
      <c r="L24" s="41">
        <f>VLOOKUP(I24,'[1]October 2024'!$A:$C,3,FALSE)</f>
        <v>0.3831</v>
      </c>
      <c r="M24" s="43">
        <f t="shared" si="0"/>
        <v>3.14</v>
      </c>
      <c r="N24" s="10">
        <v>45603</v>
      </c>
    </row>
    <row r="25" spans="1:14" ht="40.75" customHeight="1" x14ac:dyDescent="0.35">
      <c r="A25" s="7" t="s">
        <v>17</v>
      </c>
      <c r="B25" s="40" t="s">
        <v>55</v>
      </c>
      <c r="C25" s="7" t="s">
        <v>56</v>
      </c>
      <c r="D25" s="29" t="s">
        <v>51</v>
      </c>
      <c r="E25" s="42" t="s">
        <v>52</v>
      </c>
      <c r="F25" s="8">
        <v>40.5</v>
      </c>
      <c r="G25" s="8">
        <v>144</v>
      </c>
      <c r="H25" s="8">
        <v>4.5</v>
      </c>
      <c r="I25" s="26">
        <v>110149</v>
      </c>
      <c r="J25" s="4" t="str">
        <f>VLOOKUP(I25,'[1]October 2024'!$A:$C,2,FALSE)</f>
        <v>APPLES FOR FURTHER PROCESSING – BULK</v>
      </c>
      <c r="K25" s="8">
        <v>8.19</v>
      </c>
      <c r="L25" s="41">
        <f>VLOOKUP(I25,'[1]October 2024'!$A:$C,3,FALSE)</f>
        <v>0.3831</v>
      </c>
      <c r="M25" s="43">
        <f t="shared" si="0"/>
        <v>3.14</v>
      </c>
      <c r="N25" s="10">
        <v>45603</v>
      </c>
    </row>
    <row r="26" spans="1:14" ht="40.75" customHeight="1" x14ac:dyDescent="0.35">
      <c r="A26" s="7" t="s">
        <v>17</v>
      </c>
      <c r="B26" s="40" t="s">
        <v>55</v>
      </c>
      <c r="C26" s="7" t="s">
        <v>56</v>
      </c>
      <c r="D26" s="29" t="s">
        <v>53</v>
      </c>
      <c r="E26" s="42" t="s">
        <v>54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2024'!$A:$C,2,FALSE)</f>
        <v>APPLES FOR FURTHER PROCESSING – BULK</v>
      </c>
      <c r="K26" s="8">
        <v>9.36</v>
      </c>
      <c r="L26" s="41">
        <f>VLOOKUP(I26,'[1]October 2024'!$A:$C,3,FALSE)</f>
        <v>0.3831</v>
      </c>
      <c r="M26" s="43">
        <f t="shared" si="0"/>
        <v>3.59</v>
      </c>
      <c r="N26" s="10">
        <v>45603</v>
      </c>
    </row>
  </sheetData>
  <sheetProtection algorithmName="SHA-512" hashValue="9P1Jl1TbnEv9xsuxO3Xu50nl+yQktkss+ZXma5RoqpVaeeHebdgk6HSNr7uDf6X/cjjYYSWfqmdIXLAIKePFxQ==" saltValue="qxnYQjyiMnWtf1+HKnShVQ==" spinCount="100000" sheet="1" formatCells="0" formatColumns="0" formatRows="0" deleteColumns="0" deleteRows="0" sort="0" autoFilter="0"/>
  <autoFilter ref="A3:N26" xr:uid="{00000000-0009-0000-0000-000000000000}">
    <sortState xmlns:xlrd2="http://schemas.microsoft.com/office/spreadsheetml/2017/richdata2" ref="A4:N26">
      <sortCondition ref="D3:D2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2025-01-31T21:38:08+00:00</Remediation_x0020_Date>
  </documentManagement>
</p:properties>
</file>

<file path=customXml/itemProps1.xml><?xml version="1.0" encoding="utf-8"?>
<ds:datastoreItem xmlns:ds="http://schemas.openxmlformats.org/officeDocument/2006/customXml" ds:itemID="{9AA50CE1-1129-4C32-8837-95C661BCB5A1}"/>
</file>

<file path=customXml/itemProps2.xml><?xml version="1.0" encoding="utf-8"?>
<ds:datastoreItem xmlns:ds="http://schemas.openxmlformats.org/officeDocument/2006/customXml" ds:itemID="{180AA62D-E551-4222-84C0-BE4D60460E34}"/>
</file>

<file path=customXml/itemProps3.xml><?xml version="1.0" encoding="utf-8"?>
<ds:datastoreItem xmlns:ds="http://schemas.openxmlformats.org/officeDocument/2006/customXml" ds:itemID="{2927C8D4-EC5C-442B-A5F5-ED7E4F3AB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2025-01-06T21:36:49Z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2025-01-06T21:36:27Z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3fd23939-9a9e-4e80-93fb-f47c9d395f74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