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Peterson Farms\"/>
    </mc:Choice>
  </mc:AlternateContent>
  <bookViews>
    <workbookView xWindow="0" yWindow="0" windowWidth="28800" windowHeight="11010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10-26-2021'!$A$3:$N$18</definedName>
    <definedName name="_xlnm.Print_Area" localSheetId="0">'REV. 10-26-2021'!$A$1:$N$18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L5" i="1"/>
  <c r="M5" i="1" s="1"/>
  <c r="L6" i="1"/>
  <c r="L7" i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L15" i="1"/>
  <c r="L16" i="1"/>
  <c r="M16" i="1" s="1"/>
  <c r="L17" i="1"/>
  <c r="M17" i="1" s="1"/>
  <c r="L18" i="1"/>
  <c r="M18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L4" i="1"/>
  <c r="M15" i="1"/>
  <c r="M14" i="1"/>
  <c r="M7" i="1"/>
  <c r="M6" i="1"/>
  <c r="M4" i="1" l="1"/>
</calcChain>
</file>

<file path=xl/sharedStrings.xml><?xml version="1.0" encoding="utf-8"?>
<sst xmlns="http://schemas.openxmlformats.org/spreadsheetml/2006/main" count="89" uniqueCount="48">
  <si>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</si>
  <si>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</si>
  <si>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</si>
  <si>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</si>
  <si>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</si>
  <si>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</si>
  <si>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</si>
  <si>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</si>
  <si>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</si>
  <si>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</si>
  <si>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</si>
  <si>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</si>
  <si>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</si>
  <si>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</si>
  <si>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</si>
  <si>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</si>
  <si>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</si>
  <si>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</si>
  <si>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</si>
  <si>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Fresh Sliced Apples 16oz  (Prev code #210004)</t>
  </si>
  <si>
    <t>Fresh Sliced Apple 2 oz (prev #210005)</t>
  </si>
  <si>
    <t>2 oz</t>
  </si>
  <si>
    <t>Fresh Sliced Apples 4 oz (Prev #210006)</t>
  </si>
  <si>
    <t>Fresh Sliced Apples 3 oz (Prev #210003)</t>
  </si>
  <si>
    <t>ASA10001</t>
  </si>
  <si>
    <t>Shelf Stable Applesauce Cup, Unsweetened-Original</t>
  </si>
  <si>
    <t>ASA10008</t>
  </si>
  <si>
    <t>Shelf Stable Applesauce Cup, Blue Raspberry</t>
  </si>
  <si>
    <t>ASA10013</t>
  </si>
  <si>
    <t>Shelf Stable Applesauce Cup, Unsweetened Cinnamon</t>
  </si>
  <si>
    <t>ASA10014</t>
  </si>
  <si>
    <t>Shelf Stable Applesauce Cup, Unsweetened Strawberry</t>
  </si>
  <si>
    <t>ASA10015</t>
  </si>
  <si>
    <t>Shelf Stable Applesauce Cup, Unsweetened Strawberry-Banana</t>
  </si>
  <si>
    <t>ASA10017</t>
  </si>
  <si>
    <t>Shelf Stable Applesauce Cup, Unsweetened Peach</t>
  </si>
  <si>
    <t>ASA10018</t>
  </si>
  <si>
    <t>Shelf Stable Applesauce Cup, Watermelon</t>
  </si>
  <si>
    <t>ASA10020</t>
  </si>
  <si>
    <t>Shelf Stable Applesauce Cup, Unswt Mixed Berries</t>
  </si>
  <si>
    <t>ASA10027</t>
  </si>
  <si>
    <t>Shelf Stable Applesauce Cup, Unsweetened- Birthday Cake</t>
  </si>
  <si>
    <t>ASA10028</t>
  </si>
  <si>
    <t>Shelf Stable Applesauce Cup, Unsweetened- Tangy Tart</t>
  </si>
  <si>
    <t>ASA10029</t>
  </si>
  <si>
    <t>Shelf Stable Applesauce Cup, Unsweetened- Cotton Candy</t>
  </si>
  <si>
    <t>Peterson Farms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</si>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</sst>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Normal="100" zoomScaleSheetLayoutView="70" workbookViewId="0">
      <pane ySplit="3" topLeftCell="A4" activePane="bottomLeft" state="frozen"/>
      <selection pane="bottomLeft" activeCell="B3" sqref="B3"/>
    </sheetView>
  </sheetViews>
  <sheetFormatPr defaultRowHeight="15" x14ac:dyDescent="0.25"/>
  <cols>
    <col min="1" max="1" width="11" style="15" customWidth="1"/>
    <col min="2" max="2" width="22.28515625" style="17" customWidth="1"/>
    <col min="3" max="3" width="19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10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44510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7.1" customHeight="1" x14ac:dyDescent="0.25">
      <c r="A4" s="7" t="s">
        <v>18</v>
      </c>
      <c r="B4" s="40" t="s">
        <v>46</v>
      </c>
      <c r="C4" s="7" t="s">
        <v>12</v>
      </c>
      <c r="D4" s="29">
        <v>203026</v>
      </c>
      <c r="E4" s="42" t="s">
        <v>19</v>
      </c>
      <c r="F4" s="8">
        <v>10</v>
      </c>
      <c r="G4" s="8">
        <v>80</v>
      </c>
      <c r="H4" s="8">
        <v>2</v>
      </c>
      <c r="I4" s="26">
        <v>110149</v>
      </c>
      <c r="J4" s="4" t="str">
        <f>VLOOKUP(I4,'[1]November 2021'!A:C,2,FALSE)</f>
        <v>APPLES FOR FURTHER PROCESSING – BULK</v>
      </c>
      <c r="K4" s="8">
        <v>15.38</v>
      </c>
      <c r="L4" s="41">
        <f>VLOOKUP(I4,'[1]November 2021'!A:C,3,FALSE)</f>
        <v>0.38840000000000002</v>
      </c>
      <c r="M4" s="43">
        <f t="shared" ref="M4:M18" si="0">ROUND(K4*L4,2)</f>
        <v>5.97</v>
      </c>
      <c r="N4" s="10">
        <v>44501</v>
      </c>
    </row>
    <row r="5" spans="1:14" s="9" customFormat="1" ht="47.1" customHeight="1" x14ac:dyDescent="0.25">
      <c r="A5" s="7" t="s">
        <v>18</v>
      </c>
      <c r="B5" s="40" t="s">
        <v>46</v>
      </c>
      <c r="C5" s="7" t="s">
        <v>12</v>
      </c>
      <c r="D5" s="29">
        <v>203102</v>
      </c>
      <c r="E5" s="42" t="s">
        <v>20</v>
      </c>
      <c r="F5" s="8">
        <v>12.5</v>
      </c>
      <c r="G5" s="8">
        <v>100</v>
      </c>
      <c r="H5" s="8" t="s">
        <v>21</v>
      </c>
      <c r="I5" s="26">
        <v>110149</v>
      </c>
      <c r="J5" s="4" t="str">
        <f>VLOOKUP(I5,'[1]November 2021'!A:C,2,FALSE)</f>
        <v>APPLES FOR FURTHER PROCESSING – BULK</v>
      </c>
      <c r="K5" s="8">
        <v>19.23</v>
      </c>
      <c r="L5" s="41">
        <f>VLOOKUP(I5,'[1]November 2021'!A:C,3,FALSE)</f>
        <v>0.38840000000000002</v>
      </c>
      <c r="M5" s="43">
        <f t="shared" si="0"/>
        <v>7.47</v>
      </c>
      <c r="N5" s="10">
        <v>44501</v>
      </c>
    </row>
    <row r="6" spans="1:14" s="9" customFormat="1" ht="47.1" customHeight="1" x14ac:dyDescent="0.25">
      <c r="A6" s="7" t="s">
        <v>18</v>
      </c>
      <c r="B6" s="40" t="s">
        <v>46</v>
      </c>
      <c r="C6" s="7" t="s">
        <v>47</v>
      </c>
      <c r="D6" s="29">
        <v>203108</v>
      </c>
      <c r="E6" s="42" t="s">
        <v>22</v>
      </c>
      <c r="F6" s="8">
        <v>18.75</v>
      </c>
      <c r="G6" s="8">
        <v>75</v>
      </c>
      <c r="H6" s="8">
        <v>4</v>
      </c>
      <c r="I6" s="26">
        <v>110149</v>
      </c>
      <c r="J6" s="4" t="str">
        <f>VLOOKUP(I6,'[1]November 2021'!A:C,2,FALSE)</f>
        <v>APPLES FOR FURTHER PROCESSING – BULK</v>
      </c>
      <c r="K6" s="8">
        <v>28.85</v>
      </c>
      <c r="L6" s="41">
        <f>VLOOKUP(I6,'[1]November 2021'!A:C,3,FALSE)</f>
        <v>0.38840000000000002</v>
      </c>
      <c r="M6" s="43">
        <f t="shared" si="0"/>
        <v>11.21</v>
      </c>
      <c r="N6" s="10">
        <v>44510</v>
      </c>
    </row>
    <row r="7" spans="1:14" s="9" customFormat="1" ht="47.1" customHeight="1" x14ac:dyDescent="0.25">
      <c r="A7" s="7" t="s">
        <v>18</v>
      </c>
      <c r="B7" s="40" t="s">
        <v>46</v>
      </c>
      <c r="C7" s="7" t="s">
        <v>47</v>
      </c>
      <c r="D7" s="29">
        <v>203120</v>
      </c>
      <c r="E7" s="42" t="s">
        <v>23</v>
      </c>
      <c r="F7" s="8">
        <v>18.75</v>
      </c>
      <c r="G7" s="8">
        <v>100</v>
      </c>
      <c r="H7" s="8">
        <v>3</v>
      </c>
      <c r="I7" s="26">
        <v>110149</v>
      </c>
      <c r="J7" s="4" t="str">
        <f>VLOOKUP(I7,'[1]November 2021'!A:C,2,FALSE)</f>
        <v>APPLES FOR FURTHER PROCESSING – BULK</v>
      </c>
      <c r="K7" s="8">
        <v>28.85</v>
      </c>
      <c r="L7" s="41">
        <f>VLOOKUP(I7,'[1]November 2021'!A:C,3,FALSE)</f>
        <v>0.38840000000000002</v>
      </c>
      <c r="M7" s="43">
        <f t="shared" si="0"/>
        <v>11.21</v>
      </c>
      <c r="N7" s="10">
        <v>44510</v>
      </c>
    </row>
    <row r="8" spans="1:14" s="9" customFormat="1" ht="47.1" customHeight="1" x14ac:dyDescent="0.25">
      <c r="A8" s="7" t="s">
        <v>18</v>
      </c>
      <c r="B8" s="40" t="s">
        <v>46</v>
      </c>
      <c r="C8" s="7" t="s">
        <v>47</v>
      </c>
      <c r="D8" s="29" t="s">
        <v>24</v>
      </c>
      <c r="E8" s="42" t="s">
        <v>25</v>
      </c>
      <c r="F8" s="8">
        <v>27</v>
      </c>
      <c r="G8" s="8">
        <v>96</v>
      </c>
      <c r="H8" s="8">
        <v>4.5</v>
      </c>
      <c r="I8" s="26">
        <v>110149</v>
      </c>
      <c r="J8" s="4" t="str">
        <f>VLOOKUP(I8,'[1]November 2021'!A:C,2,FALSE)</f>
        <v>APPLES FOR FURTHER PROCESSING – BULK</v>
      </c>
      <c r="K8" s="8">
        <v>30</v>
      </c>
      <c r="L8" s="41">
        <f>VLOOKUP(I8,'[1]November 2021'!A:C,3,FALSE)</f>
        <v>0.38840000000000002</v>
      </c>
      <c r="M8" s="43">
        <f t="shared" si="0"/>
        <v>11.65</v>
      </c>
      <c r="N8" s="10">
        <v>44510</v>
      </c>
    </row>
    <row r="9" spans="1:14" s="9" customFormat="1" ht="47.1" customHeight="1" x14ac:dyDescent="0.25">
      <c r="A9" s="7" t="s">
        <v>18</v>
      </c>
      <c r="B9" s="40" t="s">
        <v>46</v>
      </c>
      <c r="C9" s="7" t="s">
        <v>47</v>
      </c>
      <c r="D9" s="29" t="s">
        <v>26</v>
      </c>
      <c r="E9" s="42" t="s">
        <v>27</v>
      </c>
      <c r="F9" s="8">
        <v>27</v>
      </c>
      <c r="G9" s="8">
        <v>96</v>
      </c>
      <c r="H9" s="8">
        <v>4.5</v>
      </c>
      <c r="I9" s="26">
        <v>110149</v>
      </c>
      <c r="J9" s="4" t="str">
        <f>VLOOKUP(I9,'[1]November 2021'!A:C,2,FALSE)</f>
        <v>APPLES FOR FURTHER PROCESSING – BULK</v>
      </c>
      <c r="K9" s="8">
        <v>30</v>
      </c>
      <c r="L9" s="41">
        <f>VLOOKUP(I9,'[1]November 2021'!A:C,3,FALSE)</f>
        <v>0.38840000000000002</v>
      </c>
      <c r="M9" s="43">
        <f t="shared" si="0"/>
        <v>11.65</v>
      </c>
      <c r="N9" s="10">
        <v>44510</v>
      </c>
    </row>
    <row r="10" spans="1:14" s="9" customFormat="1" ht="47.1" customHeight="1" x14ac:dyDescent="0.25">
      <c r="A10" s="7" t="s">
        <v>18</v>
      </c>
      <c r="B10" s="40" t="s">
        <v>46</v>
      </c>
      <c r="C10" s="7" t="s">
        <v>47</v>
      </c>
      <c r="D10" s="29" t="s">
        <v>28</v>
      </c>
      <c r="E10" s="42" t="s">
        <v>29</v>
      </c>
      <c r="F10" s="8">
        <v>27</v>
      </c>
      <c r="G10" s="8">
        <v>96</v>
      </c>
      <c r="H10" s="8">
        <v>4.5</v>
      </c>
      <c r="I10" s="26">
        <v>110149</v>
      </c>
      <c r="J10" s="4" t="str">
        <f>VLOOKUP(I10,'[1]November 2021'!A:C,2,FALSE)</f>
        <v>APPLES FOR FURTHER PROCESSING – BULK</v>
      </c>
      <c r="K10" s="8">
        <v>30</v>
      </c>
      <c r="L10" s="41">
        <f>VLOOKUP(I10,'[1]November 2021'!A:C,3,FALSE)</f>
        <v>0.38840000000000002</v>
      </c>
      <c r="M10" s="43">
        <f t="shared" si="0"/>
        <v>11.65</v>
      </c>
      <c r="N10" s="10">
        <v>44510</v>
      </c>
    </row>
    <row r="11" spans="1:14" s="9" customFormat="1" ht="47.1" customHeight="1" x14ac:dyDescent="0.25">
      <c r="A11" s="7" t="s">
        <v>18</v>
      </c>
      <c r="B11" s="40" t="s">
        <v>46</v>
      </c>
      <c r="C11" s="7" t="s">
        <v>47</v>
      </c>
      <c r="D11" s="29" t="s">
        <v>30</v>
      </c>
      <c r="E11" s="42" t="s">
        <v>31</v>
      </c>
      <c r="F11" s="8">
        <v>27</v>
      </c>
      <c r="G11" s="8">
        <v>96</v>
      </c>
      <c r="H11" s="8">
        <v>4.5</v>
      </c>
      <c r="I11" s="26">
        <v>110149</v>
      </c>
      <c r="J11" s="4" t="str">
        <f>VLOOKUP(I11,'[1]November 2021'!A:C,2,FALSE)</f>
        <v>APPLES FOR FURTHER PROCESSING – BULK</v>
      </c>
      <c r="K11" s="8">
        <v>30</v>
      </c>
      <c r="L11" s="41">
        <f>VLOOKUP(I11,'[1]November 2021'!A:C,3,FALSE)</f>
        <v>0.38840000000000002</v>
      </c>
      <c r="M11" s="43">
        <f t="shared" si="0"/>
        <v>11.65</v>
      </c>
      <c r="N11" s="10">
        <v>44510</v>
      </c>
    </row>
    <row r="12" spans="1:14" s="9" customFormat="1" ht="47.1" customHeight="1" x14ac:dyDescent="0.25">
      <c r="A12" s="7" t="s">
        <v>18</v>
      </c>
      <c r="B12" s="40" t="s">
        <v>46</v>
      </c>
      <c r="C12" s="7" t="s">
        <v>47</v>
      </c>
      <c r="D12" s="29" t="s">
        <v>32</v>
      </c>
      <c r="E12" s="42" t="s">
        <v>33</v>
      </c>
      <c r="F12" s="8">
        <v>27</v>
      </c>
      <c r="G12" s="8">
        <v>96</v>
      </c>
      <c r="H12" s="8">
        <v>4.5</v>
      </c>
      <c r="I12" s="26">
        <v>110149</v>
      </c>
      <c r="J12" s="4" t="str">
        <f>VLOOKUP(I12,'[1]November 2021'!A:C,2,FALSE)</f>
        <v>APPLES FOR FURTHER PROCESSING – BULK</v>
      </c>
      <c r="K12" s="8">
        <v>30</v>
      </c>
      <c r="L12" s="41">
        <f>VLOOKUP(I12,'[1]November 2021'!A:C,3,FALSE)</f>
        <v>0.38840000000000002</v>
      </c>
      <c r="M12" s="43">
        <f t="shared" si="0"/>
        <v>11.65</v>
      </c>
      <c r="N12" s="10">
        <v>44510</v>
      </c>
    </row>
    <row r="13" spans="1:14" s="9" customFormat="1" ht="47.1" customHeight="1" x14ac:dyDescent="0.25">
      <c r="A13" s="7" t="s">
        <v>18</v>
      </c>
      <c r="B13" s="40" t="s">
        <v>46</v>
      </c>
      <c r="C13" s="7" t="s">
        <v>47</v>
      </c>
      <c r="D13" s="29" t="s">
        <v>34</v>
      </c>
      <c r="E13" s="42" t="s">
        <v>35</v>
      </c>
      <c r="F13" s="8">
        <v>27</v>
      </c>
      <c r="G13" s="8">
        <v>96</v>
      </c>
      <c r="H13" s="8">
        <v>4.5</v>
      </c>
      <c r="I13" s="26">
        <v>110149</v>
      </c>
      <c r="J13" s="4" t="str">
        <f>VLOOKUP(I13,'[1]November 2021'!A:C,2,FALSE)</f>
        <v>APPLES FOR FURTHER PROCESSING – BULK</v>
      </c>
      <c r="K13" s="8">
        <v>30</v>
      </c>
      <c r="L13" s="41">
        <f>VLOOKUP(I13,'[1]November 2021'!A:C,3,FALSE)</f>
        <v>0.38840000000000002</v>
      </c>
      <c r="M13" s="43">
        <f t="shared" si="0"/>
        <v>11.65</v>
      </c>
      <c r="N13" s="10">
        <v>44510</v>
      </c>
    </row>
    <row r="14" spans="1:14" s="9" customFormat="1" ht="47.1" customHeight="1" x14ac:dyDescent="0.25">
      <c r="A14" s="7" t="s">
        <v>18</v>
      </c>
      <c r="B14" s="40" t="s">
        <v>46</v>
      </c>
      <c r="C14" s="7" t="s">
        <v>47</v>
      </c>
      <c r="D14" s="29" t="s">
        <v>36</v>
      </c>
      <c r="E14" s="42" t="s">
        <v>37</v>
      </c>
      <c r="F14" s="8">
        <v>27</v>
      </c>
      <c r="G14" s="8">
        <v>96</v>
      </c>
      <c r="H14" s="8">
        <v>4.5</v>
      </c>
      <c r="I14" s="26">
        <v>110149</v>
      </c>
      <c r="J14" s="4" t="str">
        <f>VLOOKUP(I14,'[1]November 2021'!A:C,2,FALSE)</f>
        <v>APPLES FOR FURTHER PROCESSING – BULK</v>
      </c>
      <c r="K14" s="8">
        <v>30</v>
      </c>
      <c r="L14" s="41">
        <f>VLOOKUP(I14,'[1]November 2021'!A:C,3,FALSE)</f>
        <v>0.38840000000000002</v>
      </c>
      <c r="M14" s="43">
        <f t="shared" si="0"/>
        <v>11.65</v>
      </c>
      <c r="N14" s="10">
        <v>44510</v>
      </c>
    </row>
    <row r="15" spans="1:14" s="9" customFormat="1" ht="47.1" customHeight="1" x14ac:dyDescent="0.25">
      <c r="A15" s="7" t="s">
        <v>18</v>
      </c>
      <c r="B15" s="40" t="s">
        <v>46</v>
      </c>
      <c r="C15" s="7" t="s">
        <v>47</v>
      </c>
      <c r="D15" s="29" t="s">
        <v>38</v>
      </c>
      <c r="E15" s="42" t="s">
        <v>39</v>
      </c>
      <c r="F15" s="8">
        <v>27</v>
      </c>
      <c r="G15" s="8">
        <v>96</v>
      </c>
      <c r="H15" s="8">
        <v>4.5</v>
      </c>
      <c r="I15" s="26">
        <v>110149</v>
      </c>
      <c r="J15" s="4" t="str">
        <f>VLOOKUP(I15,'[1]November 2021'!A:C,2,FALSE)</f>
        <v>APPLES FOR FURTHER PROCESSING – BULK</v>
      </c>
      <c r="K15" s="8">
        <v>30</v>
      </c>
      <c r="L15" s="41">
        <f>VLOOKUP(I15,'[1]November 2021'!A:C,3,FALSE)</f>
        <v>0.38840000000000002</v>
      </c>
      <c r="M15" s="43">
        <f t="shared" si="0"/>
        <v>11.65</v>
      </c>
      <c r="N15" s="10">
        <v>44510</v>
      </c>
    </row>
    <row r="16" spans="1:14" s="9" customFormat="1" ht="47.1" hidden="1" customHeight="1" x14ac:dyDescent="0.25">
      <c r="A16" s="7" t="s">
        <v>18</v>
      </c>
      <c r="B16" s="40" t="s">
        <v>46</v>
      </c>
      <c r="C16" s="7" t="s">
        <v>47</v>
      </c>
      <c r="D16" s="29" t="s">
        <v>40</v>
      </c>
      <c r="E16" s="42" t="s">
        <v>41</v>
      </c>
      <c r="F16" s="8">
        <v>27</v>
      </c>
      <c r="G16" s="8">
        <v>96</v>
      </c>
      <c r="H16" s="8">
        <v>4.5</v>
      </c>
      <c r="I16" s="26">
        <v>110149</v>
      </c>
      <c r="J16" s="4" t="str">
        <f>VLOOKUP(I16,'[1]November 2021'!A:C,2,FALSE)</f>
        <v>APPLES FOR FURTHER PROCESSING – BULK</v>
      </c>
      <c r="K16" s="8">
        <v>30</v>
      </c>
      <c r="L16" s="41">
        <f>VLOOKUP(I16,'[1]November 2021'!A:C,3,FALSE)</f>
        <v>0.38840000000000002</v>
      </c>
      <c r="M16" s="43">
        <f t="shared" si="0"/>
        <v>11.65</v>
      </c>
      <c r="N16" s="10">
        <v>44510</v>
      </c>
    </row>
    <row r="17" spans="1:14" s="9" customFormat="1" ht="47.1" hidden="1" customHeight="1" x14ac:dyDescent="0.25">
      <c r="A17" s="7" t="s">
        <v>18</v>
      </c>
      <c r="B17" s="40" t="s">
        <v>46</v>
      </c>
      <c r="C17" s="7" t="s">
        <v>47</v>
      </c>
      <c r="D17" s="29" t="s">
        <v>42</v>
      </c>
      <c r="E17" s="42" t="s">
        <v>43</v>
      </c>
      <c r="F17" s="8">
        <v>27</v>
      </c>
      <c r="G17" s="8">
        <v>96</v>
      </c>
      <c r="H17" s="8">
        <v>4.5</v>
      </c>
      <c r="I17" s="26">
        <v>110149</v>
      </c>
      <c r="J17" s="4" t="str">
        <f>VLOOKUP(I17,'[1]November 2021'!A:C,2,FALSE)</f>
        <v>APPLES FOR FURTHER PROCESSING – BULK</v>
      </c>
      <c r="K17" s="8">
        <v>30</v>
      </c>
      <c r="L17" s="41">
        <f>VLOOKUP(I17,'[1]November 2021'!A:C,3,FALSE)</f>
        <v>0.38840000000000002</v>
      </c>
      <c r="M17" s="43">
        <f t="shared" si="0"/>
        <v>11.65</v>
      </c>
      <c r="N17" s="10">
        <v>44510</v>
      </c>
    </row>
    <row r="18" spans="1:14" s="9" customFormat="1" ht="47.1" hidden="1" customHeight="1" x14ac:dyDescent="0.25">
      <c r="A18" s="7" t="s">
        <v>18</v>
      </c>
      <c r="B18" s="40" t="s">
        <v>46</v>
      </c>
      <c r="C18" s="7" t="s">
        <v>47</v>
      </c>
      <c r="D18" s="29" t="s">
        <v>44</v>
      </c>
      <c r="E18" s="42" t="s">
        <v>45</v>
      </c>
      <c r="F18" s="8">
        <v>27</v>
      </c>
      <c r="G18" s="8">
        <v>96</v>
      </c>
      <c r="H18" s="8">
        <v>4.5</v>
      </c>
      <c r="I18" s="26">
        <v>110149</v>
      </c>
      <c r="J18" s="4" t="str">
        <f>VLOOKUP(I18,'[1]November 2021'!A:C,2,FALSE)</f>
        <v>APPLES FOR FURTHER PROCESSING – BULK</v>
      </c>
      <c r="K18" s="8">
        <v>30</v>
      </c>
      <c r="L18" s="41">
        <f>VLOOKUP(I18,'[1]November 2021'!A:C,3,FALSE)</f>
        <v>0.38840000000000002</v>
      </c>
      <c r="M18" s="43">
        <f t="shared" si="0"/>
        <v>11.65</v>
      </c>
      <c r="N18" s="10">
        <v>44510</v>
      </c>
    </row>
  </sheetData>
  <sheetProtection selectLockedCells="1" autoFilter="0" selectUnlockedCells="1"/>
  <autoFilter ref="A3:N18">
    <sortState ref="A4:N18">
      <sortCondition ref="D3:D18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2021-12-07T21:02:19+00:00</Remediation_x0020_Date>
  </documentManagement>
</p:properties>
</file>

<file path=customXml/itemProps1.xml><?xml version="1.0" encoding="utf-8"?>
<ds:datastoreItem xmlns:ds="http://schemas.openxmlformats.org/officeDocument/2006/customXml" ds:itemID="{FC9B4DE3-9856-4B9B-AE25-D185F78182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1272A8-AC10-4F43-A92D-CBC1A6985B1F}"/>
</file>

<file path=customXml/itemProps3.xml><?xml version="1.0" encoding="utf-8"?>
<ds:datastoreItem xmlns:ds="http://schemas.openxmlformats.org/officeDocument/2006/customXml" ds:itemID="{4E923082-9DBC-4A7F-93B3-460C38246E36}">
  <ds:schemaRefs>
    <ds:schemaRef ds:uri="http://schemas.microsoft.com/office/2006/metadata/properties"/>
    <ds:schemaRef ds:uri="http://schemas.microsoft.com/sharepoint/v3"/>
    <ds:schemaRef ds:uri="http://purl.org/dc/terms/"/>
    <ds:schemaRef ds:uri="619deea3-b82a-4324-abc9-c36ccb056917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61a5bba3-b343-484f-bec3-eb0518693f06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2021-11-18T15:06:18Z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