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429EEF0B-5035-4A91-A930-CC3A4576BB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'10.12.23'!$A$3:$N$26</definedName>
    <definedName name="_xlnm.Print_Area" localSheetId="0">'10.12.23'!$A$1:$N$26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M11" i="1" s="1"/>
  <c r="L12" i="1"/>
  <c r="L13" i="1"/>
  <c r="L14" i="1"/>
  <c r="L15" i="1"/>
  <c r="M15" i="1" s="1"/>
  <c r="L16" i="1"/>
  <c r="L17" i="1"/>
  <c r="L18" i="1"/>
  <c r="L19" i="1"/>
  <c r="M19" i="1" s="1"/>
  <c r="L20" i="1"/>
  <c r="M20" i="1" s="1"/>
  <c r="L21" i="1"/>
  <c r="M21" i="1" s="1"/>
  <c r="L22" i="1"/>
  <c r="M22" i="1" s="1"/>
  <c r="L23" i="1"/>
  <c r="M23" i="1" s="1"/>
  <c r="L24" i="1"/>
  <c r="L25" i="1"/>
  <c r="L26" i="1"/>
  <c r="M26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L4" i="1"/>
  <c r="J4" i="1"/>
  <c r="M25" i="1"/>
  <c r="M18" i="1"/>
  <c r="M17" i="1"/>
  <c r="M16" i="1"/>
  <c r="M14" i="1"/>
  <c r="M13" i="1"/>
  <c r="M12" i="1"/>
  <c r="M10" i="1"/>
  <c r="M9" i="1"/>
  <c r="M8" i="1"/>
  <c r="M7" i="1"/>
  <c r="M6" i="1"/>
  <c r="M5" i="1"/>
  <c r="M24" i="1"/>
  <c r="M4" i="1" l="1"/>
</calcChain>
</file>

<file path=xl/sharedStrings.xml><?xml version="1.0" encoding="utf-8"?>
<sst xmlns="http://schemas.openxmlformats.org/spreadsheetml/2006/main" count="136" uniqueCount="41">
  <si>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</si>
  <si>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</si>
  <si>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</si>
  <si>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</si>
  <si>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</si>
  <si>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</si>
  <si>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</si>
  <si>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</si>
  <si>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</si>
  <si>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</si>
  <si>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</si>
  <si>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</si>
  <si>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</si>
  <si>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</si>
  <si>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</si>
  <si>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</si>
  <si>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</si>
  <si>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</si>
  <si>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</si>
  <si>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Pilgrims Pride Corp</t>
  </si>
  <si>
    <t>FC Diced Chicken</t>
  </si>
  <si>
    <t>100103D</t>
  </si>
  <si>
    <t>100103W</t>
  </si>
  <si>
    <t>Chicken Fajita Strips</t>
  </si>
  <si>
    <t>CN Whole Muscle WG Breaded Fully Cooked Chicken Breast Filet</t>
  </si>
  <si>
    <t>Approximately 100-140 portions</t>
  </si>
  <si>
    <t>FC CN Whole Muscle WG Breaded Chicken
Breast Chunks</t>
  </si>
  <si>
    <t>Approx
91-113</t>
  </si>
  <si>
    <t>WG Breaded Chicken Breast Fillet</t>
  </si>
  <si>
    <t>FC WG BREADED CHICKEN DARK MEAT CHUNKS</t>
  </si>
  <si>
    <t>FC WG BREADED CHICKEN BREAST STRIPS</t>
  </si>
  <si>
    <t>90-111</t>
  </si>
  <si>
    <t>avg 4.80</t>
  </si>
  <si>
    <t>WG Breaded Breast Chicken Tenders</t>
  </si>
  <si>
    <t>WG Chicken Smackers</t>
  </si>
  <si>
    <t>FC WG Breaded Dark Meat Popcorn Chicken Smackers</t>
  </si>
  <si>
    <t>WG Homestyle Breaded Chicken Nuggets                5 pcs. @ 0.608 oz.</t>
  </si>
  <si>
    <t>WG Homestyle Breaded Breakfast Patty</t>
  </si>
  <si>
    <t>WG Spicy Breaded Chicken Patty w/ ISP</t>
  </si>
  <si>
    <t>WG Homestyle Breaded Chicken Strip                       3 pcs.@1.02 oz.</t>
  </si>
  <si>
    <t>WG Homestyle Breaded Chicken Patty w/ 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</si>
</sst>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="70" zoomScaleNormal="70" zoomScaleSheetLayoutView="70" workbookViewId="0">
      <pane ySplit="3" topLeftCell="A4" activePane="bottomLeft" state="frozen"/>
      <selection pane="bottomLeft" activeCell="T5" sqref="T5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7" width="9.85546875" style="46" customWidth="1"/>
    <col min="8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44"/>
      <c r="H1" s="30"/>
      <c r="I1" s="24"/>
      <c r="J1" s="39"/>
      <c r="K1" s="47"/>
      <c r="L1" s="47"/>
      <c r="M1" s="47"/>
      <c r="N1" s="47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45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8.9" customHeight="1" x14ac:dyDescent="0.25">
      <c r="A4" s="7" t="s">
        <v>18</v>
      </c>
      <c r="B4" s="40" t="s">
        <v>19</v>
      </c>
      <c r="C4" s="7" t="s">
        <v>12</v>
      </c>
      <c r="D4" s="29">
        <v>1230</v>
      </c>
      <c r="E4" s="42" t="s">
        <v>20</v>
      </c>
      <c r="F4" s="8">
        <v>30</v>
      </c>
      <c r="G4" s="5">
        <v>194</v>
      </c>
      <c r="H4" s="8">
        <v>2.4700000000000002</v>
      </c>
      <c r="I4" s="26" t="s">
        <v>21</v>
      </c>
      <c r="J4" s="4" t="str">
        <f>VLOOKUP(I4,'[1]October 2023'!A:C,2,FALSE)</f>
        <v>CHICKEN LARGE CHILLED -BULK</v>
      </c>
      <c r="K4" s="8">
        <v>12.84</v>
      </c>
      <c r="L4" s="41">
        <f>VLOOKUP(I4,'[1]October 2023'!A:C,3,FALSE)</f>
        <v>1.4098999999999999</v>
      </c>
      <c r="M4" s="43">
        <f t="shared" ref="M4:M26" si="0">ROUND(K4*L4,2)</f>
        <v>18.100000000000001</v>
      </c>
      <c r="N4" s="10">
        <v>45231</v>
      </c>
    </row>
    <row r="5" spans="1:14" s="9" customFormat="1" ht="58.9" customHeight="1" x14ac:dyDescent="0.25">
      <c r="A5" s="7" t="s">
        <v>18</v>
      </c>
      <c r="B5" s="40" t="s">
        <v>19</v>
      </c>
      <c r="C5" s="7" t="s">
        <v>12</v>
      </c>
      <c r="D5" s="29">
        <v>1230</v>
      </c>
      <c r="E5" s="42" t="s">
        <v>20</v>
      </c>
      <c r="F5" s="8">
        <v>30</v>
      </c>
      <c r="G5" s="5">
        <v>194</v>
      </c>
      <c r="H5" s="8">
        <v>2.4700000000000002</v>
      </c>
      <c r="I5" s="26" t="s">
        <v>22</v>
      </c>
      <c r="J5" s="4" t="str">
        <f>VLOOKUP(I5,'[1]October 2023'!A:C,2,FALSE)</f>
        <v>CHICKEN LARGE CHILLED -BULK</v>
      </c>
      <c r="K5" s="8">
        <v>19.25</v>
      </c>
      <c r="L5" s="41">
        <f>VLOOKUP(I5,'[1]October 2023'!A:C,3,FALSE)</f>
        <v>1.4098999999999999</v>
      </c>
      <c r="M5" s="43">
        <f t="shared" si="0"/>
        <v>27.14</v>
      </c>
      <c r="N5" s="10">
        <v>45231</v>
      </c>
    </row>
    <row r="6" spans="1:14" s="9" customFormat="1" ht="58.9" customHeight="1" x14ac:dyDescent="0.25">
      <c r="A6" s="7" t="s">
        <v>18</v>
      </c>
      <c r="B6" s="40" t="s">
        <v>19</v>
      </c>
      <c r="C6" s="7" t="s">
        <v>12</v>
      </c>
      <c r="D6" s="29">
        <v>1250</v>
      </c>
      <c r="E6" s="42" t="s">
        <v>23</v>
      </c>
      <c r="F6" s="8">
        <v>30</v>
      </c>
      <c r="G6" s="5">
        <v>194</v>
      </c>
      <c r="H6" s="8">
        <v>2.4700000000000002</v>
      </c>
      <c r="I6" s="26" t="s">
        <v>21</v>
      </c>
      <c r="J6" s="4" t="str">
        <f>VLOOKUP(I6,'[1]October 2023'!A:C,2,FALSE)</f>
        <v>CHICKEN LARGE CHILLED -BULK</v>
      </c>
      <c r="K6" s="8">
        <v>12.84</v>
      </c>
      <c r="L6" s="41">
        <f>VLOOKUP(I6,'[1]October 2023'!A:C,3,FALSE)</f>
        <v>1.4098999999999999</v>
      </c>
      <c r="M6" s="43">
        <f t="shared" si="0"/>
        <v>18.100000000000001</v>
      </c>
      <c r="N6" s="10">
        <v>45231</v>
      </c>
    </row>
    <row r="7" spans="1:14" s="9" customFormat="1" ht="58.9" customHeight="1" x14ac:dyDescent="0.25">
      <c r="A7" s="7" t="s">
        <v>18</v>
      </c>
      <c r="B7" s="40" t="s">
        <v>19</v>
      </c>
      <c r="C7" s="7" t="s">
        <v>12</v>
      </c>
      <c r="D7" s="29">
        <v>1250</v>
      </c>
      <c r="E7" s="42" t="s">
        <v>23</v>
      </c>
      <c r="F7" s="8">
        <v>30</v>
      </c>
      <c r="G7" s="5">
        <v>194</v>
      </c>
      <c r="H7" s="8">
        <v>2.4700000000000002</v>
      </c>
      <c r="I7" s="26" t="s">
        <v>22</v>
      </c>
      <c r="J7" s="4" t="str">
        <f>VLOOKUP(I7,'[1]October 2023'!A:C,2,FALSE)</f>
        <v>CHICKEN LARGE CHILLED -BULK</v>
      </c>
      <c r="K7" s="8">
        <v>19.25</v>
      </c>
      <c r="L7" s="41">
        <f>VLOOKUP(I7,'[1]October 2023'!A:C,3,FALSE)</f>
        <v>1.4098999999999999</v>
      </c>
      <c r="M7" s="43">
        <f t="shared" si="0"/>
        <v>27.14</v>
      </c>
      <c r="N7" s="10">
        <v>45231</v>
      </c>
    </row>
    <row r="8" spans="1:14" s="9" customFormat="1" ht="58.9" customHeight="1" x14ac:dyDescent="0.25">
      <c r="A8" s="7" t="s">
        <v>18</v>
      </c>
      <c r="B8" s="40" t="s">
        <v>19</v>
      </c>
      <c r="C8" s="7" t="s">
        <v>12</v>
      </c>
      <c r="D8" s="29">
        <v>7516</v>
      </c>
      <c r="E8" s="42" t="s">
        <v>24</v>
      </c>
      <c r="F8" s="8">
        <v>30</v>
      </c>
      <c r="G8" s="5" t="s">
        <v>25</v>
      </c>
      <c r="H8" s="8">
        <v>4</v>
      </c>
      <c r="I8" s="26" t="s">
        <v>22</v>
      </c>
      <c r="J8" s="4" t="str">
        <f>VLOOKUP(I8,'[1]October 2023'!A:C,2,FALSE)</f>
        <v>CHICKEN LARGE CHILLED -BULK</v>
      </c>
      <c r="K8" s="8">
        <v>29.71</v>
      </c>
      <c r="L8" s="41">
        <f>VLOOKUP(I8,'[1]October 2023'!A:C,3,FALSE)</f>
        <v>1.4098999999999999</v>
      </c>
      <c r="M8" s="43">
        <f t="shared" si="0"/>
        <v>41.89</v>
      </c>
      <c r="N8" s="10">
        <v>45231</v>
      </c>
    </row>
    <row r="9" spans="1:14" s="9" customFormat="1" ht="58.9" customHeight="1" x14ac:dyDescent="0.25">
      <c r="A9" s="7" t="s">
        <v>18</v>
      </c>
      <c r="B9" s="40" t="s">
        <v>19</v>
      </c>
      <c r="C9" s="7" t="s">
        <v>12</v>
      </c>
      <c r="D9" s="29">
        <v>7518</v>
      </c>
      <c r="E9" s="42" t="s">
        <v>26</v>
      </c>
      <c r="F9" s="8">
        <v>30</v>
      </c>
      <c r="G9" s="5" t="s">
        <v>27</v>
      </c>
      <c r="H9" s="8">
        <v>4.75</v>
      </c>
      <c r="I9" s="26" t="s">
        <v>22</v>
      </c>
      <c r="J9" s="4" t="str">
        <f>VLOOKUP(I9,'[1]October 2023'!A:C,2,FALSE)</f>
        <v>CHICKEN LARGE CHILLED -BULK</v>
      </c>
      <c r="K9" s="8">
        <v>29.71</v>
      </c>
      <c r="L9" s="41">
        <f>VLOOKUP(I9,'[1]October 2023'!A:C,3,FALSE)</f>
        <v>1.4098999999999999</v>
      </c>
      <c r="M9" s="43">
        <f t="shared" si="0"/>
        <v>41.89</v>
      </c>
      <c r="N9" s="10">
        <v>45231</v>
      </c>
    </row>
    <row r="10" spans="1:14" s="9" customFormat="1" ht="58.9" customHeight="1" x14ac:dyDescent="0.25">
      <c r="A10" s="7" t="s">
        <v>18</v>
      </c>
      <c r="B10" s="40" t="s">
        <v>19</v>
      </c>
      <c r="C10" s="7" t="s">
        <v>12</v>
      </c>
      <c r="D10" s="29">
        <v>7522</v>
      </c>
      <c r="E10" s="42" t="s">
        <v>28</v>
      </c>
      <c r="F10" s="8">
        <v>30</v>
      </c>
      <c r="G10" s="5">
        <v>113</v>
      </c>
      <c r="H10" s="8">
        <v>4.25</v>
      </c>
      <c r="I10" s="26" t="s">
        <v>22</v>
      </c>
      <c r="J10" s="4" t="str">
        <f>VLOOKUP(I10,'[1]October 2023'!A:C,2,FALSE)</f>
        <v>CHICKEN LARGE CHILLED -BULK</v>
      </c>
      <c r="K10" s="8">
        <v>33.28</v>
      </c>
      <c r="L10" s="41">
        <f>VLOOKUP(I10,'[1]October 2023'!A:C,3,FALSE)</f>
        <v>1.4098999999999999</v>
      </c>
      <c r="M10" s="43">
        <f t="shared" si="0"/>
        <v>46.92</v>
      </c>
      <c r="N10" s="10">
        <v>45231</v>
      </c>
    </row>
    <row r="11" spans="1:14" s="9" customFormat="1" ht="58.9" customHeight="1" x14ac:dyDescent="0.25">
      <c r="A11" s="7" t="s">
        <v>18</v>
      </c>
      <c r="B11" s="40" t="s">
        <v>19</v>
      </c>
      <c r="C11" s="7" t="s">
        <v>12</v>
      </c>
      <c r="D11" s="29">
        <v>7526</v>
      </c>
      <c r="E11" s="42" t="s">
        <v>29</v>
      </c>
      <c r="F11" s="8">
        <v>30</v>
      </c>
      <c r="G11" s="5">
        <v>120</v>
      </c>
      <c r="H11" s="8">
        <v>4</v>
      </c>
      <c r="I11" s="26" t="s">
        <v>21</v>
      </c>
      <c r="J11" s="4" t="str">
        <f>VLOOKUP(I11,'[1]October 2023'!A:C,2,FALSE)</f>
        <v>CHICKEN LARGE CHILLED -BULK</v>
      </c>
      <c r="K11" s="8">
        <v>31.24</v>
      </c>
      <c r="L11" s="41">
        <f>VLOOKUP(I11,'[1]October 2023'!A:C,3,FALSE)</f>
        <v>1.4098999999999999</v>
      </c>
      <c r="M11" s="43">
        <f t="shared" si="0"/>
        <v>44.05</v>
      </c>
      <c r="N11" s="10">
        <v>45231</v>
      </c>
    </row>
    <row r="12" spans="1:14" s="9" customFormat="1" ht="58.9" customHeight="1" x14ac:dyDescent="0.25">
      <c r="A12" s="7" t="s">
        <v>18</v>
      </c>
      <c r="B12" s="40" t="s">
        <v>19</v>
      </c>
      <c r="C12" s="7" t="s">
        <v>12</v>
      </c>
      <c r="D12" s="29">
        <v>7527</v>
      </c>
      <c r="E12" s="42" t="s">
        <v>30</v>
      </c>
      <c r="F12" s="8">
        <v>30</v>
      </c>
      <c r="G12" s="5" t="s">
        <v>31</v>
      </c>
      <c r="H12" s="8" t="s">
        <v>32</v>
      </c>
      <c r="I12" s="26" t="s">
        <v>22</v>
      </c>
      <c r="J12" s="4" t="str">
        <f>VLOOKUP(I12,'[1]October 2023'!A:C,2,FALSE)</f>
        <v>CHICKEN LARGE CHILLED -BULK</v>
      </c>
      <c r="K12" s="8">
        <v>30.34</v>
      </c>
      <c r="L12" s="41">
        <f>VLOOKUP(I12,'[1]October 2023'!A:C,3,FALSE)</f>
        <v>1.4098999999999999</v>
      </c>
      <c r="M12" s="43">
        <f t="shared" si="0"/>
        <v>42.78</v>
      </c>
      <c r="N12" s="10">
        <v>45231</v>
      </c>
    </row>
    <row r="13" spans="1:14" s="9" customFormat="1" ht="58.9" customHeight="1" x14ac:dyDescent="0.25">
      <c r="A13" s="7" t="s">
        <v>18</v>
      </c>
      <c r="B13" s="40" t="s">
        <v>19</v>
      </c>
      <c r="C13" s="7" t="s">
        <v>12</v>
      </c>
      <c r="D13" s="29">
        <v>7572</v>
      </c>
      <c r="E13" s="42" t="s">
        <v>33</v>
      </c>
      <c r="F13" s="8">
        <v>30</v>
      </c>
      <c r="G13" s="5">
        <v>110</v>
      </c>
      <c r="H13" s="8">
        <v>4.3499999999999996</v>
      </c>
      <c r="I13" s="26" t="s">
        <v>22</v>
      </c>
      <c r="J13" s="4" t="str">
        <f>VLOOKUP(I13,'[1]October 2023'!A:C,2,FALSE)</f>
        <v>CHICKEN LARGE CHILLED -BULK</v>
      </c>
      <c r="K13" s="8">
        <v>32.14</v>
      </c>
      <c r="L13" s="41">
        <f>VLOOKUP(I13,'[1]October 2023'!A:C,3,FALSE)</f>
        <v>1.4098999999999999</v>
      </c>
      <c r="M13" s="43">
        <f t="shared" si="0"/>
        <v>45.31</v>
      </c>
      <c r="N13" s="10">
        <v>45231</v>
      </c>
    </row>
    <row r="14" spans="1:14" s="9" customFormat="1" ht="58.9" customHeight="1" x14ac:dyDescent="0.25">
      <c r="A14" s="7" t="s">
        <v>18</v>
      </c>
      <c r="B14" s="40" t="s">
        <v>19</v>
      </c>
      <c r="C14" s="7" t="s">
        <v>12</v>
      </c>
      <c r="D14" s="29">
        <v>110452</v>
      </c>
      <c r="E14" s="42" t="s">
        <v>34</v>
      </c>
      <c r="F14" s="8">
        <v>30</v>
      </c>
      <c r="G14" s="5">
        <v>104</v>
      </c>
      <c r="H14" s="8">
        <v>4.3</v>
      </c>
      <c r="I14" s="26" t="s">
        <v>21</v>
      </c>
      <c r="J14" s="4" t="str">
        <f>VLOOKUP(I14,'[1]October 2023'!A:C,2,FALSE)</f>
        <v>CHICKEN LARGE CHILLED -BULK</v>
      </c>
      <c r="K14" s="8">
        <v>10.28</v>
      </c>
      <c r="L14" s="41">
        <f>VLOOKUP(I14,'[1]October 2023'!A:C,3,FALSE)</f>
        <v>1.4098999999999999</v>
      </c>
      <c r="M14" s="43">
        <f t="shared" si="0"/>
        <v>14.49</v>
      </c>
      <c r="N14" s="10">
        <v>45231</v>
      </c>
    </row>
    <row r="15" spans="1:14" s="9" customFormat="1" ht="58.9" customHeight="1" x14ac:dyDescent="0.25">
      <c r="A15" s="7" t="s">
        <v>18</v>
      </c>
      <c r="B15" s="40" t="s">
        <v>19</v>
      </c>
      <c r="C15" s="7" t="s">
        <v>12</v>
      </c>
      <c r="D15" s="29">
        <v>110452</v>
      </c>
      <c r="E15" s="42" t="s">
        <v>34</v>
      </c>
      <c r="F15" s="8">
        <v>30</v>
      </c>
      <c r="G15" s="5">
        <v>104</v>
      </c>
      <c r="H15" s="8">
        <v>4.3</v>
      </c>
      <c r="I15" s="26" t="s">
        <v>22</v>
      </c>
      <c r="J15" s="4" t="str">
        <f>VLOOKUP(I15,'[1]October 2023'!A:C,2,FALSE)</f>
        <v>CHICKEN LARGE CHILLED -BULK</v>
      </c>
      <c r="K15" s="8">
        <v>15.42</v>
      </c>
      <c r="L15" s="41">
        <f>VLOOKUP(I15,'[1]October 2023'!A:C,3,FALSE)</f>
        <v>1.4098999999999999</v>
      </c>
      <c r="M15" s="43">
        <f t="shared" si="0"/>
        <v>21.74</v>
      </c>
      <c r="N15" s="10">
        <v>45231</v>
      </c>
    </row>
    <row r="16" spans="1:14" s="9" customFormat="1" ht="58.9" customHeight="1" x14ac:dyDescent="0.25">
      <c r="A16" s="7" t="s">
        <v>18</v>
      </c>
      <c r="B16" s="40" t="s">
        <v>19</v>
      </c>
      <c r="C16" s="7" t="s">
        <v>12</v>
      </c>
      <c r="D16" s="29">
        <v>110458</v>
      </c>
      <c r="E16" s="42" t="s">
        <v>35</v>
      </c>
      <c r="F16" s="8">
        <v>30</v>
      </c>
      <c r="G16" s="5">
        <v>104</v>
      </c>
      <c r="H16" s="8">
        <v>4.3</v>
      </c>
      <c r="I16" s="26" t="s">
        <v>21</v>
      </c>
      <c r="J16" s="4" t="str">
        <f>VLOOKUP(I16,'[1]October 2023'!A:C,2,FALSE)</f>
        <v>CHICKEN LARGE CHILLED -BULK</v>
      </c>
      <c r="K16" s="8">
        <v>31.17</v>
      </c>
      <c r="L16" s="41">
        <f>VLOOKUP(I16,'[1]October 2023'!A:C,3,FALSE)</f>
        <v>1.4098999999999999</v>
      </c>
      <c r="M16" s="43">
        <f t="shared" si="0"/>
        <v>43.95</v>
      </c>
      <c r="N16" s="10">
        <v>45231</v>
      </c>
    </row>
    <row r="17" spans="1:14" s="9" customFormat="1" ht="58.9" customHeight="1" x14ac:dyDescent="0.25">
      <c r="A17" s="7" t="s">
        <v>18</v>
      </c>
      <c r="B17" s="40" t="s">
        <v>19</v>
      </c>
      <c r="C17" s="7" t="s">
        <v>12</v>
      </c>
      <c r="D17" s="29">
        <v>615300</v>
      </c>
      <c r="E17" s="42" t="s">
        <v>36</v>
      </c>
      <c r="F17" s="8">
        <v>30</v>
      </c>
      <c r="G17" s="5">
        <v>156</v>
      </c>
      <c r="H17" s="8">
        <v>3.04</v>
      </c>
      <c r="I17" s="26" t="s">
        <v>22</v>
      </c>
      <c r="J17" s="4" t="str">
        <f>VLOOKUP(I17,'[1]October 2023'!A:C,2,FALSE)</f>
        <v>CHICKEN LARGE CHILLED -BULK</v>
      </c>
      <c r="K17" s="8">
        <v>10.85</v>
      </c>
      <c r="L17" s="41">
        <f>VLOOKUP(I17,'[1]October 2023'!A:C,3,FALSE)</f>
        <v>1.4098999999999999</v>
      </c>
      <c r="M17" s="43">
        <f t="shared" si="0"/>
        <v>15.3</v>
      </c>
      <c r="N17" s="10">
        <v>45231</v>
      </c>
    </row>
    <row r="18" spans="1:14" s="9" customFormat="1" ht="58.9" customHeight="1" x14ac:dyDescent="0.25">
      <c r="A18" s="7" t="s">
        <v>18</v>
      </c>
      <c r="B18" s="40" t="s">
        <v>19</v>
      </c>
      <c r="C18" s="7" t="s">
        <v>12</v>
      </c>
      <c r="D18" s="29">
        <v>615300</v>
      </c>
      <c r="E18" s="42" t="s">
        <v>36</v>
      </c>
      <c r="F18" s="8">
        <v>30</v>
      </c>
      <c r="G18" s="5">
        <v>156</v>
      </c>
      <c r="H18" s="8">
        <v>3.04</v>
      </c>
      <c r="I18" s="26" t="s">
        <v>21</v>
      </c>
      <c r="J18" s="4" t="str">
        <f>VLOOKUP(I18,'[1]October 2023'!A:C,2,FALSE)</f>
        <v>CHICKEN LARGE CHILLED -BULK</v>
      </c>
      <c r="K18" s="8">
        <v>7.23</v>
      </c>
      <c r="L18" s="41">
        <f>VLOOKUP(I18,'[1]October 2023'!A:C,3,FALSE)</f>
        <v>1.4098999999999999</v>
      </c>
      <c r="M18" s="43">
        <f t="shared" si="0"/>
        <v>10.19</v>
      </c>
      <c r="N18" s="10">
        <v>45231</v>
      </c>
    </row>
    <row r="19" spans="1:14" s="9" customFormat="1" ht="58.9" customHeight="1" x14ac:dyDescent="0.25">
      <c r="A19" s="7" t="s">
        <v>18</v>
      </c>
      <c r="B19" s="40" t="s">
        <v>19</v>
      </c>
      <c r="C19" s="7" t="s">
        <v>12</v>
      </c>
      <c r="D19" s="29">
        <v>615400</v>
      </c>
      <c r="E19" s="42" t="s">
        <v>37</v>
      </c>
      <c r="F19" s="8">
        <v>30</v>
      </c>
      <c r="G19" s="5">
        <v>214</v>
      </c>
      <c r="H19" s="8">
        <v>2.2400000000000002</v>
      </c>
      <c r="I19" s="26" t="s">
        <v>22</v>
      </c>
      <c r="J19" s="4" t="str">
        <f>VLOOKUP(I19,'[1]October 2023'!A:C,2,FALSE)</f>
        <v>CHICKEN LARGE CHILLED -BULK</v>
      </c>
      <c r="K19" s="8">
        <v>15.83</v>
      </c>
      <c r="L19" s="41">
        <f>VLOOKUP(I19,'[1]October 2023'!A:C,3,FALSE)</f>
        <v>1.4098999999999999</v>
      </c>
      <c r="M19" s="43">
        <f t="shared" si="0"/>
        <v>22.32</v>
      </c>
      <c r="N19" s="10">
        <v>45231</v>
      </c>
    </row>
    <row r="20" spans="1:14" s="9" customFormat="1" ht="58.9" customHeight="1" x14ac:dyDescent="0.25">
      <c r="A20" s="7" t="s">
        <v>18</v>
      </c>
      <c r="B20" s="40" t="s">
        <v>19</v>
      </c>
      <c r="C20" s="7" t="s">
        <v>12</v>
      </c>
      <c r="D20" s="29">
        <v>615400</v>
      </c>
      <c r="E20" s="42" t="s">
        <v>37</v>
      </c>
      <c r="F20" s="8">
        <v>30</v>
      </c>
      <c r="G20" s="5">
        <v>214</v>
      </c>
      <c r="H20" s="8">
        <v>2.2400000000000002</v>
      </c>
      <c r="I20" s="26" t="s">
        <v>21</v>
      </c>
      <c r="J20" s="4" t="str">
        <f>VLOOKUP(I20,'[1]October 2023'!A:C,2,FALSE)</f>
        <v>CHICKEN LARGE CHILLED -BULK</v>
      </c>
      <c r="K20" s="8">
        <v>10.56</v>
      </c>
      <c r="L20" s="41">
        <f>VLOOKUP(I20,'[1]October 2023'!A:C,3,FALSE)</f>
        <v>1.4098999999999999</v>
      </c>
      <c r="M20" s="43">
        <f t="shared" si="0"/>
        <v>14.89</v>
      </c>
      <c r="N20" s="10">
        <v>45231</v>
      </c>
    </row>
    <row r="21" spans="1:14" ht="58.9" customHeight="1" x14ac:dyDescent="0.25">
      <c r="A21" s="7" t="s">
        <v>18</v>
      </c>
      <c r="B21" s="40" t="s">
        <v>19</v>
      </c>
      <c r="C21" s="7" t="s">
        <v>12</v>
      </c>
      <c r="D21" s="29">
        <v>615600</v>
      </c>
      <c r="E21" s="42" t="s">
        <v>38</v>
      </c>
      <c r="F21" s="8">
        <v>30</v>
      </c>
      <c r="G21" s="5">
        <v>156</v>
      </c>
      <c r="H21" s="8">
        <v>3.05</v>
      </c>
      <c r="I21" s="26" t="s">
        <v>22</v>
      </c>
      <c r="J21" s="4" t="str">
        <f>VLOOKUP(I21,'[1]October 2023'!A:C,2,FALSE)</f>
        <v>CHICKEN LARGE CHILLED -BULK</v>
      </c>
      <c r="K21" s="8">
        <v>11.63</v>
      </c>
      <c r="L21" s="41">
        <f>VLOOKUP(I21,'[1]October 2023'!A:C,3,FALSE)</f>
        <v>1.4098999999999999</v>
      </c>
      <c r="M21" s="43">
        <f t="shared" si="0"/>
        <v>16.399999999999999</v>
      </c>
      <c r="N21" s="10">
        <v>45231</v>
      </c>
    </row>
    <row r="22" spans="1:14" ht="58.9" customHeight="1" x14ac:dyDescent="0.25">
      <c r="A22" s="7" t="s">
        <v>18</v>
      </c>
      <c r="B22" s="40" t="s">
        <v>19</v>
      </c>
      <c r="C22" s="7" t="s">
        <v>12</v>
      </c>
      <c r="D22" s="29">
        <v>615600</v>
      </c>
      <c r="E22" s="42" t="s">
        <v>38</v>
      </c>
      <c r="F22" s="8">
        <v>30</v>
      </c>
      <c r="G22" s="5">
        <v>156</v>
      </c>
      <c r="H22" s="8">
        <v>3.05</v>
      </c>
      <c r="I22" s="26" t="s">
        <v>21</v>
      </c>
      <c r="J22" s="4" t="str">
        <f>VLOOKUP(I22,'[1]October 2023'!A:C,2,FALSE)</f>
        <v>CHICKEN LARGE CHILLED -BULK</v>
      </c>
      <c r="K22" s="8">
        <v>7.75</v>
      </c>
      <c r="L22" s="41">
        <f>VLOOKUP(I22,'[1]October 2023'!A:C,3,FALSE)</f>
        <v>1.4098999999999999</v>
      </c>
      <c r="M22" s="43">
        <f t="shared" si="0"/>
        <v>10.93</v>
      </c>
      <c r="N22" s="10">
        <v>45231</v>
      </c>
    </row>
    <row r="23" spans="1:14" ht="58.9" customHeight="1" x14ac:dyDescent="0.25">
      <c r="A23" s="7" t="s">
        <v>18</v>
      </c>
      <c r="B23" s="40" t="s">
        <v>19</v>
      </c>
      <c r="C23" s="7" t="s">
        <v>12</v>
      </c>
      <c r="D23" s="29">
        <v>625300</v>
      </c>
      <c r="E23" s="42" t="s">
        <v>39</v>
      </c>
      <c r="F23" s="8">
        <v>30</v>
      </c>
      <c r="G23" s="5">
        <v>156</v>
      </c>
      <c r="H23" s="8">
        <v>3.06</v>
      </c>
      <c r="I23" s="26" t="s">
        <v>22</v>
      </c>
      <c r="J23" s="4" t="str">
        <f>VLOOKUP(I23,'[1]October 2023'!A:C,2,FALSE)</f>
        <v>CHICKEN LARGE CHILLED -BULK</v>
      </c>
      <c r="K23" s="8">
        <v>10.85</v>
      </c>
      <c r="L23" s="41">
        <f>VLOOKUP(I23,'[1]October 2023'!A:C,3,FALSE)</f>
        <v>1.4098999999999999</v>
      </c>
      <c r="M23" s="43">
        <f t="shared" si="0"/>
        <v>15.3</v>
      </c>
      <c r="N23" s="10">
        <v>45231</v>
      </c>
    </row>
    <row r="24" spans="1:14" ht="58.9" customHeight="1" x14ac:dyDescent="0.25">
      <c r="A24" s="7" t="s">
        <v>18</v>
      </c>
      <c r="B24" s="40" t="s">
        <v>19</v>
      </c>
      <c r="C24" s="7" t="s">
        <v>12</v>
      </c>
      <c r="D24" s="29">
        <v>625300</v>
      </c>
      <c r="E24" s="42" t="s">
        <v>39</v>
      </c>
      <c r="F24" s="8">
        <v>30</v>
      </c>
      <c r="G24" s="5">
        <v>156</v>
      </c>
      <c r="H24" s="8">
        <v>3.06</v>
      </c>
      <c r="I24" s="26" t="s">
        <v>21</v>
      </c>
      <c r="J24" s="4" t="str">
        <f>VLOOKUP(I24,'[1]October 2023'!A:C,2,FALSE)</f>
        <v>CHICKEN LARGE CHILLED -BULK</v>
      </c>
      <c r="K24" s="8">
        <v>7.23</v>
      </c>
      <c r="L24" s="41">
        <f>VLOOKUP(I24,'[1]October 2023'!A:C,3,FALSE)</f>
        <v>1.4098999999999999</v>
      </c>
      <c r="M24" s="43">
        <f t="shared" si="0"/>
        <v>10.19</v>
      </c>
      <c r="N24" s="10">
        <v>45231</v>
      </c>
    </row>
    <row r="25" spans="1:14" ht="58.9" customHeight="1" x14ac:dyDescent="0.25">
      <c r="A25" s="7" t="s">
        <v>18</v>
      </c>
      <c r="B25" s="40" t="s">
        <v>19</v>
      </c>
      <c r="C25" s="7" t="s">
        <v>12</v>
      </c>
      <c r="D25" s="29">
        <v>665400</v>
      </c>
      <c r="E25" s="42" t="s">
        <v>40</v>
      </c>
      <c r="F25" s="8">
        <v>30</v>
      </c>
      <c r="G25" s="5">
        <v>156</v>
      </c>
      <c r="H25" s="8">
        <v>3.05</v>
      </c>
      <c r="I25" s="26" t="s">
        <v>22</v>
      </c>
      <c r="J25" s="4" t="str">
        <f>VLOOKUP(I25,'[1]October 2023'!A:C,2,FALSE)</f>
        <v>CHICKEN LARGE CHILLED -BULK</v>
      </c>
      <c r="K25" s="8">
        <v>10.85</v>
      </c>
      <c r="L25" s="41">
        <f>VLOOKUP(I25,'[1]October 2023'!A:C,3,FALSE)</f>
        <v>1.4098999999999999</v>
      </c>
      <c r="M25" s="43">
        <f t="shared" si="0"/>
        <v>15.3</v>
      </c>
      <c r="N25" s="10">
        <v>45231</v>
      </c>
    </row>
    <row r="26" spans="1:14" ht="58.9" customHeight="1" x14ac:dyDescent="0.25">
      <c r="A26" s="7" t="s">
        <v>18</v>
      </c>
      <c r="B26" s="40" t="s">
        <v>19</v>
      </c>
      <c r="C26" s="7" t="s">
        <v>12</v>
      </c>
      <c r="D26" s="29">
        <v>665400</v>
      </c>
      <c r="E26" s="42" t="s">
        <v>40</v>
      </c>
      <c r="F26" s="8">
        <v>30</v>
      </c>
      <c r="G26" s="5">
        <v>156</v>
      </c>
      <c r="H26" s="8">
        <v>3.05</v>
      </c>
      <c r="I26" s="26" t="s">
        <v>21</v>
      </c>
      <c r="J26" s="4" t="str">
        <f>VLOOKUP(I26,'[1]October 2023'!A:C,2,FALSE)</f>
        <v>CHICKEN LARGE CHILLED -BULK</v>
      </c>
      <c r="K26" s="8">
        <v>7.23</v>
      </c>
      <c r="L26" s="41">
        <f>VLOOKUP(I26,'[1]October 2023'!A:C,3,FALSE)</f>
        <v>1.4098999999999999</v>
      </c>
      <c r="M26" s="43">
        <f t="shared" si="0"/>
        <v>10.19</v>
      </c>
      <c r="N26" s="10">
        <v>45231</v>
      </c>
    </row>
  </sheetData>
  <sheetProtection algorithmName="SHA-512" hashValue="1vGRa6RxqU7dd6OWjFeOn6IINR2unAunG1osyFNcyKYtJSrJcp5gkPL6LWWP9ROYTbccV9ymorTjKbaIB7Yc1g==" saltValue="f2XvFOyO/euB6r56DOf14w==" spinCount="100000" sheet="1" formatCells="0" formatColumns="0" formatRows="0" deleteColumns="0" deleteRows="0" sort="0" autoFilter="0"/>
  <autoFilter ref="A3:N26" xr:uid="{00000000-0009-0000-0000-000000000000}">
    <sortState xmlns:xlrd2="http://schemas.microsoft.com/office/spreadsheetml/2017/richdata2" ref="A4:N26">
      <sortCondition ref="D3:D2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2024-01-29T16:29:04+00:00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BD7D0B-C5C8-4A7E-BF82-54B1C1091B6A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72FF51A-DE1E-4F60-BE6B-3A7F877E40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2D1E9C-9D19-4756-860E-14D7C4A10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2024-01-02T18:00:25Z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2024-01-02T18:00:04Z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cd5a2da6-aea2-4672-8db8-7cfa6b2471bc</vt:lpwstr>
  </property>
  <property fmtid="{D5CDD505-2E9C-101B-9397-08002B2CF9AE}" pid="9" name="MSIP_Label_7730ea53-6f5e-4160-81a5-992a9105450a_ContentBits">
    <vt:lpwstr>0</vt:lpwstr>
  </property>
</Properties>
</file>