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E4F36782-BE0B-4327-8C42-B8E9301A9CB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'09.10.24'!$A$3:$N$34</definedName>
    <definedName name="_xlnm.Print_Area" localSheetId="0">'09.10.24'!$A$1:$N$34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L12" i="1"/>
  <c r="M12" i="1" s="1"/>
  <c r="L13" i="1"/>
  <c r="M13" i="1" s="1"/>
  <c r="L14" i="1"/>
  <c r="M14" i="1" s="1"/>
  <c r="L15" i="1"/>
  <c r="L16" i="1"/>
  <c r="M16" i="1" s="1"/>
  <c r="L17" i="1"/>
  <c r="L18" i="1"/>
  <c r="L19" i="1"/>
  <c r="L20" i="1"/>
  <c r="L21" i="1"/>
  <c r="L22" i="1"/>
  <c r="L23" i="1"/>
  <c r="L24" i="1"/>
  <c r="M24" i="1" s="1"/>
  <c r="L25" i="1"/>
  <c r="M25" i="1" s="1"/>
  <c r="L26" i="1"/>
  <c r="M26" i="1" s="1"/>
  <c r="L27" i="1"/>
  <c r="L28" i="1"/>
  <c r="M28" i="1" s="1"/>
  <c r="L29" i="1"/>
  <c r="M29" i="1" s="1"/>
  <c r="L30" i="1"/>
  <c r="M30" i="1" s="1"/>
  <c r="L31" i="1"/>
  <c r="L32" i="1"/>
  <c r="L33" i="1"/>
  <c r="M33" i="1" s="1"/>
  <c r="L3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4" i="1"/>
  <c r="J4" i="1"/>
  <c r="M34" i="1"/>
  <c r="M32" i="1"/>
  <c r="M31" i="1"/>
  <c r="M27" i="1"/>
  <c r="M23" i="1"/>
  <c r="M22" i="1"/>
  <c r="M21" i="1"/>
  <c r="M20" i="1"/>
  <c r="M19" i="1"/>
  <c r="M18" i="1"/>
  <c r="M17" i="1"/>
  <c r="M15" i="1"/>
  <c r="M11" i="1"/>
  <c r="M10" i="1"/>
  <c r="M9" i="1"/>
  <c r="M4" i="1" l="1"/>
</calcChain>
</file>

<file path=xl/sharedStrings.xml><?xml version="1.0" encoding="utf-8"?>
<sst xmlns="http://schemas.openxmlformats.org/spreadsheetml/2006/main" count="180" uniqueCount="50">
  <si>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</si>
  <si>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</si>
  <si>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</si>
  <si>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</si>
  <si>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</si>
  <si>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</si>
  <si>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</si>
  <si>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</si>
  <si>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</si>
  <si>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</si>
  <si>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</si>
  <si>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</si>
  <si>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</si>
  <si>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</si>
  <si>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</si>
  <si>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</si>
  <si>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</si>
  <si>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</si>
  <si>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</si>
  <si>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FC Diced Chicken</t>
  </si>
  <si>
    <t>100103D</t>
  </si>
  <si>
    <t>100103W</t>
  </si>
  <si>
    <t>Chicken Fajita Strips</t>
  </si>
  <si>
    <t>Dark Meat Chicken Strips w/ Grill Mark</t>
  </si>
  <si>
    <t>CN Whole Muscle WG Breaded Fully Cooked Chicken Breast Filet</t>
  </si>
  <si>
    <t>3.40 - 4.80</t>
  </si>
  <si>
    <t>FC CN Whole Muscle WG Breaded Chicken
Breast Chunks</t>
  </si>
  <si>
    <t>Approx
91-113</t>
  </si>
  <si>
    <t>4.24 - 5.27</t>
  </si>
  <si>
    <t>WG Breaded Chicken Breast Fillet</t>
  </si>
  <si>
    <t>FC WG BREADED CHICKEN DARK MEAT CHUNKS</t>
  </si>
  <si>
    <t>FC WG BREADED CHICKEN BREAST STRIPS</t>
  </si>
  <si>
    <t>90-111</t>
  </si>
  <si>
    <t>4.30 - 5.30</t>
  </si>
  <si>
    <t>WG Breaded Breast Chicken Tenders</t>
  </si>
  <si>
    <t>Fully Cooked Breaded Chicken Drumstick</t>
  </si>
  <si>
    <t>72-102</t>
  </si>
  <si>
    <t>4.00 - 7.50</t>
  </si>
  <si>
    <t>WG Chicken Smackers</t>
  </si>
  <si>
    <t>FC WG Breaded Dark Meat Popcorn Chicken Smackers</t>
  </si>
  <si>
    <t>WG Homestyle Breaded Chicken Nuggets                5 pcs. @ 0.608 oz.</t>
  </si>
  <si>
    <t>WG Homestyle Breaded Breakfast Patty</t>
  </si>
  <si>
    <t>WG Spicy Breaded Chicken Patty w/ ISP</t>
  </si>
  <si>
    <t>WG Homestyle Breaded Chicken Strip                       3 pcs.@1.02 oz.</t>
  </si>
  <si>
    <t>WG Homestyle Breaded Chicken Patty w/ ISP</t>
  </si>
  <si>
    <t>FC NAE WG Breaded Popcorn Chicken Smackers</t>
  </si>
  <si>
    <t>WG NAE Homestyle Brd Chicken Patty w/ ISP</t>
  </si>
  <si>
    <t>NAE WG Homestyle Spicy Breaded Chicken Patty w/ISP</t>
  </si>
  <si>
    <t>Pilgrims Pride Corp</t>
  </si>
  <si>
    <t xml:space="preserve">Approx 100-140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</si>
</sst>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7" width="9.90625" style="46" customWidth="1"/>
    <col min="8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44"/>
      <c r="H1" s="30"/>
      <c r="I1" s="24"/>
      <c r="J1" s="39"/>
      <c r="K1" s="47"/>
      <c r="L1" s="47"/>
      <c r="M1" s="47"/>
      <c r="N1" s="47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45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63" customHeight="1" x14ac:dyDescent="0.35">
      <c r="A4" s="7" t="s">
        <v>18</v>
      </c>
      <c r="B4" s="40" t="s">
        <v>48</v>
      </c>
      <c r="C4" s="7" t="s">
        <v>12</v>
      </c>
      <c r="D4" s="29">
        <v>1230</v>
      </c>
      <c r="E4" s="42" t="s">
        <v>19</v>
      </c>
      <c r="F4" s="8">
        <v>30</v>
      </c>
      <c r="G4" s="5">
        <v>203</v>
      </c>
      <c r="H4" s="8">
        <v>2.36</v>
      </c>
      <c r="I4" s="26" t="s">
        <v>20</v>
      </c>
      <c r="J4" s="4" t="str">
        <f>VLOOKUP(I4,'[1]October 2024'!$A:$C,2,FALSE)</f>
        <v>CHICKEN LARGE CHILLED -BULK</v>
      </c>
      <c r="K4" s="8">
        <v>12.84</v>
      </c>
      <c r="L4" s="41">
        <f>VLOOKUP(I4,'[1]October 2024'!$A:$C,3,FALSE)</f>
        <v>1.4903</v>
      </c>
      <c r="M4" s="43">
        <f t="shared" ref="M4:M34" si="0">ROUND(K4*L4,2)</f>
        <v>19.14</v>
      </c>
      <c r="N4" s="10">
        <v>45597</v>
      </c>
    </row>
    <row r="5" spans="1:14" s="9" customFormat="1" ht="63" customHeight="1" x14ac:dyDescent="0.35">
      <c r="A5" s="7" t="s">
        <v>18</v>
      </c>
      <c r="B5" s="40" t="s">
        <v>48</v>
      </c>
      <c r="C5" s="7" t="s">
        <v>12</v>
      </c>
      <c r="D5" s="29">
        <v>1230</v>
      </c>
      <c r="E5" s="42" t="s">
        <v>19</v>
      </c>
      <c r="F5" s="8">
        <v>30</v>
      </c>
      <c r="G5" s="5">
        <v>203</v>
      </c>
      <c r="H5" s="8">
        <v>2.36</v>
      </c>
      <c r="I5" s="26" t="s">
        <v>21</v>
      </c>
      <c r="J5" s="4" t="str">
        <f>VLOOKUP(I5,'[1]October 2024'!$A:$C,2,FALSE)</f>
        <v>CHICKEN LARGE CHILLED -BULK</v>
      </c>
      <c r="K5" s="8">
        <v>19.25</v>
      </c>
      <c r="L5" s="41">
        <f>VLOOKUP(I5,'[1]October 2024'!$A:$C,3,FALSE)</f>
        <v>1.4903</v>
      </c>
      <c r="M5" s="43">
        <f t="shared" si="0"/>
        <v>28.69</v>
      </c>
      <c r="N5" s="10">
        <v>45597</v>
      </c>
    </row>
    <row r="6" spans="1:14" s="9" customFormat="1" ht="63" customHeight="1" x14ac:dyDescent="0.35">
      <c r="A6" s="7" t="s">
        <v>18</v>
      </c>
      <c r="B6" s="40" t="s">
        <v>48</v>
      </c>
      <c r="C6" s="7" t="s">
        <v>12</v>
      </c>
      <c r="D6" s="29">
        <v>1250</v>
      </c>
      <c r="E6" s="42" t="s">
        <v>22</v>
      </c>
      <c r="F6" s="8">
        <v>30</v>
      </c>
      <c r="G6" s="5">
        <v>221</v>
      </c>
      <c r="H6" s="8">
        <v>2.17</v>
      </c>
      <c r="I6" s="26" t="s">
        <v>20</v>
      </c>
      <c r="J6" s="4" t="str">
        <f>VLOOKUP(I6,'[1]October 2024'!$A:$C,2,FALSE)</f>
        <v>CHICKEN LARGE CHILLED -BULK</v>
      </c>
      <c r="K6" s="8">
        <v>13.51</v>
      </c>
      <c r="L6" s="41">
        <f>VLOOKUP(I6,'[1]October 2024'!$A:$C,3,FALSE)</f>
        <v>1.4903</v>
      </c>
      <c r="M6" s="43">
        <f t="shared" si="0"/>
        <v>20.13</v>
      </c>
      <c r="N6" s="10">
        <v>45597</v>
      </c>
    </row>
    <row r="7" spans="1:14" s="9" customFormat="1" ht="63" customHeight="1" x14ac:dyDescent="0.35">
      <c r="A7" s="7" t="s">
        <v>18</v>
      </c>
      <c r="B7" s="40" t="s">
        <v>48</v>
      </c>
      <c r="C7" s="7" t="s">
        <v>12</v>
      </c>
      <c r="D7" s="29">
        <v>1250</v>
      </c>
      <c r="E7" s="42" t="s">
        <v>22</v>
      </c>
      <c r="F7" s="8">
        <v>30</v>
      </c>
      <c r="G7" s="5">
        <v>221</v>
      </c>
      <c r="H7" s="8">
        <v>2.17</v>
      </c>
      <c r="I7" s="26" t="s">
        <v>21</v>
      </c>
      <c r="J7" s="4" t="str">
        <f>VLOOKUP(I7,'[1]October 2024'!$A:$C,2,FALSE)</f>
        <v>CHICKEN LARGE CHILLED -BULK</v>
      </c>
      <c r="K7" s="8">
        <v>20.260000000000002</v>
      </c>
      <c r="L7" s="41">
        <f>VLOOKUP(I7,'[1]October 2024'!$A:$C,3,FALSE)</f>
        <v>1.4903</v>
      </c>
      <c r="M7" s="43">
        <f t="shared" si="0"/>
        <v>30.19</v>
      </c>
      <c r="N7" s="10">
        <v>45597</v>
      </c>
    </row>
    <row r="8" spans="1:14" s="9" customFormat="1" ht="63" customHeight="1" x14ac:dyDescent="0.35">
      <c r="A8" s="7" t="s">
        <v>18</v>
      </c>
      <c r="B8" s="40" t="s">
        <v>48</v>
      </c>
      <c r="C8" s="7" t="s">
        <v>12</v>
      </c>
      <c r="D8" s="29">
        <v>1260</v>
      </c>
      <c r="E8" s="42" t="s">
        <v>23</v>
      </c>
      <c r="F8" s="8">
        <v>30</v>
      </c>
      <c r="G8" s="5">
        <v>206</v>
      </c>
      <c r="H8" s="8">
        <v>2.3199999999999998</v>
      </c>
      <c r="I8" s="26" t="s">
        <v>20</v>
      </c>
      <c r="J8" s="4" t="str">
        <f>VLOOKUP(I8,'[1]October 2024'!$A:$C,2,FALSE)</f>
        <v>CHICKEN LARGE CHILLED -BULK</v>
      </c>
      <c r="K8" s="8">
        <v>41.94</v>
      </c>
      <c r="L8" s="41">
        <f>VLOOKUP(I8,'[1]October 2024'!$A:$C,3,FALSE)</f>
        <v>1.4903</v>
      </c>
      <c r="M8" s="43">
        <f t="shared" si="0"/>
        <v>62.5</v>
      </c>
      <c r="N8" s="10">
        <v>45597</v>
      </c>
    </row>
    <row r="9" spans="1:14" s="9" customFormat="1" ht="63" customHeight="1" x14ac:dyDescent="0.35">
      <c r="A9" s="7" t="s">
        <v>18</v>
      </c>
      <c r="B9" s="40" t="s">
        <v>48</v>
      </c>
      <c r="C9" s="7" t="s">
        <v>12</v>
      </c>
      <c r="D9" s="29">
        <v>7516</v>
      </c>
      <c r="E9" s="42" t="s">
        <v>24</v>
      </c>
      <c r="F9" s="8">
        <v>30</v>
      </c>
      <c r="G9" s="5" t="s">
        <v>49</v>
      </c>
      <c r="H9" s="8" t="s">
        <v>25</v>
      </c>
      <c r="I9" s="26" t="s">
        <v>21</v>
      </c>
      <c r="J9" s="4" t="str">
        <f>VLOOKUP(I9,'[1]October 2024'!$A:$C,2,FALSE)</f>
        <v>CHICKEN LARGE CHILLED -BULK</v>
      </c>
      <c r="K9" s="8">
        <v>29.2</v>
      </c>
      <c r="L9" s="41">
        <f>VLOOKUP(I9,'[1]October 2024'!$A:$C,3,FALSE)</f>
        <v>1.4903</v>
      </c>
      <c r="M9" s="43">
        <f t="shared" si="0"/>
        <v>43.52</v>
      </c>
      <c r="N9" s="10">
        <v>45597</v>
      </c>
    </row>
    <row r="10" spans="1:14" s="9" customFormat="1" ht="63" customHeight="1" x14ac:dyDescent="0.35">
      <c r="A10" s="7" t="s">
        <v>18</v>
      </c>
      <c r="B10" s="40" t="s">
        <v>48</v>
      </c>
      <c r="C10" s="7" t="s">
        <v>12</v>
      </c>
      <c r="D10" s="29">
        <v>7518</v>
      </c>
      <c r="E10" s="42" t="s">
        <v>26</v>
      </c>
      <c r="F10" s="8">
        <v>30</v>
      </c>
      <c r="G10" s="5" t="s">
        <v>27</v>
      </c>
      <c r="H10" s="8" t="s">
        <v>28</v>
      </c>
      <c r="I10" s="26" t="s">
        <v>21</v>
      </c>
      <c r="J10" s="4" t="str">
        <f>VLOOKUP(I10,'[1]October 2024'!$A:$C,2,FALSE)</f>
        <v>CHICKEN LARGE CHILLED -BULK</v>
      </c>
      <c r="K10" s="8">
        <v>29.2</v>
      </c>
      <c r="L10" s="41">
        <f>VLOOKUP(I10,'[1]October 2024'!$A:$C,3,FALSE)</f>
        <v>1.4903</v>
      </c>
      <c r="M10" s="43">
        <f t="shared" si="0"/>
        <v>43.52</v>
      </c>
      <c r="N10" s="10">
        <v>45597</v>
      </c>
    </row>
    <row r="11" spans="1:14" s="9" customFormat="1" ht="63" customHeight="1" x14ac:dyDescent="0.35">
      <c r="A11" s="7" t="s">
        <v>18</v>
      </c>
      <c r="B11" s="40" t="s">
        <v>48</v>
      </c>
      <c r="C11" s="7" t="s">
        <v>12</v>
      </c>
      <c r="D11" s="29">
        <v>7522</v>
      </c>
      <c r="E11" s="42" t="s">
        <v>29</v>
      </c>
      <c r="F11" s="8">
        <v>30</v>
      </c>
      <c r="G11" s="5">
        <v>113</v>
      </c>
      <c r="H11" s="8">
        <v>4.25</v>
      </c>
      <c r="I11" s="26" t="s">
        <v>21</v>
      </c>
      <c r="J11" s="4" t="str">
        <f>VLOOKUP(I11,'[1]October 2024'!$A:$C,2,FALSE)</f>
        <v>CHICKEN LARGE CHILLED -BULK</v>
      </c>
      <c r="K11" s="8">
        <v>32.729999999999997</v>
      </c>
      <c r="L11" s="41">
        <f>VLOOKUP(I11,'[1]October 2024'!$A:$C,3,FALSE)</f>
        <v>1.4903</v>
      </c>
      <c r="M11" s="43">
        <f t="shared" si="0"/>
        <v>48.78</v>
      </c>
      <c r="N11" s="10">
        <v>45597</v>
      </c>
    </row>
    <row r="12" spans="1:14" s="9" customFormat="1" ht="63" customHeight="1" x14ac:dyDescent="0.35">
      <c r="A12" s="7" t="s">
        <v>18</v>
      </c>
      <c r="B12" s="40" t="s">
        <v>48</v>
      </c>
      <c r="C12" s="7" t="s">
        <v>12</v>
      </c>
      <c r="D12" s="29">
        <v>7526</v>
      </c>
      <c r="E12" s="42" t="s">
        <v>30</v>
      </c>
      <c r="F12" s="8">
        <v>30</v>
      </c>
      <c r="G12" s="5">
        <v>120</v>
      </c>
      <c r="H12" s="8">
        <v>4</v>
      </c>
      <c r="I12" s="26" t="s">
        <v>20</v>
      </c>
      <c r="J12" s="4" t="str">
        <f>VLOOKUP(I12,'[1]October 2024'!$A:$C,2,FALSE)</f>
        <v>CHICKEN LARGE CHILLED -BULK</v>
      </c>
      <c r="K12" s="8">
        <v>32.07</v>
      </c>
      <c r="L12" s="41">
        <f>VLOOKUP(I12,'[1]October 2024'!$A:$C,3,FALSE)</f>
        <v>1.4903</v>
      </c>
      <c r="M12" s="43">
        <f t="shared" si="0"/>
        <v>47.79</v>
      </c>
      <c r="N12" s="10">
        <v>45597</v>
      </c>
    </row>
    <row r="13" spans="1:14" s="9" customFormat="1" ht="63" customHeight="1" x14ac:dyDescent="0.35">
      <c r="A13" s="7" t="s">
        <v>18</v>
      </c>
      <c r="B13" s="40" t="s">
        <v>48</v>
      </c>
      <c r="C13" s="7" t="s">
        <v>12</v>
      </c>
      <c r="D13" s="29">
        <v>7527</v>
      </c>
      <c r="E13" s="42" t="s">
        <v>31</v>
      </c>
      <c r="F13" s="8">
        <v>30</v>
      </c>
      <c r="G13" s="5" t="s">
        <v>32</v>
      </c>
      <c r="H13" s="8" t="s">
        <v>33</v>
      </c>
      <c r="I13" s="26" t="s">
        <v>21</v>
      </c>
      <c r="J13" s="4" t="str">
        <f>VLOOKUP(I13,'[1]October 2024'!$A:$C,2,FALSE)</f>
        <v>CHICKEN LARGE CHILLED -BULK</v>
      </c>
      <c r="K13" s="8">
        <v>29.8</v>
      </c>
      <c r="L13" s="41">
        <f>VLOOKUP(I13,'[1]October 2024'!$A:$C,3,FALSE)</f>
        <v>1.4903</v>
      </c>
      <c r="M13" s="43">
        <f t="shared" si="0"/>
        <v>44.41</v>
      </c>
      <c r="N13" s="10">
        <v>45597</v>
      </c>
    </row>
    <row r="14" spans="1:14" s="9" customFormat="1" ht="63" customHeight="1" x14ac:dyDescent="0.35">
      <c r="A14" s="7" t="s">
        <v>18</v>
      </c>
      <c r="B14" s="40" t="s">
        <v>48</v>
      </c>
      <c r="C14" s="7" t="s">
        <v>12</v>
      </c>
      <c r="D14" s="29">
        <v>7572</v>
      </c>
      <c r="E14" s="42" t="s">
        <v>34</v>
      </c>
      <c r="F14" s="8">
        <v>30</v>
      </c>
      <c r="G14" s="5">
        <v>110</v>
      </c>
      <c r="H14" s="8">
        <v>4.3499999999999996</v>
      </c>
      <c r="I14" s="26" t="s">
        <v>21</v>
      </c>
      <c r="J14" s="4" t="str">
        <f>VLOOKUP(I14,'[1]October 2024'!$A:$C,2,FALSE)</f>
        <v>CHICKEN LARGE CHILLED -BULK</v>
      </c>
      <c r="K14" s="8">
        <v>31.58</v>
      </c>
      <c r="L14" s="41">
        <f>VLOOKUP(I14,'[1]October 2024'!$A:$C,3,FALSE)</f>
        <v>1.4903</v>
      </c>
      <c r="M14" s="43">
        <f t="shared" si="0"/>
        <v>47.06</v>
      </c>
      <c r="N14" s="10">
        <v>45597</v>
      </c>
    </row>
    <row r="15" spans="1:14" s="9" customFormat="1" ht="63" customHeight="1" x14ac:dyDescent="0.35">
      <c r="A15" s="7" t="s">
        <v>18</v>
      </c>
      <c r="B15" s="40" t="s">
        <v>48</v>
      </c>
      <c r="C15" s="7" t="s">
        <v>12</v>
      </c>
      <c r="D15" s="29">
        <v>7803</v>
      </c>
      <c r="E15" s="42" t="s">
        <v>35</v>
      </c>
      <c r="F15" s="8">
        <v>30</v>
      </c>
      <c r="G15" s="5" t="s">
        <v>36</v>
      </c>
      <c r="H15" s="8" t="s">
        <v>37</v>
      </c>
      <c r="I15" s="26" t="s">
        <v>20</v>
      </c>
      <c r="J15" s="4" t="str">
        <f>VLOOKUP(I15,'[1]October 2024'!$A:$C,2,FALSE)</f>
        <v>CHICKEN LARGE CHILLED -BULK</v>
      </c>
      <c r="K15" s="8">
        <v>21.63</v>
      </c>
      <c r="L15" s="41">
        <f>VLOOKUP(I15,'[1]October 2024'!$A:$C,3,FALSE)</f>
        <v>1.4903</v>
      </c>
      <c r="M15" s="43">
        <f t="shared" si="0"/>
        <v>32.24</v>
      </c>
      <c r="N15" s="10">
        <v>45597</v>
      </c>
    </row>
    <row r="16" spans="1:14" s="9" customFormat="1" ht="63" customHeight="1" x14ac:dyDescent="0.35">
      <c r="A16" s="7" t="s">
        <v>18</v>
      </c>
      <c r="B16" s="40" t="s">
        <v>48</v>
      </c>
      <c r="C16" s="7" t="s">
        <v>12</v>
      </c>
      <c r="D16" s="29">
        <v>110452</v>
      </c>
      <c r="E16" s="42" t="s">
        <v>38</v>
      </c>
      <c r="F16" s="8">
        <v>30</v>
      </c>
      <c r="G16" s="5">
        <v>104</v>
      </c>
      <c r="H16" s="8">
        <v>4.3</v>
      </c>
      <c r="I16" s="26" t="s">
        <v>20</v>
      </c>
      <c r="J16" s="4" t="str">
        <f>VLOOKUP(I16,'[1]October 2024'!$A:$C,2,FALSE)</f>
        <v>CHICKEN LARGE CHILLED -BULK</v>
      </c>
      <c r="K16" s="8">
        <v>10.28</v>
      </c>
      <c r="L16" s="41">
        <f>VLOOKUP(I16,'[1]October 2024'!$A:$C,3,FALSE)</f>
        <v>1.4903</v>
      </c>
      <c r="M16" s="43">
        <f t="shared" si="0"/>
        <v>15.32</v>
      </c>
      <c r="N16" s="10">
        <v>45597</v>
      </c>
    </row>
    <row r="17" spans="1:14" s="9" customFormat="1" ht="63" customHeight="1" x14ac:dyDescent="0.35">
      <c r="A17" s="7" t="s">
        <v>18</v>
      </c>
      <c r="B17" s="40" t="s">
        <v>48</v>
      </c>
      <c r="C17" s="7" t="s">
        <v>12</v>
      </c>
      <c r="D17" s="29">
        <v>110452</v>
      </c>
      <c r="E17" s="42" t="s">
        <v>38</v>
      </c>
      <c r="F17" s="8">
        <v>30</v>
      </c>
      <c r="G17" s="5">
        <v>104</v>
      </c>
      <c r="H17" s="8">
        <v>4.3</v>
      </c>
      <c r="I17" s="26" t="s">
        <v>21</v>
      </c>
      <c r="J17" s="4" t="str">
        <f>VLOOKUP(I17,'[1]October 2024'!$A:$C,2,FALSE)</f>
        <v>CHICKEN LARGE CHILLED -BULK</v>
      </c>
      <c r="K17" s="8">
        <v>15.42</v>
      </c>
      <c r="L17" s="41">
        <f>VLOOKUP(I17,'[1]October 2024'!$A:$C,3,FALSE)</f>
        <v>1.4903</v>
      </c>
      <c r="M17" s="43">
        <f t="shared" si="0"/>
        <v>22.98</v>
      </c>
      <c r="N17" s="10">
        <v>45597</v>
      </c>
    </row>
    <row r="18" spans="1:14" s="9" customFormat="1" ht="63" customHeight="1" x14ac:dyDescent="0.35">
      <c r="A18" s="7" t="s">
        <v>18</v>
      </c>
      <c r="B18" s="40" t="s">
        <v>48</v>
      </c>
      <c r="C18" s="7" t="s">
        <v>12</v>
      </c>
      <c r="D18" s="29">
        <v>110458</v>
      </c>
      <c r="E18" s="42" t="s">
        <v>39</v>
      </c>
      <c r="F18" s="8">
        <v>30</v>
      </c>
      <c r="G18" s="5">
        <v>104</v>
      </c>
      <c r="H18" s="8">
        <v>4.3</v>
      </c>
      <c r="I18" s="26" t="s">
        <v>20</v>
      </c>
      <c r="J18" s="4" t="str">
        <f>VLOOKUP(I18,'[1]October 2024'!$A:$C,2,FALSE)</f>
        <v>CHICKEN LARGE CHILLED -BULK</v>
      </c>
      <c r="K18" s="8">
        <v>31.93</v>
      </c>
      <c r="L18" s="41">
        <f>VLOOKUP(I18,'[1]October 2024'!$A:$C,3,FALSE)</f>
        <v>1.4903</v>
      </c>
      <c r="M18" s="43">
        <f t="shared" si="0"/>
        <v>47.59</v>
      </c>
      <c r="N18" s="10">
        <v>45597</v>
      </c>
    </row>
    <row r="19" spans="1:14" s="9" customFormat="1" ht="63" customHeight="1" x14ac:dyDescent="0.35">
      <c r="A19" s="7" t="s">
        <v>18</v>
      </c>
      <c r="B19" s="40" t="s">
        <v>48</v>
      </c>
      <c r="C19" s="7" t="s">
        <v>12</v>
      </c>
      <c r="D19" s="29">
        <v>615300</v>
      </c>
      <c r="E19" s="42" t="s">
        <v>40</v>
      </c>
      <c r="F19" s="8">
        <v>30</v>
      </c>
      <c r="G19" s="5">
        <v>156</v>
      </c>
      <c r="H19" s="8">
        <v>3.04</v>
      </c>
      <c r="I19" s="26" t="s">
        <v>21</v>
      </c>
      <c r="J19" s="4" t="str">
        <f>VLOOKUP(I19,'[1]October 2024'!$A:$C,2,FALSE)</f>
        <v>CHICKEN LARGE CHILLED -BULK</v>
      </c>
      <c r="K19" s="8">
        <v>10.85</v>
      </c>
      <c r="L19" s="41">
        <f>VLOOKUP(I19,'[1]October 2024'!$A:$C,3,FALSE)</f>
        <v>1.4903</v>
      </c>
      <c r="M19" s="43">
        <f t="shared" si="0"/>
        <v>16.170000000000002</v>
      </c>
      <c r="N19" s="10">
        <v>45597</v>
      </c>
    </row>
    <row r="20" spans="1:14" s="9" customFormat="1" ht="63" customHeight="1" x14ac:dyDescent="0.35">
      <c r="A20" s="7" t="s">
        <v>18</v>
      </c>
      <c r="B20" s="40" t="s">
        <v>48</v>
      </c>
      <c r="C20" s="7" t="s">
        <v>12</v>
      </c>
      <c r="D20" s="29">
        <v>615300</v>
      </c>
      <c r="E20" s="42" t="s">
        <v>40</v>
      </c>
      <c r="F20" s="8">
        <v>30</v>
      </c>
      <c r="G20" s="5">
        <v>156</v>
      </c>
      <c r="H20" s="8">
        <v>3.04</v>
      </c>
      <c r="I20" s="26" t="s">
        <v>20</v>
      </c>
      <c r="J20" s="4" t="str">
        <f>VLOOKUP(I20,'[1]October 2024'!$A:$C,2,FALSE)</f>
        <v>CHICKEN LARGE CHILLED -BULK</v>
      </c>
      <c r="K20" s="8">
        <v>7.23</v>
      </c>
      <c r="L20" s="41">
        <f>VLOOKUP(I20,'[1]October 2024'!$A:$C,3,FALSE)</f>
        <v>1.4903</v>
      </c>
      <c r="M20" s="43">
        <f t="shared" si="0"/>
        <v>10.77</v>
      </c>
      <c r="N20" s="10">
        <v>45597</v>
      </c>
    </row>
    <row r="21" spans="1:14" s="9" customFormat="1" ht="63" customHeight="1" x14ac:dyDescent="0.35">
      <c r="A21" s="7" t="s">
        <v>18</v>
      </c>
      <c r="B21" s="40" t="s">
        <v>48</v>
      </c>
      <c r="C21" s="7" t="s">
        <v>12</v>
      </c>
      <c r="D21" s="29">
        <v>615400</v>
      </c>
      <c r="E21" s="42" t="s">
        <v>41</v>
      </c>
      <c r="F21" s="8">
        <v>30</v>
      </c>
      <c r="G21" s="5">
        <v>214</v>
      </c>
      <c r="H21" s="8">
        <v>2.2400000000000002</v>
      </c>
      <c r="I21" s="26" t="s">
        <v>21</v>
      </c>
      <c r="J21" s="4" t="str">
        <f>VLOOKUP(I21,'[1]October 2024'!$A:$C,2,FALSE)</f>
        <v>CHICKEN LARGE CHILLED -BULK</v>
      </c>
      <c r="K21" s="8">
        <v>15.83</v>
      </c>
      <c r="L21" s="41">
        <f>VLOOKUP(I21,'[1]October 2024'!$A:$C,3,FALSE)</f>
        <v>1.4903</v>
      </c>
      <c r="M21" s="43">
        <f t="shared" si="0"/>
        <v>23.59</v>
      </c>
      <c r="N21" s="10">
        <v>45597</v>
      </c>
    </row>
    <row r="22" spans="1:14" ht="63" customHeight="1" x14ac:dyDescent="0.35">
      <c r="A22" s="7" t="s">
        <v>18</v>
      </c>
      <c r="B22" s="40" t="s">
        <v>48</v>
      </c>
      <c r="C22" s="7" t="s">
        <v>12</v>
      </c>
      <c r="D22" s="29">
        <v>615400</v>
      </c>
      <c r="E22" s="42" t="s">
        <v>41</v>
      </c>
      <c r="F22" s="8">
        <v>30</v>
      </c>
      <c r="G22" s="5">
        <v>214</v>
      </c>
      <c r="H22" s="8">
        <v>2.2400000000000002</v>
      </c>
      <c r="I22" s="26" t="s">
        <v>20</v>
      </c>
      <c r="J22" s="4" t="str">
        <f>VLOOKUP(I22,'[1]October 2024'!$A:$C,2,FALSE)</f>
        <v>CHICKEN LARGE CHILLED -BULK</v>
      </c>
      <c r="K22" s="8">
        <v>10.56</v>
      </c>
      <c r="L22" s="41">
        <f>VLOOKUP(I22,'[1]October 2024'!$A:$C,3,FALSE)</f>
        <v>1.4903</v>
      </c>
      <c r="M22" s="43">
        <f t="shared" si="0"/>
        <v>15.74</v>
      </c>
      <c r="N22" s="10">
        <v>45597</v>
      </c>
    </row>
    <row r="23" spans="1:14" ht="63" customHeight="1" x14ac:dyDescent="0.35">
      <c r="A23" s="7" t="s">
        <v>18</v>
      </c>
      <c r="B23" s="40" t="s">
        <v>48</v>
      </c>
      <c r="C23" s="7" t="s">
        <v>12</v>
      </c>
      <c r="D23" s="29">
        <v>615600</v>
      </c>
      <c r="E23" s="42" t="s">
        <v>42</v>
      </c>
      <c r="F23" s="8">
        <v>30</v>
      </c>
      <c r="G23" s="5">
        <v>156</v>
      </c>
      <c r="H23" s="8">
        <v>3.05</v>
      </c>
      <c r="I23" s="26" t="s">
        <v>21</v>
      </c>
      <c r="J23" s="4" t="str">
        <f>VLOOKUP(I23,'[1]October 2024'!$A:$C,2,FALSE)</f>
        <v>CHICKEN LARGE CHILLED -BULK</v>
      </c>
      <c r="K23" s="8">
        <v>11.63</v>
      </c>
      <c r="L23" s="41">
        <f>VLOOKUP(I23,'[1]October 2024'!$A:$C,3,FALSE)</f>
        <v>1.4903</v>
      </c>
      <c r="M23" s="43">
        <f t="shared" si="0"/>
        <v>17.329999999999998</v>
      </c>
      <c r="N23" s="10">
        <v>45597</v>
      </c>
    </row>
    <row r="24" spans="1:14" ht="63" customHeight="1" x14ac:dyDescent="0.35">
      <c r="A24" s="7" t="s">
        <v>18</v>
      </c>
      <c r="B24" s="40" t="s">
        <v>48</v>
      </c>
      <c r="C24" s="7" t="s">
        <v>12</v>
      </c>
      <c r="D24" s="29">
        <v>615600</v>
      </c>
      <c r="E24" s="42" t="s">
        <v>42</v>
      </c>
      <c r="F24" s="8">
        <v>30</v>
      </c>
      <c r="G24" s="5">
        <v>156</v>
      </c>
      <c r="H24" s="8">
        <v>3.05</v>
      </c>
      <c r="I24" s="26" t="s">
        <v>20</v>
      </c>
      <c r="J24" s="4" t="str">
        <f>VLOOKUP(I24,'[1]October 2024'!$A:$C,2,FALSE)</f>
        <v>CHICKEN LARGE CHILLED -BULK</v>
      </c>
      <c r="K24" s="8">
        <v>7.75</v>
      </c>
      <c r="L24" s="41">
        <f>VLOOKUP(I24,'[1]October 2024'!$A:$C,3,FALSE)</f>
        <v>1.4903</v>
      </c>
      <c r="M24" s="43">
        <f t="shared" si="0"/>
        <v>11.55</v>
      </c>
      <c r="N24" s="10">
        <v>45597</v>
      </c>
    </row>
    <row r="25" spans="1:14" ht="63" customHeight="1" x14ac:dyDescent="0.35">
      <c r="A25" s="7" t="s">
        <v>18</v>
      </c>
      <c r="B25" s="40" t="s">
        <v>48</v>
      </c>
      <c r="C25" s="7" t="s">
        <v>12</v>
      </c>
      <c r="D25" s="29">
        <v>625300</v>
      </c>
      <c r="E25" s="42" t="s">
        <v>43</v>
      </c>
      <c r="F25" s="8">
        <v>30</v>
      </c>
      <c r="G25" s="5">
        <v>156</v>
      </c>
      <c r="H25" s="8">
        <v>3.06</v>
      </c>
      <c r="I25" s="26" t="s">
        <v>21</v>
      </c>
      <c r="J25" s="4" t="str">
        <f>VLOOKUP(I25,'[1]October 2024'!$A:$C,2,FALSE)</f>
        <v>CHICKEN LARGE CHILLED -BULK</v>
      </c>
      <c r="K25" s="8">
        <v>10.85</v>
      </c>
      <c r="L25" s="41">
        <f>VLOOKUP(I25,'[1]October 2024'!$A:$C,3,FALSE)</f>
        <v>1.4903</v>
      </c>
      <c r="M25" s="43">
        <f t="shared" si="0"/>
        <v>16.170000000000002</v>
      </c>
      <c r="N25" s="10">
        <v>45597</v>
      </c>
    </row>
    <row r="26" spans="1:14" ht="63" customHeight="1" x14ac:dyDescent="0.35">
      <c r="A26" s="7" t="s">
        <v>18</v>
      </c>
      <c r="B26" s="40" t="s">
        <v>48</v>
      </c>
      <c r="C26" s="7" t="s">
        <v>12</v>
      </c>
      <c r="D26" s="29">
        <v>625300</v>
      </c>
      <c r="E26" s="42" t="s">
        <v>43</v>
      </c>
      <c r="F26" s="8">
        <v>30</v>
      </c>
      <c r="G26" s="5">
        <v>156</v>
      </c>
      <c r="H26" s="8">
        <v>3.06</v>
      </c>
      <c r="I26" s="26" t="s">
        <v>20</v>
      </c>
      <c r="J26" s="4" t="str">
        <f>VLOOKUP(I26,'[1]October 2024'!$A:$C,2,FALSE)</f>
        <v>CHICKEN LARGE CHILLED -BULK</v>
      </c>
      <c r="K26" s="8">
        <v>7.23</v>
      </c>
      <c r="L26" s="41">
        <f>VLOOKUP(I26,'[1]October 2024'!$A:$C,3,FALSE)</f>
        <v>1.4903</v>
      </c>
      <c r="M26" s="43">
        <f t="shared" si="0"/>
        <v>10.77</v>
      </c>
      <c r="N26" s="10">
        <v>45597</v>
      </c>
    </row>
    <row r="27" spans="1:14" ht="63" customHeight="1" x14ac:dyDescent="0.35">
      <c r="A27" s="7" t="s">
        <v>18</v>
      </c>
      <c r="B27" s="40" t="s">
        <v>48</v>
      </c>
      <c r="C27" s="7" t="s">
        <v>12</v>
      </c>
      <c r="D27" s="29">
        <v>665400</v>
      </c>
      <c r="E27" s="42" t="s">
        <v>44</v>
      </c>
      <c r="F27" s="8">
        <v>30</v>
      </c>
      <c r="G27" s="5">
        <v>156</v>
      </c>
      <c r="H27" s="8">
        <v>3.05</v>
      </c>
      <c r="I27" s="26" t="s">
        <v>21</v>
      </c>
      <c r="J27" s="4" t="str">
        <f>VLOOKUP(I27,'[1]October 2024'!$A:$C,2,FALSE)</f>
        <v>CHICKEN LARGE CHILLED -BULK</v>
      </c>
      <c r="K27" s="8">
        <v>10.85</v>
      </c>
      <c r="L27" s="41">
        <f>VLOOKUP(I27,'[1]October 2024'!$A:$C,3,FALSE)</f>
        <v>1.4903</v>
      </c>
      <c r="M27" s="43">
        <f t="shared" si="0"/>
        <v>16.170000000000002</v>
      </c>
      <c r="N27" s="10">
        <v>45597</v>
      </c>
    </row>
    <row r="28" spans="1:14" ht="63" customHeight="1" x14ac:dyDescent="0.35">
      <c r="A28" s="7" t="s">
        <v>18</v>
      </c>
      <c r="B28" s="40" t="s">
        <v>48</v>
      </c>
      <c r="C28" s="7" t="s">
        <v>12</v>
      </c>
      <c r="D28" s="29">
        <v>665400</v>
      </c>
      <c r="E28" s="42" t="s">
        <v>44</v>
      </c>
      <c r="F28" s="8">
        <v>30</v>
      </c>
      <c r="G28" s="5">
        <v>156</v>
      </c>
      <c r="H28" s="8">
        <v>3.05</v>
      </c>
      <c r="I28" s="26" t="s">
        <v>20</v>
      </c>
      <c r="J28" s="4" t="str">
        <f>VLOOKUP(I28,'[1]October 2024'!$A:$C,2,FALSE)</f>
        <v>CHICKEN LARGE CHILLED -BULK</v>
      </c>
      <c r="K28" s="8">
        <v>7.23</v>
      </c>
      <c r="L28" s="41">
        <f>VLOOKUP(I28,'[1]October 2024'!$A:$C,3,FALSE)</f>
        <v>1.4903</v>
      </c>
      <c r="M28" s="43">
        <f t="shared" si="0"/>
        <v>10.77</v>
      </c>
      <c r="N28" s="10">
        <v>45597</v>
      </c>
    </row>
    <row r="29" spans="1:14" ht="63" customHeight="1" x14ac:dyDescent="0.35">
      <c r="A29" s="7" t="s">
        <v>18</v>
      </c>
      <c r="B29" s="40" t="s">
        <v>48</v>
      </c>
      <c r="C29" s="7" t="s">
        <v>12</v>
      </c>
      <c r="D29" s="29">
        <v>665452</v>
      </c>
      <c r="E29" s="42" t="s">
        <v>45</v>
      </c>
      <c r="F29" s="8">
        <v>30</v>
      </c>
      <c r="G29" s="5">
        <v>104</v>
      </c>
      <c r="H29" s="8">
        <v>4.3</v>
      </c>
      <c r="I29" s="26" t="s">
        <v>20</v>
      </c>
      <c r="J29" s="4" t="str">
        <f>VLOOKUP(I29,'[1]October 2024'!$A:$C,2,FALSE)</f>
        <v>CHICKEN LARGE CHILLED -BULK</v>
      </c>
      <c r="K29" s="8">
        <v>10.28</v>
      </c>
      <c r="L29" s="41">
        <f>VLOOKUP(I29,'[1]October 2024'!$A:$C,3,FALSE)</f>
        <v>1.4903</v>
      </c>
      <c r="M29" s="43">
        <f t="shared" si="0"/>
        <v>15.32</v>
      </c>
      <c r="N29" s="10">
        <v>45597</v>
      </c>
    </row>
    <row r="30" spans="1:14" ht="63" customHeight="1" x14ac:dyDescent="0.35">
      <c r="A30" s="7" t="s">
        <v>18</v>
      </c>
      <c r="B30" s="40" t="s">
        <v>48</v>
      </c>
      <c r="C30" s="7" t="s">
        <v>12</v>
      </c>
      <c r="D30" s="29">
        <v>665452</v>
      </c>
      <c r="E30" s="42" t="s">
        <v>45</v>
      </c>
      <c r="F30" s="8">
        <v>30</v>
      </c>
      <c r="G30" s="5">
        <v>104</v>
      </c>
      <c r="H30" s="8">
        <v>4.3</v>
      </c>
      <c r="I30" s="26" t="s">
        <v>21</v>
      </c>
      <c r="J30" s="4" t="str">
        <f>VLOOKUP(I30,'[1]October 2024'!$A:$C,2,FALSE)</f>
        <v>CHICKEN LARGE CHILLED -BULK</v>
      </c>
      <c r="K30" s="8">
        <v>15.42</v>
      </c>
      <c r="L30" s="41">
        <f>VLOOKUP(I30,'[1]October 2024'!$A:$C,3,FALSE)</f>
        <v>1.4903</v>
      </c>
      <c r="M30" s="43">
        <f t="shared" si="0"/>
        <v>22.98</v>
      </c>
      <c r="N30" s="10">
        <v>45597</v>
      </c>
    </row>
    <row r="31" spans="1:14" ht="63" customHeight="1" x14ac:dyDescent="0.35">
      <c r="A31" s="7" t="s">
        <v>18</v>
      </c>
      <c r="B31" s="40" t="s">
        <v>48</v>
      </c>
      <c r="C31" s="7" t="s">
        <v>12</v>
      </c>
      <c r="D31" s="29">
        <v>665500</v>
      </c>
      <c r="E31" s="42" t="s">
        <v>46</v>
      </c>
      <c r="F31" s="8">
        <v>30</v>
      </c>
      <c r="G31" s="5">
        <v>156</v>
      </c>
      <c r="H31" s="8">
        <v>3.05</v>
      </c>
      <c r="I31" s="26" t="s">
        <v>21</v>
      </c>
      <c r="J31" s="4" t="str">
        <f>VLOOKUP(I31,'[1]October 2024'!$A:$C,2,FALSE)</f>
        <v>CHICKEN LARGE CHILLED -BULK</v>
      </c>
      <c r="K31" s="8">
        <v>10.85</v>
      </c>
      <c r="L31" s="41">
        <f>VLOOKUP(I31,'[1]October 2024'!$A:$C,3,FALSE)</f>
        <v>1.4903</v>
      </c>
      <c r="M31" s="43">
        <f t="shared" si="0"/>
        <v>16.170000000000002</v>
      </c>
      <c r="N31" s="10">
        <v>45597</v>
      </c>
    </row>
    <row r="32" spans="1:14" ht="63" customHeight="1" x14ac:dyDescent="0.35">
      <c r="A32" s="7" t="s">
        <v>18</v>
      </c>
      <c r="B32" s="40" t="s">
        <v>48</v>
      </c>
      <c r="C32" s="7" t="s">
        <v>12</v>
      </c>
      <c r="D32" s="29">
        <v>665500</v>
      </c>
      <c r="E32" s="42" t="s">
        <v>46</v>
      </c>
      <c r="F32" s="8">
        <v>30</v>
      </c>
      <c r="G32" s="5">
        <v>156</v>
      </c>
      <c r="H32" s="8">
        <v>3.05</v>
      </c>
      <c r="I32" s="26" t="s">
        <v>20</v>
      </c>
      <c r="J32" s="4" t="str">
        <f>VLOOKUP(I32,'[1]October 2024'!$A:$C,2,FALSE)</f>
        <v>CHICKEN LARGE CHILLED -BULK</v>
      </c>
      <c r="K32" s="8">
        <v>7.23</v>
      </c>
      <c r="L32" s="41">
        <f>VLOOKUP(I32,'[1]October 2024'!$A:$C,3,FALSE)</f>
        <v>1.4903</v>
      </c>
      <c r="M32" s="43">
        <f t="shared" si="0"/>
        <v>10.77</v>
      </c>
      <c r="N32" s="10">
        <v>45597</v>
      </c>
    </row>
    <row r="33" spans="1:14" ht="63" customHeight="1" x14ac:dyDescent="0.35">
      <c r="A33" s="7" t="s">
        <v>18</v>
      </c>
      <c r="B33" s="40" t="s">
        <v>48</v>
      </c>
      <c r="C33" s="7" t="s">
        <v>12</v>
      </c>
      <c r="D33" s="29">
        <v>665600</v>
      </c>
      <c r="E33" s="42" t="s">
        <v>47</v>
      </c>
      <c r="F33" s="8">
        <v>30</v>
      </c>
      <c r="G33" s="5">
        <v>156</v>
      </c>
      <c r="H33" s="8">
        <v>3.05</v>
      </c>
      <c r="I33" s="26" t="s">
        <v>20</v>
      </c>
      <c r="J33" s="4" t="str">
        <f>VLOOKUP(I33,'[1]October 2024'!$A:$C,2,FALSE)</f>
        <v>CHICKEN LARGE CHILLED -BULK</v>
      </c>
      <c r="K33" s="8">
        <v>7.75</v>
      </c>
      <c r="L33" s="41">
        <f>VLOOKUP(I33,'[1]October 2024'!$A:$C,3,FALSE)</f>
        <v>1.4903</v>
      </c>
      <c r="M33" s="43">
        <f t="shared" si="0"/>
        <v>11.55</v>
      </c>
      <c r="N33" s="10">
        <v>45597</v>
      </c>
    </row>
    <row r="34" spans="1:14" ht="63" customHeight="1" x14ac:dyDescent="0.35">
      <c r="A34" s="7" t="s">
        <v>18</v>
      </c>
      <c r="B34" s="40" t="s">
        <v>48</v>
      </c>
      <c r="C34" s="7" t="s">
        <v>12</v>
      </c>
      <c r="D34" s="29">
        <v>665600</v>
      </c>
      <c r="E34" s="42" t="s">
        <v>47</v>
      </c>
      <c r="F34" s="8">
        <v>30</v>
      </c>
      <c r="G34" s="5">
        <v>156</v>
      </c>
      <c r="H34" s="8">
        <v>3.05</v>
      </c>
      <c r="I34" s="26" t="s">
        <v>21</v>
      </c>
      <c r="J34" s="4" t="str">
        <f>VLOOKUP(I34,'[1]October 2024'!$A:$C,2,FALSE)</f>
        <v>CHICKEN LARGE CHILLED -BULK</v>
      </c>
      <c r="K34" s="8">
        <v>11.63</v>
      </c>
      <c r="L34" s="41">
        <f>VLOOKUP(I34,'[1]October 2024'!$A:$C,3,FALSE)</f>
        <v>1.4903</v>
      </c>
      <c r="M34" s="43">
        <f t="shared" si="0"/>
        <v>17.329999999999998</v>
      </c>
      <c r="N34" s="10">
        <v>45597</v>
      </c>
    </row>
  </sheetData>
  <sheetProtection algorithmName="SHA-512" hashValue="d8k/buXTGdlHCf7wXbrxto8xT4xZq1/kSaclc2AkwL++RzIsB7504qPLUwzEBnzoBwV15htlBHoQ2YeAsnVhQw==" saltValue="JTmv2Anp2sPSIRXO4V3zUQ==" spinCount="100000" sheet="1" formatCells="0" formatColumns="0" formatRows="0" deleteColumns="0" deleteRows="0" sort="0" autoFilter="0"/>
  <autoFilter ref="A3:N34" xr:uid="{00000000-0009-0000-0000-000000000000}">
    <sortState xmlns:xlrd2="http://schemas.microsoft.com/office/spreadsheetml/2017/richdata2" ref="A4:N34">
      <sortCondition ref="D3:D3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2025-02-05T15:44:52+00:00</Remediation_x0020_Date>
  </documentManagement>
</p:properties>
</file>

<file path=customXml/itemProps1.xml><?xml version="1.0" encoding="utf-8"?>
<ds:datastoreItem xmlns:ds="http://schemas.openxmlformats.org/officeDocument/2006/customXml" ds:itemID="{2316EEA3-35CF-471F-AC87-F9B1FE654BBC}"/>
</file>

<file path=customXml/itemProps2.xml><?xml version="1.0" encoding="utf-8"?>
<ds:datastoreItem xmlns:ds="http://schemas.openxmlformats.org/officeDocument/2006/customXml" ds:itemID="{1AEA6C53-85F1-4FCD-B1DD-09976DBCCE0E}"/>
</file>

<file path=customXml/itemProps3.xml><?xml version="1.0" encoding="utf-8"?>
<ds:datastoreItem xmlns:ds="http://schemas.openxmlformats.org/officeDocument/2006/customXml" ds:itemID="{4F375702-8685-4968-8B60-C667AC2E5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2025-02-05T15:13:24Z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2025-02-05T15:13:02Z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074e5868-b46e-41e9-a5ea-9ad8b44da60d</vt:lpwstr>
  </property>
  <property fmtid="{D5CDD505-2E9C-101B-9397-08002B2CF9AE}" pid="8" name="MSIP_Label_7730ea53-6f5e-4160-81a5-992a9105450a_ContentBits">
    <vt:lpwstr>0</vt:lpwstr>
  </property>
  <property fmtid="{D5CDD505-2E9C-101B-9397-08002B2CF9AE}" pid="9" name="LastSaved">
    <vt:filetime>2024-12-04T00:00:00Z</vt:filetime>
  </property>
  <property fmtid="{D5CDD505-2E9C-101B-9397-08002B2CF9AE}" pid="10" name="Producer">
    <vt:lpwstr>Microsoft: Print To PDF</vt:lpwstr>
  </property>
  <property fmtid="{D5CDD505-2E9C-101B-9397-08002B2CF9AE}" pid="11" name="Created">
    <vt:filetime>2024-11-06T00:00:00Z</vt:filetime>
  </property>
  <property fmtid="{D5CDD505-2E9C-101B-9397-08002B2CF9AE}" pid="12" name="ContentTypeId">
    <vt:lpwstr>0x01010046895D7B4FD22A4A9C390F7B0E997D3F</vt:lpwstr>
  </property>
</Properties>
</file>