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C7B3E381-2B66-4FB0-B649-8EBD0026407B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SEPDS!$A$3:$N$57</definedName>
    <definedName name="_xlnm.Print_Area" localSheetId="0">SEPDS!$A$1:$N$57</definedName>
    <definedName name="_xlnm.Print_Titles" localSheetId="0">SEPDS!$1:$3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4" i="1"/>
  <c r="M4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4" i="1"/>
  <c r="M5" i="1" l="1"/>
</calcChain>
</file>

<file path=xl/sharedStrings.xml><?xml version="1.0" encoding="utf-8"?>
<sst xmlns="http://schemas.openxmlformats.org/spreadsheetml/2006/main" count="287" uniqueCount="64">
  <si>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</si>
  <si>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</si>
  <si>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</si>
  <si>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</si>
  <si>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</si>
  <si>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</si>
  <si>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</si>
  <si>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</si>
  <si>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</si>
  <si>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</si>
  <si>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</si>
  <si>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</si>
  <si>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</si>
  <si>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</si>
  <si>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</si>
  <si>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</si>
  <si>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</si>
  <si>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SY27</t>
  </si>
  <si>
    <t xml:space="preserve">ProView Foods </t>
  </si>
  <si>
    <t>A</t>
  </si>
  <si>
    <t>Fully Cooked Pulled Rotisserie Seasoned Chicken Meat 70/30</t>
  </si>
  <si>
    <t>100103D</t>
  </si>
  <si>
    <t>100103W</t>
  </si>
  <si>
    <t>Fully Cooked Grilled Chopped Chipotle Seasoned Chicken 70/30</t>
  </si>
  <si>
    <t>Fully Cooked Grilled Chopped Asada Seasoned</t>
  </si>
  <si>
    <t xml:space="preserve">Fully Cooked Chicken Wings First and Second Joint Chicken Wing Sections </t>
  </si>
  <si>
    <t>Fully Cooked Oven Roasted Chicken Drumsticks</t>
  </si>
  <si>
    <t>Fully Cooked Oven Roasted NAE Chicken Drumsticks</t>
  </si>
  <si>
    <t>Fully Cooked Oven Roasted Boneless Chicken Bites (White meat)</t>
  </si>
  <si>
    <t>Fully Cooked Chicken Breast Breaded Patties with Rib Meat – Chicken Nuggets</t>
  </si>
  <si>
    <t>Fully Cooked Oven Roasted Boneless Chicken Bites (Thigh meat)</t>
  </si>
  <si>
    <t>Fully Cooked Breaded Patties - Chicken Nuggets</t>
  </si>
  <si>
    <t>Fully Cooked Breaded Chicken Breast Patties with Rib Meat – Popcorn Chicken</t>
  </si>
  <si>
    <t>Fully Cooked Breaded Chicken Patties - Popcorn Chicken</t>
  </si>
  <si>
    <t>Fully Cooked Breaded Chicken Breast Patties with Rib Meat – Chicken Tenders</t>
  </si>
  <si>
    <t>Fully Cooked Breaded Chicken Breast Patties with Rib Meat – Spicy Chicken Patties</t>
  </si>
  <si>
    <t>Fully Cooked Breaded Chicken Breast Patties with Rib Meat – Chicken Patties</t>
  </si>
  <si>
    <t>Fully Cooked Breaded Chicken Breast Patties with Rib Meat - Breakfast Chicken Patties</t>
  </si>
  <si>
    <t>Fully Cooked Chicken Sausage Patty</t>
  </si>
  <si>
    <t>Fully Cooked Chicken Sausage Patties - 1.25 oz</t>
  </si>
  <si>
    <t>Fully Cooked Breaded Chicken Patties - Chicken Patties</t>
  </si>
  <si>
    <t>Breaded Fully Cooked Spicy Chicken Breast Fillet with Rib Meat</t>
  </si>
  <si>
    <t>Breaded Fully Cooked Spicy Chicken Breast Fillet with Rib Meat (Bags Included)</t>
  </si>
  <si>
    <t>Fully Cooked Breaded Chicken Breast with Rib Meat - Chicken Fillets – Louisiana Brand – Made in Georgia</t>
  </si>
  <si>
    <t>Breaded Fully Cooked Chicken Breast Fillet with Rib Meat (Dill)</t>
  </si>
  <si>
    <t>Breaded Fully Cooked Spicy NAE Chicken Breast Fillet with Rib Meat</t>
  </si>
  <si>
    <t xml:space="preserve">Breaded Fully Cooked Chicken Breast Fillet with Rib Meat </t>
  </si>
  <si>
    <t>Fully Cooked Breaded NAE Chicken Breast with Rib Meat - Chicken Fillets - Louisiana Brand - Made in Georgia</t>
  </si>
  <si>
    <t>Breaded Fully Cooked Chicken Breast Fillet with Rib Meat Savory (Bags Included)</t>
  </si>
  <si>
    <t>Breaded Fully Cooked Chicken Breast Fillet with Rib Meat</t>
  </si>
  <si>
    <t>Fully Cooked Chicken Breast Fillet – Grilled Chicken Breast Fillet</t>
  </si>
  <si>
    <t>Breaded Fully Cooked NAE Chicken Breast Fillet with Rib Meat</t>
  </si>
  <si>
    <t>Fully Cooked Chicken Breast Tender Fritter with Rib Meat</t>
  </si>
  <si>
    <t>Fully Cooked NAE Chicken Breast Tender Fritter with Rib Meat</t>
  </si>
  <si>
    <t>Fully Cooked WG White - Dark Chicken Corn Dog Nuggets - PRODUCED FROM WHOLE WOGS</t>
  </si>
  <si>
    <t>Fully Cooked Lightly Breaded Chicken Breast with Rib Meat - Chicken Bites</t>
  </si>
  <si>
    <t>WG Dark Chicken Mini Corn Dog Nuggets - PRODUCED FROM LEG QUARTERS</t>
  </si>
  <si>
    <t>Whole Grain - Breakfast Bite – Pancake Batter Wrapped Uncured Dark Chicken Frank w/ Maple Seasoning - LEG QUARTERS</t>
  </si>
  <si>
    <t>Breaded Fully Cooked Chicken Breast Chunks with Rib Meat Glazed with Asian Style Sauce</t>
  </si>
  <si>
    <t>Breaded Fully Cooked Chicken Breast Chunks with Rib Meat Glazed with Buffalo Style Sauce</t>
  </si>
  <si>
    <t>Breaded Fully Cooked Chicken Breast Chunks with Rib Meat</t>
  </si>
  <si>
    <t>Fully Cooked Tempura Dark Chicken Meat</t>
  </si>
  <si>
    <t>Fully Cooked Tempura Chicken (Dark Meat) Chunks NAE</t>
  </si>
  <si>
    <t>Breaded Fully Cooked NAE Chicken Breast Chunks with Rib Meat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</si>
</sst>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57"/>
  <sheetViews>
    <sheetView tabSelected="1" zoomScaleNormal="100" zoomScaleSheetLayoutView="70" workbookViewId="0">
      <pane ySplit="3" topLeftCell="A4" activePane="bottomLeft" state="frozen"/>
      <selection pane="bottomLeft" activeCell="F1" sqref="F1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0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1</v>
      </c>
      <c r="B2" s="11"/>
      <c r="C2" s="12"/>
      <c r="D2" s="38" t="s">
        <v>2</v>
      </c>
      <c r="E2" s="32">
        <v>45999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4</v>
      </c>
      <c r="C3" s="4" t="s">
        <v>5</v>
      </c>
      <c r="D3" s="28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25" t="s">
        <v>11</v>
      </c>
      <c r="J3" s="4" t="s">
        <v>12</v>
      </c>
      <c r="K3" s="5" t="s">
        <v>13</v>
      </c>
      <c r="L3" s="6" t="s">
        <v>14</v>
      </c>
      <c r="M3" s="5" t="s">
        <v>15</v>
      </c>
      <c r="N3" s="13" t="s">
        <v>16</v>
      </c>
    </row>
    <row r="4" spans="1:14" s="9" customFormat="1" ht="54" customHeight="1" x14ac:dyDescent="0.35">
      <c r="A4" s="7" t="s">
        <v>17</v>
      </c>
      <c r="B4" s="40" t="s">
        <v>18</v>
      </c>
      <c r="C4" s="7" t="s">
        <v>19</v>
      </c>
      <c r="D4" s="29">
        <v>10404</v>
      </c>
      <c r="E4" s="42" t="s">
        <v>20</v>
      </c>
      <c r="F4" s="8">
        <v>24</v>
      </c>
      <c r="G4" s="8">
        <v>192</v>
      </c>
      <c r="H4" s="8">
        <v>2</v>
      </c>
      <c r="I4" s="26" t="s">
        <v>21</v>
      </c>
      <c r="J4" s="4" t="str">
        <f>VLOOKUP(I4,'[1]October 2025'!$A:$C,2,FALSE)</f>
        <v>CHICKEN LARGE CHILLED -BULK</v>
      </c>
      <c r="K4" s="8">
        <v>10.98</v>
      </c>
      <c r="L4" s="41">
        <f>VLOOKUP(I4,'[1]October 2025'!$A:$C,3,FALSE)</f>
        <v>1.57</v>
      </c>
      <c r="M4" s="43">
        <f t="shared" ref="M4:M35" si="0">ROUND(K4*L4,2)</f>
        <v>17.239999999999998</v>
      </c>
      <c r="N4" s="10">
        <v>45996</v>
      </c>
    </row>
    <row r="5" spans="1:14" s="9" customFormat="1" ht="54" customHeight="1" x14ac:dyDescent="0.35">
      <c r="A5" s="7" t="s">
        <v>17</v>
      </c>
      <c r="B5" s="40" t="s">
        <v>18</v>
      </c>
      <c r="C5" s="7" t="s">
        <v>19</v>
      </c>
      <c r="D5" s="7">
        <v>10404</v>
      </c>
      <c r="E5" s="42" t="s">
        <v>20</v>
      </c>
      <c r="F5" s="8">
        <v>24</v>
      </c>
      <c r="G5" s="8">
        <v>192</v>
      </c>
      <c r="H5" s="8">
        <v>2</v>
      </c>
      <c r="I5" s="26" t="s">
        <v>22</v>
      </c>
      <c r="J5" s="4" t="str">
        <f>VLOOKUP(I5,'[1]October 2025'!$A:$C,2,FALSE)</f>
        <v>CHICKEN LARGE CHILLED -BULK</v>
      </c>
      <c r="K5" s="8">
        <v>25.61</v>
      </c>
      <c r="L5" s="41">
        <f>VLOOKUP(I5,'[1]October 2025'!$A:$C,3,FALSE)</f>
        <v>1.57</v>
      </c>
      <c r="M5" s="43">
        <f t="shared" si="0"/>
        <v>40.21</v>
      </c>
      <c r="N5" s="10">
        <v>45996</v>
      </c>
    </row>
    <row r="6" spans="1:14" s="9" customFormat="1" ht="54" customHeight="1" x14ac:dyDescent="0.35">
      <c r="A6" s="7" t="s">
        <v>17</v>
      </c>
      <c r="B6" s="40" t="s">
        <v>18</v>
      </c>
      <c r="C6" s="7" t="s">
        <v>19</v>
      </c>
      <c r="D6" s="7">
        <v>28802</v>
      </c>
      <c r="E6" s="42" t="s">
        <v>23</v>
      </c>
      <c r="F6" s="8">
        <v>20</v>
      </c>
      <c r="G6" s="8">
        <v>106</v>
      </c>
      <c r="H6" s="8">
        <v>3</v>
      </c>
      <c r="I6" s="26" t="s">
        <v>22</v>
      </c>
      <c r="J6" s="4" t="str">
        <f>VLOOKUP(I6,'[1]October 2025'!$A:$C,2,FALSE)</f>
        <v>CHICKEN LARGE CHILLED -BULK</v>
      </c>
      <c r="K6" s="8">
        <v>17.52</v>
      </c>
      <c r="L6" s="41">
        <f>VLOOKUP(I6,'[1]October 2025'!$A:$C,3,FALSE)</f>
        <v>1.57</v>
      </c>
      <c r="M6" s="43">
        <f t="shared" si="0"/>
        <v>27.51</v>
      </c>
      <c r="N6" s="10">
        <v>45996</v>
      </c>
    </row>
    <row r="7" spans="1:14" s="9" customFormat="1" ht="54" customHeight="1" x14ac:dyDescent="0.35">
      <c r="A7" s="7" t="s">
        <v>17</v>
      </c>
      <c r="B7" s="40" t="s">
        <v>18</v>
      </c>
      <c r="C7" s="7" t="s">
        <v>19</v>
      </c>
      <c r="D7" s="29">
        <v>28802</v>
      </c>
      <c r="E7" s="42" t="s">
        <v>23</v>
      </c>
      <c r="F7" s="8">
        <v>20</v>
      </c>
      <c r="G7" s="8">
        <v>106</v>
      </c>
      <c r="H7" s="8">
        <v>3</v>
      </c>
      <c r="I7" s="26" t="s">
        <v>21</v>
      </c>
      <c r="J7" s="4" t="str">
        <f>VLOOKUP(I7,'[1]October 2025'!$A:$C,2,FALSE)</f>
        <v>CHICKEN LARGE CHILLED -BULK</v>
      </c>
      <c r="K7" s="8">
        <v>7.51</v>
      </c>
      <c r="L7" s="41">
        <f>VLOOKUP(I7,'[1]October 2025'!$A:$C,3,FALSE)</f>
        <v>1.57</v>
      </c>
      <c r="M7" s="43">
        <f t="shared" si="0"/>
        <v>11.79</v>
      </c>
      <c r="N7" s="10">
        <v>45996</v>
      </c>
    </row>
    <row r="8" spans="1:14" s="9" customFormat="1" ht="54" customHeight="1" x14ac:dyDescent="0.35">
      <c r="A8" s="7" t="s">
        <v>17</v>
      </c>
      <c r="B8" s="40" t="s">
        <v>18</v>
      </c>
      <c r="C8" s="7" t="s">
        <v>19</v>
      </c>
      <c r="D8" s="7">
        <v>28809</v>
      </c>
      <c r="E8" s="42" t="s">
        <v>24</v>
      </c>
      <c r="F8" s="8">
        <v>20</v>
      </c>
      <c r="G8" s="8">
        <v>106</v>
      </c>
      <c r="H8" s="8">
        <v>3</v>
      </c>
      <c r="I8" s="26" t="s">
        <v>21</v>
      </c>
      <c r="J8" s="4" t="str">
        <f>VLOOKUP(I8,'[1]October 2025'!$A:$C,2,FALSE)</f>
        <v>CHICKEN LARGE CHILLED -BULK</v>
      </c>
      <c r="K8" s="8">
        <v>35.729999999999997</v>
      </c>
      <c r="L8" s="41">
        <f>VLOOKUP(I8,'[1]October 2025'!$A:$C,3,FALSE)</f>
        <v>1.57</v>
      </c>
      <c r="M8" s="43">
        <f t="shared" si="0"/>
        <v>56.1</v>
      </c>
      <c r="N8" s="10">
        <v>45996</v>
      </c>
    </row>
    <row r="9" spans="1:14" s="9" customFormat="1" ht="54" customHeight="1" x14ac:dyDescent="0.35">
      <c r="A9" s="7" t="s">
        <v>17</v>
      </c>
      <c r="B9" s="40" t="s">
        <v>18</v>
      </c>
      <c r="C9" s="7" t="s">
        <v>19</v>
      </c>
      <c r="D9" s="26">
        <v>34007</v>
      </c>
      <c r="E9" s="42" t="s">
        <v>25</v>
      </c>
      <c r="F9" s="8">
        <v>30</v>
      </c>
      <c r="G9" s="8">
        <v>106</v>
      </c>
      <c r="H9" s="8">
        <v>4.5</v>
      </c>
      <c r="I9" s="26" t="s">
        <v>21</v>
      </c>
      <c r="J9" s="4" t="str">
        <f>VLOOKUP(I9,'[1]October 2025'!$A:$C,2,FALSE)</f>
        <v>CHICKEN LARGE CHILLED -BULK</v>
      </c>
      <c r="K9" s="8">
        <v>28.8</v>
      </c>
      <c r="L9" s="41">
        <f>VLOOKUP(I9,'[1]October 2025'!$A:$C,3,FALSE)</f>
        <v>1.57</v>
      </c>
      <c r="M9" s="43">
        <f t="shared" si="0"/>
        <v>45.22</v>
      </c>
      <c r="N9" s="10">
        <v>45996</v>
      </c>
    </row>
    <row r="10" spans="1:14" s="9" customFormat="1" ht="54" customHeight="1" x14ac:dyDescent="0.35">
      <c r="A10" s="7" t="s">
        <v>17</v>
      </c>
      <c r="B10" s="40" t="s">
        <v>18</v>
      </c>
      <c r="C10" s="7" t="s">
        <v>19</v>
      </c>
      <c r="D10" s="7">
        <v>34009</v>
      </c>
      <c r="E10" s="42" t="s">
        <v>26</v>
      </c>
      <c r="F10" s="8">
        <v>30</v>
      </c>
      <c r="G10" s="8">
        <v>88</v>
      </c>
      <c r="H10" s="8">
        <v>5.43</v>
      </c>
      <c r="I10" s="26" t="s">
        <v>21</v>
      </c>
      <c r="J10" s="4" t="str">
        <f>VLOOKUP(I10,'[1]October 2025'!$A:$C,2,FALSE)</f>
        <v>CHICKEN LARGE CHILLED -BULK</v>
      </c>
      <c r="K10" s="8">
        <v>26.38</v>
      </c>
      <c r="L10" s="41">
        <f>VLOOKUP(I10,'[1]October 2025'!$A:$C,3,FALSE)</f>
        <v>1.57</v>
      </c>
      <c r="M10" s="43">
        <f t="shared" si="0"/>
        <v>41.42</v>
      </c>
      <c r="N10" s="10">
        <v>45996</v>
      </c>
    </row>
    <row r="11" spans="1:14" ht="54" customHeight="1" x14ac:dyDescent="0.35">
      <c r="A11" s="7" t="s">
        <v>17</v>
      </c>
      <c r="B11" s="40" t="s">
        <v>18</v>
      </c>
      <c r="C11" s="7" t="s">
        <v>19</v>
      </c>
      <c r="D11" s="26">
        <v>34509</v>
      </c>
      <c r="E11" s="42" t="s">
        <v>27</v>
      </c>
      <c r="F11" s="8">
        <v>30</v>
      </c>
      <c r="G11" s="8">
        <v>88</v>
      </c>
      <c r="H11" s="8">
        <v>5.43</v>
      </c>
      <c r="I11" s="26" t="s">
        <v>21</v>
      </c>
      <c r="J11" s="4" t="str">
        <f>VLOOKUP(I11,'[1]October 2025'!$A:$C,2,FALSE)</f>
        <v>CHICKEN LARGE CHILLED -BULK</v>
      </c>
      <c r="K11" s="8">
        <v>26.38</v>
      </c>
      <c r="L11" s="41">
        <f>VLOOKUP(I11,'[1]October 2025'!$A:$C,3,FALSE)</f>
        <v>1.57</v>
      </c>
      <c r="M11" s="43">
        <f t="shared" si="0"/>
        <v>41.42</v>
      </c>
      <c r="N11" s="10">
        <v>45996</v>
      </c>
    </row>
    <row r="12" spans="1:14" ht="54" customHeight="1" x14ac:dyDescent="0.35">
      <c r="A12" s="7" t="s">
        <v>17</v>
      </c>
      <c r="B12" s="40" t="s">
        <v>18</v>
      </c>
      <c r="C12" s="7" t="s">
        <v>19</v>
      </c>
      <c r="D12" s="7">
        <v>40011</v>
      </c>
      <c r="E12" s="42" t="s">
        <v>28</v>
      </c>
      <c r="F12" s="8">
        <v>30</v>
      </c>
      <c r="G12" s="8">
        <v>160</v>
      </c>
      <c r="H12" s="8">
        <v>3</v>
      </c>
      <c r="I12" s="26" t="s">
        <v>22</v>
      </c>
      <c r="J12" s="4" t="str">
        <f>VLOOKUP(I12,'[1]October 2025'!$A:$C,2,FALSE)</f>
        <v>CHICKEN LARGE CHILLED -BULK</v>
      </c>
      <c r="K12" s="8">
        <v>33.72</v>
      </c>
      <c r="L12" s="41">
        <f>VLOOKUP(I12,'[1]October 2025'!$A:$C,3,FALSE)</f>
        <v>1.57</v>
      </c>
      <c r="M12" s="43">
        <f t="shared" si="0"/>
        <v>52.94</v>
      </c>
      <c r="N12" s="10">
        <v>45996</v>
      </c>
    </row>
    <row r="13" spans="1:14" ht="54" customHeight="1" x14ac:dyDescent="0.35">
      <c r="A13" s="7" t="s">
        <v>17</v>
      </c>
      <c r="B13" s="40" t="s">
        <v>18</v>
      </c>
      <c r="C13" s="7" t="s">
        <v>19</v>
      </c>
      <c r="D13" s="7">
        <v>40015</v>
      </c>
      <c r="E13" s="42" t="s">
        <v>29</v>
      </c>
      <c r="F13" s="8">
        <v>20</v>
      </c>
      <c r="G13" s="8">
        <v>106</v>
      </c>
      <c r="H13" s="8">
        <v>3</v>
      </c>
      <c r="I13" s="26" t="s">
        <v>22</v>
      </c>
      <c r="J13" s="4" t="str">
        <f>VLOOKUP(I13,'[1]October 2025'!$A:$C,2,FALSE)</f>
        <v>CHICKEN LARGE CHILLED -BULK</v>
      </c>
      <c r="K13" s="8">
        <v>10.35</v>
      </c>
      <c r="L13" s="41">
        <f>VLOOKUP(I13,'[1]October 2025'!$A:$C,3,FALSE)</f>
        <v>1.57</v>
      </c>
      <c r="M13" s="43">
        <f t="shared" si="0"/>
        <v>16.25</v>
      </c>
      <c r="N13" s="10">
        <v>45996</v>
      </c>
    </row>
    <row r="14" spans="1:14" ht="54" hidden="1" customHeight="1" x14ac:dyDescent="0.35">
      <c r="A14" s="7" t="s">
        <v>17</v>
      </c>
      <c r="B14" s="40" t="s">
        <v>18</v>
      </c>
      <c r="C14" s="7" t="s">
        <v>19</v>
      </c>
      <c r="D14" s="26">
        <v>40911</v>
      </c>
      <c r="E14" s="42" t="s">
        <v>30</v>
      </c>
      <c r="F14" s="8">
        <v>30</v>
      </c>
      <c r="G14" s="8">
        <v>160</v>
      </c>
      <c r="H14" s="8">
        <v>3</v>
      </c>
      <c r="I14" s="26" t="s">
        <v>21</v>
      </c>
      <c r="J14" s="4" t="str">
        <f>VLOOKUP(I14,'[1]October 2025'!$A:$C,2,FALSE)</f>
        <v>CHICKEN LARGE CHILLED -BULK</v>
      </c>
      <c r="K14" s="8">
        <v>53.44</v>
      </c>
      <c r="L14" s="41">
        <f>VLOOKUP(I14,'[1]October 2025'!$A:$C,3,FALSE)</f>
        <v>1.57</v>
      </c>
      <c r="M14" s="43">
        <f t="shared" si="0"/>
        <v>83.9</v>
      </c>
      <c r="N14" s="10">
        <v>45996</v>
      </c>
    </row>
    <row r="15" spans="1:14" ht="54" customHeight="1" x14ac:dyDescent="0.35">
      <c r="A15" s="7" t="s">
        <v>17</v>
      </c>
      <c r="B15" s="40" t="s">
        <v>18</v>
      </c>
      <c r="C15" s="7" t="s">
        <v>19</v>
      </c>
      <c r="D15" s="7">
        <v>40915</v>
      </c>
      <c r="E15" s="42" t="s">
        <v>31</v>
      </c>
      <c r="F15" s="8">
        <v>20</v>
      </c>
      <c r="G15" s="8">
        <v>106</v>
      </c>
      <c r="H15" s="8">
        <v>3</v>
      </c>
      <c r="I15" s="26" t="s">
        <v>22</v>
      </c>
      <c r="J15" s="4" t="str">
        <f>VLOOKUP(I15,'[1]October 2025'!$A:$C,2,FALSE)</f>
        <v>CHICKEN LARGE CHILLED -BULK</v>
      </c>
      <c r="K15" s="8">
        <v>9</v>
      </c>
      <c r="L15" s="41">
        <f>VLOOKUP(I15,'[1]October 2025'!$A:$C,3,FALSE)</f>
        <v>1.57</v>
      </c>
      <c r="M15" s="43">
        <f t="shared" si="0"/>
        <v>14.13</v>
      </c>
      <c r="N15" s="10">
        <v>45996</v>
      </c>
    </row>
    <row r="16" spans="1:14" ht="54" customHeight="1" x14ac:dyDescent="0.35">
      <c r="A16" s="7" t="s">
        <v>17</v>
      </c>
      <c r="B16" s="40" t="s">
        <v>18</v>
      </c>
      <c r="C16" s="7" t="s">
        <v>19</v>
      </c>
      <c r="D16" s="7">
        <v>40915</v>
      </c>
      <c r="E16" s="42" t="s">
        <v>31</v>
      </c>
      <c r="F16" s="8">
        <v>20</v>
      </c>
      <c r="G16" s="8">
        <v>106</v>
      </c>
      <c r="H16" s="8">
        <v>3</v>
      </c>
      <c r="I16" s="26" t="s">
        <v>21</v>
      </c>
      <c r="J16" s="4" t="str">
        <f>VLOOKUP(I16,'[1]October 2025'!$A:$C,2,FALSE)</f>
        <v>CHICKEN LARGE CHILLED -BULK</v>
      </c>
      <c r="K16" s="8">
        <v>3.86</v>
      </c>
      <c r="L16" s="41">
        <f>VLOOKUP(I16,'[1]October 2025'!$A:$C,3,FALSE)</f>
        <v>1.57</v>
      </c>
      <c r="M16" s="43">
        <f t="shared" si="0"/>
        <v>6.06</v>
      </c>
      <c r="N16" s="10">
        <v>45996</v>
      </c>
    </row>
    <row r="17" spans="1:14" ht="54" customHeight="1" x14ac:dyDescent="0.35">
      <c r="A17" s="7" t="s">
        <v>17</v>
      </c>
      <c r="B17" s="40" t="s">
        <v>18</v>
      </c>
      <c r="C17" s="7" t="s">
        <v>19</v>
      </c>
      <c r="D17" s="7">
        <v>43015</v>
      </c>
      <c r="E17" s="42" t="s">
        <v>32</v>
      </c>
      <c r="F17" s="8">
        <v>20</v>
      </c>
      <c r="G17" s="8">
        <v>106</v>
      </c>
      <c r="H17" s="8">
        <v>3</v>
      </c>
      <c r="I17" s="26" t="s">
        <v>22</v>
      </c>
      <c r="J17" s="4" t="str">
        <f>VLOOKUP(I17,'[1]October 2025'!$A:$C,2,FALSE)</f>
        <v>CHICKEN LARGE CHILLED -BULK</v>
      </c>
      <c r="K17" s="8">
        <v>10.35</v>
      </c>
      <c r="L17" s="41">
        <f>VLOOKUP(I17,'[1]October 2025'!$A:$C,3,FALSE)</f>
        <v>1.57</v>
      </c>
      <c r="M17" s="43">
        <f t="shared" si="0"/>
        <v>16.25</v>
      </c>
      <c r="N17" s="10">
        <v>45996</v>
      </c>
    </row>
    <row r="18" spans="1:14" ht="54" customHeight="1" x14ac:dyDescent="0.35">
      <c r="A18" s="7" t="s">
        <v>17</v>
      </c>
      <c r="B18" s="40" t="s">
        <v>18</v>
      </c>
      <c r="C18" s="7" t="s">
        <v>19</v>
      </c>
      <c r="D18" s="7">
        <v>43915</v>
      </c>
      <c r="E18" s="42" t="s">
        <v>33</v>
      </c>
      <c r="F18" s="8">
        <v>20</v>
      </c>
      <c r="G18" s="8">
        <v>106</v>
      </c>
      <c r="H18" s="8">
        <v>3</v>
      </c>
      <c r="I18" s="26" t="s">
        <v>22</v>
      </c>
      <c r="J18" s="4" t="str">
        <f>VLOOKUP(I18,'[1]October 2025'!$A:$C,2,FALSE)</f>
        <v>CHICKEN LARGE CHILLED -BULK</v>
      </c>
      <c r="K18" s="8">
        <v>9</v>
      </c>
      <c r="L18" s="41">
        <f>VLOOKUP(I18,'[1]October 2025'!$A:$C,3,FALSE)</f>
        <v>1.57</v>
      </c>
      <c r="M18" s="43">
        <f t="shared" si="0"/>
        <v>14.13</v>
      </c>
      <c r="N18" s="10">
        <v>45996</v>
      </c>
    </row>
    <row r="19" spans="1:14" ht="54" customHeight="1" x14ac:dyDescent="0.35">
      <c r="A19" s="7" t="s">
        <v>17</v>
      </c>
      <c r="B19" s="40" t="s">
        <v>18</v>
      </c>
      <c r="C19" s="7" t="s">
        <v>19</v>
      </c>
      <c r="D19" s="7">
        <v>43915</v>
      </c>
      <c r="E19" s="42" t="s">
        <v>33</v>
      </c>
      <c r="F19" s="8">
        <v>20</v>
      </c>
      <c r="G19" s="8">
        <v>106</v>
      </c>
      <c r="H19" s="8">
        <v>3</v>
      </c>
      <c r="I19" s="26" t="s">
        <v>21</v>
      </c>
      <c r="J19" s="4" t="str">
        <f>VLOOKUP(I19,'[1]October 2025'!$A:$C,2,FALSE)</f>
        <v>CHICKEN LARGE CHILLED -BULK</v>
      </c>
      <c r="K19" s="8">
        <v>3.86</v>
      </c>
      <c r="L19" s="41">
        <f>VLOOKUP(I19,'[1]October 2025'!$A:$C,3,FALSE)</f>
        <v>1.57</v>
      </c>
      <c r="M19" s="43">
        <f t="shared" si="0"/>
        <v>6.06</v>
      </c>
      <c r="N19" s="10">
        <v>45996</v>
      </c>
    </row>
    <row r="20" spans="1:14" ht="54" customHeight="1" x14ac:dyDescent="0.35">
      <c r="A20" s="7" t="s">
        <v>17</v>
      </c>
      <c r="B20" s="40" t="s">
        <v>18</v>
      </c>
      <c r="C20" s="7" t="s">
        <v>19</v>
      </c>
      <c r="D20" s="26">
        <v>46015</v>
      </c>
      <c r="E20" s="42" t="s">
        <v>34</v>
      </c>
      <c r="F20" s="8">
        <v>20</v>
      </c>
      <c r="G20" s="8">
        <v>106</v>
      </c>
      <c r="H20" s="8">
        <v>3</v>
      </c>
      <c r="I20" s="26" t="s">
        <v>22</v>
      </c>
      <c r="J20" s="4" t="str">
        <f>VLOOKUP(I20,'[1]October 2025'!$A:$C,2,FALSE)</f>
        <v>CHICKEN LARGE CHILLED -BULK</v>
      </c>
      <c r="K20" s="8">
        <v>10.35</v>
      </c>
      <c r="L20" s="41">
        <f>VLOOKUP(I20,'[1]October 2025'!$A:$C,3,FALSE)</f>
        <v>1.57</v>
      </c>
      <c r="M20" s="43">
        <f t="shared" si="0"/>
        <v>16.25</v>
      </c>
      <c r="N20" s="10">
        <v>45996</v>
      </c>
    </row>
    <row r="21" spans="1:14" ht="54" hidden="1" customHeight="1" x14ac:dyDescent="0.35">
      <c r="A21" s="7" t="s">
        <v>17</v>
      </c>
      <c r="B21" s="40" t="s">
        <v>18</v>
      </c>
      <c r="C21" s="7" t="s">
        <v>19</v>
      </c>
      <c r="D21" s="26">
        <v>49315</v>
      </c>
      <c r="E21" s="42" t="s">
        <v>33</v>
      </c>
      <c r="F21" s="8">
        <v>20</v>
      </c>
      <c r="G21" s="8">
        <v>106</v>
      </c>
      <c r="H21" s="8">
        <v>3</v>
      </c>
      <c r="I21" s="26" t="s">
        <v>22</v>
      </c>
      <c r="J21" s="4" t="str">
        <f>VLOOKUP(I21,'[1]October 2025'!$A:$C,2,FALSE)</f>
        <v>CHICKEN LARGE CHILLED -BULK</v>
      </c>
      <c r="K21" s="8">
        <v>9</v>
      </c>
      <c r="L21" s="41">
        <f>VLOOKUP(I21,'[1]October 2025'!$A:$C,3,FALSE)</f>
        <v>1.57</v>
      </c>
      <c r="M21" s="43">
        <f t="shared" si="0"/>
        <v>14.13</v>
      </c>
      <c r="N21" s="10">
        <v>45996</v>
      </c>
    </row>
    <row r="22" spans="1:14" ht="54" hidden="1" customHeight="1" x14ac:dyDescent="0.35">
      <c r="A22" s="7" t="s">
        <v>17</v>
      </c>
      <c r="B22" s="40" t="s">
        <v>18</v>
      </c>
      <c r="C22" s="7" t="s">
        <v>19</v>
      </c>
      <c r="D22" s="26">
        <v>49315</v>
      </c>
      <c r="E22" s="42" t="s">
        <v>33</v>
      </c>
      <c r="F22" s="8">
        <v>20</v>
      </c>
      <c r="G22" s="8">
        <v>106</v>
      </c>
      <c r="H22" s="8">
        <v>3</v>
      </c>
      <c r="I22" s="26" t="s">
        <v>21</v>
      </c>
      <c r="J22" s="4" t="str">
        <f>VLOOKUP(I22,'[1]October 2025'!$A:$C,2,FALSE)</f>
        <v>CHICKEN LARGE CHILLED -BULK</v>
      </c>
      <c r="K22" s="8">
        <v>3.86</v>
      </c>
      <c r="L22" s="41">
        <f>VLOOKUP(I22,'[1]October 2025'!$A:$C,3,FALSE)</f>
        <v>1.57</v>
      </c>
      <c r="M22" s="43">
        <f t="shared" si="0"/>
        <v>6.06</v>
      </c>
      <c r="N22" s="10">
        <v>45996</v>
      </c>
    </row>
    <row r="23" spans="1:14" ht="54" customHeight="1" x14ac:dyDescent="0.35">
      <c r="A23" s="7" t="s">
        <v>17</v>
      </c>
      <c r="B23" s="40" t="s">
        <v>18</v>
      </c>
      <c r="C23" s="7" t="s">
        <v>19</v>
      </c>
      <c r="D23" s="26">
        <v>50011</v>
      </c>
      <c r="E23" s="42" t="s">
        <v>35</v>
      </c>
      <c r="F23" s="8">
        <v>20</v>
      </c>
      <c r="G23" s="8">
        <v>106</v>
      </c>
      <c r="H23" s="8">
        <v>3</v>
      </c>
      <c r="I23" s="26" t="s">
        <v>22</v>
      </c>
      <c r="J23" s="4" t="str">
        <f>VLOOKUP(I23,'[1]October 2025'!$A:$C,2,FALSE)</f>
        <v>CHICKEN LARGE CHILLED -BULK</v>
      </c>
      <c r="K23" s="8">
        <v>10.35</v>
      </c>
      <c r="L23" s="41">
        <f>VLOOKUP(I23,'[1]October 2025'!$A:$C,3,FALSE)</f>
        <v>1.57</v>
      </c>
      <c r="M23" s="43">
        <f t="shared" si="0"/>
        <v>16.25</v>
      </c>
      <c r="N23" s="10">
        <v>45996</v>
      </c>
    </row>
    <row r="24" spans="1:14" ht="54" customHeight="1" x14ac:dyDescent="0.35">
      <c r="A24" s="7" t="s">
        <v>17</v>
      </c>
      <c r="B24" s="40" t="s">
        <v>18</v>
      </c>
      <c r="C24" s="7" t="s">
        <v>19</v>
      </c>
      <c r="D24" s="26">
        <v>50415</v>
      </c>
      <c r="E24" s="42" t="s">
        <v>36</v>
      </c>
      <c r="F24" s="8">
        <v>20</v>
      </c>
      <c r="G24" s="8">
        <v>106</v>
      </c>
      <c r="H24" s="8">
        <v>3</v>
      </c>
      <c r="I24" s="26" t="s">
        <v>22</v>
      </c>
      <c r="J24" s="4" t="str">
        <f>VLOOKUP(I24,'[1]October 2025'!$A:$C,2,FALSE)</f>
        <v>CHICKEN LARGE CHILLED -BULK</v>
      </c>
      <c r="K24" s="8">
        <v>10.35</v>
      </c>
      <c r="L24" s="41">
        <f>VLOOKUP(I24,'[1]October 2025'!$A:$C,3,FALSE)</f>
        <v>1.57</v>
      </c>
      <c r="M24" s="43">
        <f t="shared" si="0"/>
        <v>16.25</v>
      </c>
      <c r="N24" s="10">
        <v>45996</v>
      </c>
    </row>
    <row r="25" spans="1:14" ht="54" customHeight="1" x14ac:dyDescent="0.35">
      <c r="A25" s="7" t="s">
        <v>17</v>
      </c>
      <c r="B25" s="40" t="s">
        <v>18</v>
      </c>
      <c r="C25" s="7" t="s">
        <v>19</v>
      </c>
      <c r="D25" s="26">
        <v>50515</v>
      </c>
      <c r="E25" s="42" t="s">
        <v>37</v>
      </c>
      <c r="F25" s="8">
        <v>20</v>
      </c>
      <c r="G25" s="8">
        <v>200</v>
      </c>
      <c r="H25" s="8">
        <v>1.6</v>
      </c>
      <c r="I25" s="26" t="s">
        <v>22</v>
      </c>
      <c r="J25" s="4" t="str">
        <f>VLOOKUP(I25,'[1]October 2025'!$A:$C,2,FALSE)</f>
        <v>CHICKEN LARGE CHILLED -BULK</v>
      </c>
      <c r="K25" s="8">
        <v>10.35</v>
      </c>
      <c r="L25" s="41">
        <f>VLOOKUP(I25,'[1]October 2025'!$A:$C,3,FALSE)</f>
        <v>1.57</v>
      </c>
      <c r="M25" s="43">
        <f t="shared" si="0"/>
        <v>16.25</v>
      </c>
      <c r="N25" s="10">
        <v>45996</v>
      </c>
    </row>
    <row r="26" spans="1:14" ht="54" customHeight="1" x14ac:dyDescent="0.35">
      <c r="A26" s="7" t="s">
        <v>17</v>
      </c>
      <c r="B26" s="40" t="s">
        <v>18</v>
      </c>
      <c r="C26" s="7" t="s">
        <v>19</v>
      </c>
      <c r="D26" s="26">
        <v>59490</v>
      </c>
      <c r="E26" s="42" t="s">
        <v>38</v>
      </c>
      <c r="F26" s="8">
        <v>20</v>
      </c>
      <c r="G26" s="8">
        <v>213</v>
      </c>
      <c r="H26" s="8">
        <v>1.5</v>
      </c>
      <c r="I26" s="26" t="s">
        <v>21</v>
      </c>
      <c r="J26" s="4" t="str">
        <f>VLOOKUP(I26,'[1]October 2025'!$A:$C,2,FALSE)</f>
        <v>CHICKEN LARGE CHILLED -BULK</v>
      </c>
      <c r="K26" s="8">
        <v>38.799999999999997</v>
      </c>
      <c r="L26" s="41">
        <f>VLOOKUP(I26,'[1]October 2025'!$A:$C,3,FALSE)</f>
        <v>1.57</v>
      </c>
      <c r="M26" s="43">
        <f t="shared" si="0"/>
        <v>60.92</v>
      </c>
      <c r="N26" s="10">
        <v>45996</v>
      </c>
    </row>
    <row r="27" spans="1:14" ht="54" hidden="1" customHeight="1" x14ac:dyDescent="0.35">
      <c r="A27" s="7" t="s">
        <v>17</v>
      </c>
      <c r="B27" s="40" t="s">
        <v>18</v>
      </c>
      <c r="C27" s="7" t="s">
        <v>19</v>
      </c>
      <c r="D27" s="26">
        <v>59492</v>
      </c>
      <c r="E27" s="42" t="s">
        <v>38</v>
      </c>
      <c r="F27" s="8">
        <v>30</v>
      </c>
      <c r="G27" s="8">
        <v>384</v>
      </c>
      <c r="H27" s="8">
        <v>1.25</v>
      </c>
      <c r="I27" s="26" t="s">
        <v>21</v>
      </c>
      <c r="J27" s="4" t="str">
        <f>VLOOKUP(I27,'[1]October 2025'!$A:$C,2,FALSE)</f>
        <v>CHICKEN LARGE CHILLED -BULK</v>
      </c>
      <c r="K27" s="8">
        <v>60.23</v>
      </c>
      <c r="L27" s="41">
        <f>VLOOKUP(I27,'[1]October 2025'!$A:$C,3,FALSE)</f>
        <v>1.57</v>
      </c>
      <c r="M27" s="43">
        <f t="shared" si="0"/>
        <v>94.56</v>
      </c>
      <c r="N27" s="10">
        <v>45996</v>
      </c>
    </row>
    <row r="28" spans="1:14" ht="54" hidden="1" customHeight="1" x14ac:dyDescent="0.35">
      <c r="A28" s="7" t="s">
        <v>17</v>
      </c>
      <c r="B28" s="40" t="s">
        <v>18</v>
      </c>
      <c r="C28" s="7" t="s">
        <v>19</v>
      </c>
      <c r="D28" s="26">
        <v>59493</v>
      </c>
      <c r="E28" s="42" t="s">
        <v>39</v>
      </c>
      <c r="F28" s="8">
        <v>30</v>
      </c>
      <c r="G28" s="8">
        <v>384</v>
      </c>
      <c r="H28" s="8">
        <v>1.25</v>
      </c>
      <c r="I28" s="26" t="s">
        <v>21</v>
      </c>
      <c r="J28" s="4" t="str">
        <f>VLOOKUP(I28,'[1]October 2025'!$A:$C,2,FALSE)</f>
        <v>CHICKEN LARGE CHILLED -BULK</v>
      </c>
      <c r="K28" s="8">
        <v>60.23</v>
      </c>
      <c r="L28" s="41">
        <f>VLOOKUP(I28,'[1]October 2025'!$A:$C,3,FALSE)</f>
        <v>1.57</v>
      </c>
      <c r="M28" s="43">
        <f t="shared" si="0"/>
        <v>94.56</v>
      </c>
      <c r="N28" s="10">
        <v>45996</v>
      </c>
    </row>
    <row r="29" spans="1:14" ht="54" customHeight="1" x14ac:dyDescent="0.35">
      <c r="A29" s="7" t="s">
        <v>17</v>
      </c>
      <c r="B29" s="40" t="s">
        <v>18</v>
      </c>
      <c r="C29" s="7" t="s">
        <v>19</v>
      </c>
      <c r="D29" s="26">
        <v>59515</v>
      </c>
      <c r="E29" s="42" t="s">
        <v>40</v>
      </c>
      <c r="F29" s="8">
        <v>20</v>
      </c>
      <c r="G29" s="8">
        <v>200</v>
      </c>
      <c r="H29" s="8">
        <v>1.6</v>
      </c>
      <c r="I29" s="26" t="s">
        <v>22</v>
      </c>
      <c r="J29" s="4" t="str">
        <f>VLOOKUP(I29,'[1]October 2025'!$A:$C,2,FALSE)</f>
        <v>CHICKEN LARGE CHILLED -BULK</v>
      </c>
      <c r="K29" s="8">
        <v>9</v>
      </c>
      <c r="L29" s="41">
        <f>VLOOKUP(I29,'[1]October 2025'!$A:$C,3,FALSE)</f>
        <v>1.57</v>
      </c>
      <c r="M29" s="43">
        <f t="shared" si="0"/>
        <v>14.13</v>
      </c>
      <c r="N29" s="10">
        <v>45996</v>
      </c>
    </row>
    <row r="30" spans="1:14" ht="54" customHeight="1" x14ac:dyDescent="0.35">
      <c r="A30" s="7" t="s">
        <v>17</v>
      </c>
      <c r="B30" s="40" t="s">
        <v>18</v>
      </c>
      <c r="C30" s="7" t="s">
        <v>19</v>
      </c>
      <c r="D30" s="26">
        <v>59515</v>
      </c>
      <c r="E30" s="42" t="s">
        <v>40</v>
      </c>
      <c r="F30" s="8">
        <v>20</v>
      </c>
      <c r="G30" s="8">
        <v>200</v>
      </c>
      <c r="H30" s="8">
        <v>1.6</v>
      </c>
      <c r="I30" s="26" t="s">
        <v>21</v>
      </c>
      <c r="J30" s="4" t="str">
        <f>VLOOKUP(I30,'[1]October 2025'!$A:$C,2,FALSE)</f>
        <v>CHICKEN LARGE CHILLED -BULK</v>
      </c>
      <c r="K30" s="8">
        <v>3.86</v>
      </c>
      <c r="L30" s="41">
        <f>VLOOKUP(I30,'[1]October 2025'!$A:$C,3,FALSE)</f>
        <v>1.57</v>
      </c>
      <c r="M30" s="43">
        <f t="shared" si="0"/>
        <v>6.06</v>
      </c>
      <c r="N30" s="10">
        <v>45996</v>
      </c>
    </row>
    <row r="31" spans="1:14" ht="54" customHeight="1" x14ac:dyDescent="0.35">
      <c r="A31" s="7" t="s">
        <v>17</v>
      </c>
      <c r="B31" s="40" t="s">
        <v>18</v>
      </c>
      <c r="C31" s="7" t="s">
        <v>19</v>
      </c>
      <c r="D31" s="26">
        <v>59595</v>
      </c>
      <c r="E31" s="42" t="s">
        <v>40</v>
      </c>
      <c r="F31" s="8">
        <v>20</v>
      </c>
      <c r="G31" s="8">
        <v>106</v>
      </c>
      <c r="H31" s="8">
        <v>3</v>
      </c>
      <c r="I31" s="26" t="s">
        <v>22</v>
      </c>
      <c r="J31" s="4" t="str">
        <f>VLOOKUP(I31,'[1]October 2025'!$A:$C,2,FALSE)</f>
        <v>CHICKEN LARGE CHILLED -BULK</v>
      </c>
      <c r="K31" s="8">
        <v>9</v>
      </c>
      <c r="L31" s="41">
        <f>VLOOKUP(I31,'[1]October 2025'!$A:$C,3,FALSE)</f>
        <v>1.57</v>
      </c>
      <c r="M31" s="43">
        <f t="shared" si="0"/>
        <v>14.13</v>
      </c>
      <c r="N31" s="10">
        <v>45996</v>
      </c>
    </row>
    <row r="32" spans="1:14" ht="54" customHeight="1" x14ac:dyDescent="0.35">
      <c r="A32" s="7" t="s">
        <v>17</v>
      </c>
      <c r="B32" s="40" t="s">
        <v>18</v>
      </c>
      <c r="C32" s="7" t="s">
        <v>19</v>
      </c>
      <c r="D32" s="26">
        <v>59595</v>
      </c>
      <c r="E32" s="42" t="s">
        <v>40</v>
      </c>
      <c r="F32" s="8">
        <v>20</v>
      </c>
      <c r="G32" s="8">
        <v>106</v>
      </c>
      <c r="H32" s="8">
        <v>3</v>
      </c>
      <c r="I32" s="26" t="s">
        <v>21</v>
      </c>
      <c r="J32" s="4" t="str">
        <f>VLOOKUP(I32,'[1]October 2025'!$A:$C,2,FALSE)</f>
        <v>CHICKEN LARGE CHILLED -BULK</v>
      </c>
      <c r="K32" s="8">
        <v>3.86</v>
      </c>
      <c r="L32" s="41">
        <f>VLOOKUP(I32,'[1]October 2025'!$A:$C,3,FALSE)</f>
        <v>1.57</v>
      </c>
      <c r="M32" s="43">
        <f t="shared" si="0"/>
        <v>6.06</v>
      </c>
      <c r="N32" s="10">
        <v>45996</v>
      </c>
    </row>
    <row r="33" spans="1:14" ht="54" customHeight="1" x14ac:dyDescent="0.35">
      <c r="A33" s="7" t="s">
        <v>17</v>
      </c>
      <c r="B33" s="40" t="s">
        <v>18</v>
      </c>
      <c r="C33" s="7" t="s">
        <v>19</v>
      </c>
      <c r="D33" s="26">
        <v>60325</v>
      </c>
      <c r="E33" s="42" t="s">
        <v>41</v>
      </c>
      <c r="F33" s="8">
        <v>20</v>
      </c>
      <c r="G33" s="8">
        <v>80</v>
      </c>
      <c r="H33" s="8">
        <v>4</v>
      </c>
      <c r="I33" s="26" t="s">
        <v>22</v>
      </c>
      <c r="J33" s="4" t="str">
        <f>VLOOKUP(I33,'[1]October 2025'!$A:$C,2,FALSE)</f>
        <v>CHICKEN LARGE CHILLED -BULK</v>
      </c>
      <c r="K33" s="8">
        <v>16.79</v>
      </c>
      <c r="L33" s="41">
        <f>VLOOKUP(I33,'[1]October 2025'!$A:$C,3,FALSE)</f>
        <v>1.57</v>
      </c>
      <c r="M33" s="43">
        <f t="shared" si="0"/>
        <v>26.36</v>
      </c>
      <c r="N33" s="10">
        <v>45996</v>
      </c>
    </row>
    <row r="34" spans="1:14" ht="54" customHeight="1" x14ac:dyDescent="0.35">
      <c r="A34" s="7" t="s">
        <v>17</v>
      </c>
      <c r="B34" s="40" t="s">
        <v>18</v>
      </c>
      <c r="C34" s="7" t="s">
        <v>19</v>
      </c>
      <c r="D34" s="26">
        <v>60425</v>
      </c>
      <c r="E34" s="42" t="s">
        <v>42</v>
      </c>
      <c r="F34" s="8">
        <v>20</v>
      </c>
      <c r="G34" s="8">
        <v>80</v>
      </c>
      <c r="H34" s="8">
        <v>4</v>
      </c>
      <c r="I34" s="26" t="s">
        <v>22</v>
      </c>
      <c r="J34" s="4" t="str">
        <f>VLOOKUP(I34,'[1]October 2025'!$A:$C,2,FALSE)</f>
        <v>CHICKEN LARGE CHILLED -BULK</v>
      </c>
      <c r="K34" s="8">
        <v>16.79</v>
      </c>
      <c r="L34" s="41">
        <f>VLOOKUP(I34,'[1]October 2025'!$A:$C,3,FALSE)</f>
        <v>1.57</v>
      </c>
      <c r="M34" s="43">
        <f t="shared" si="0"/>
        <v>26.36</v>
      </c>
      <c r="N34" s="10">
        <v>45996</v>
      </c>
    </row>
    <row r="35" spans="1:14" ht="54" customHeight="1" x14ac:dyDescent="0.35">
      <c r="A35" s="7" t="s">
        <v>17</v>
      </c>
      <c r="B35" s="40" t="s">
        <v>18</v>
      </c>
      <c r="C35" s="7" t="s">
        <v>19</v>
      </c>
      <c r="D35" s="26">
        <v>60438</v>
      </c>
      <c r="E35" s="42" t="s">
        <v>43</v>
      </c>
      <c r="F35" s="8">
        <v>20</v>
      </c>
      <c r="G35" s="8">
        <v>80</v>
      </c>
      <c r="H35" s="8">
        <v>4</v>
      </c>
      <c r="I35" s="26" t="s">
        <v>22</v>
      </c>
      <c r="J35" s="4" t="str">
        <f>VLOOKUP(I35,'[1]October 2025'!$A:$C,2,FALSE)</f>
        <v>CHICKEN LARGE CHILLED -BULK</v>
      </c>
      <c r="K35" s="8">
        <v>16.91</v>
      </c>
      <c r="L35" s="41">
        <f>VLOOKUP(I35,'[1]October 2025'!$A:$C,3,FALSE)</f>
        <v>1.57</v>
      </c>
      <c r="M35" s="43">
        <f t="shared" si="0"/>
        <v>26.55</v>
      </c>
      <c r="N35" s="10">
        <v>45996</v>
      </c>
    </row>
    <row r="36" spans="1:14" ht="54" customHeight="1" x14ac:dyDescent="0.35">
      <c r="A36" s="7" t="s">
        <v>17</v>
      </c>
      <c r="B36" s="40" t="s">
        <v>18</v>
      </c>
      <c r="C36" s="7" t="s">
        <v>19</v>
      </c>
      <c r="D36" s="26">
        <v>60615</v>
      </c>
      <c r="E36" s="42" t="s">
        <v>44</v>
      </c>
      <c r="F36" s="8">
        <v>20</v>
      </c>
      <c r="G36" s="8">
        <v>80</v>
      </c>
      <c r="H36" s="8">
        <v>4</v>
      </c>
      <c r="I36" s="26" t="s">
        <v>22</v>
      </c>
      <c r="J36" s="4" t="str">
        <f>VLOOKUP(I36,'[1]October 2025'!$A:$C,2,FALSE)</f>
        <v>CHICKEN LARGE CHILLED -BULK</v>
      </c>
      <c r="K36" s="8">
        <v>16.79</v>
      </c>
      <c r="L36" s="41">
        <f>VLOOKUP(I36,'[1]October 2025'!$A:$C,3,FALSE)</f>
        <v>1.57</v>
      </c>
      <c r="M36" s="43">
        <f t="shared" ref="M36:M67" si="1">ROUND(K36*L36,2)</f>
        <v>26.36</v>
      </c>
      <c r="N36" s="10">
        <v>45996</v>
      </c>
    </row>
    <row r="37" spans="1:14" ht="54" customHeight="1" x14ac:dyDescent="0.35">
      <c r="A37" s="7" t="s">
        <v>17</v>
      </c>
      <c r="B37" s="40" t="s">
        <v>18</v>
      </c>
      <c r="C37" s="7" t="s">
        <v>19</v>
      </c>
      <c r="D37" s="26">
        <v>60625</v>
      </c>
      <c r="E37" s="42" t="s">
        <v>45</v>
      </c>
      <c r="F37" s="8">
        <v>20</v>
      </c>
      <c r="G37" s="8">
        <v>80</v>
      </c>
      <c r="H37" s="8">
        <v>4</v>
      </c>
      <c r="I37" s="26" t="s">
        <v>22</v>
      </c>
      <c r="J37" s="4" t="str">
        <f>VLOOKUP(I37,'[1]October 2025'!$A:$C,2,FALSE)</f>
        <v>CHICKEN LARGE CHILLED -BULK</v>
      </c>
      <c r="K37" s="8">
        <v>16.79</v>
      </c>
      <c r="L37" s="41">
        <f>VLOOKUP(I37,'[1]October 2025'!$A:$C,3,FALSE)</f>
        <v>1.57</v>
      </c>
      <c r="M37" s="43">
        <f t="shared" si="1"/>
        <v>26.36</v>
      </c>
      <c r="N37" s="10">
        <v>45996</v>
      </c>
    </row>
    <row r="38" spans="1:14" ht="54" customHeight="1" x14ac:dyDescent="0.35">
      <c r="A38" s="7" t="s">
        <v>17</v>
      </c>
      <c r="B38" s="40" t="s">
        <v>18</v>
      </c>
      <c r="C38" s="7" t="s">
        <v>19</v>
      </c>
      <c r="D38" s="26">
        <v>60715</v>
      </c>
      <c r="E38" s="42" t="s">
        <v>46</v>
      </c>
      <c r="F38" s="8">
        <v>20</v>
      </c>
      <c r="G38" s="8">
        <v>80</v>
      </c>
      <c r="H38" s="8">
        <v>4</v>
      </c>
      <c r="I38" s="26" t="s">
        <v>22</v>
      </c>
      <c r="J38" s="4" t="str">
        <f>VLOOKUP(I38,'[1]October 2025'!$A:$C,2,FALSE)</f>
        <v>CHICKEN LARGE CHILLED -BULK</v>
      </c>
      <c r="K38" s="8">
        <v>16.79</v>
      </c>
      <c r="L38" s="41">
        <f>VLOOKUP(I38,'[1]October 2025'!$A:$C,3,FALSE)</f>
        <v>1.57</v>
      </c>
      <c r="M38" s="43">
        <f t="shared" si="1"/>
        <v>26.36</v>
      </c>
      <c r="N38" s="10">
        <v>45996</v>
      </c>
    </row>
    <row r="39" spans="1:14" ht="54" customHeight="1" x14ac:dyDescent="0.35">
      <c r="A39" s="7" t="s">
        <v>17</v>
      </c>
      <c r="B39" s="40" t="s">
        <v>18</v>
      </c>
      <c r="C39" s="7" t="s">
        <v>19</v>
      </c>
      <c r="D39" s="26">
        <v>60738</v>
      </c>
      <c r="E39" s="42" t="s">
        <v>47</v>
      </c>
      <c r="F39" s="8">
        <v>20</v>
      </c>
      <c r="G39" s="8">
        <v>80</v>
      </c>
      <c r="H39" s="8">
        <v>4</v>
      </c>
      <c r="I39" s="26" t="s">
        <v>22</v>
      </c>
      <c r="J39" s="4" t="str">
        <f>VLOOKUP(I39,'[1]October 2025'!$A:$C,2,FALSE)</f>
        <v>CHICKEN LARGE CHILLED -BULK</v>
      </c>
      <c r="K39" s="8">
        <v>16.91</v>
      </c>
      <c r="L39" s="41">
        <f>VLOOKUP(I39,'[1]October 2025'!$A:$C,3,FALSE)</f>
        <v>1.57</v>
      </c>
      <c r="M39" s="43">
        <f t="shared" si="1"/>
        <v>26.55</v>
      </c>
      <c r="N39" s="10">
        <v>45996</v>
      </c>
    </row>
    <row r="40" spans="1:14" ht="54" customHeight="1" x14ac:dyDescent="0.35">
      <c r="A40" s="7" t="s">
        <v>17</v>
      </c>
      <c r="B40" s="40" t="s">
        <v>18</v>
      </c>
      <c r="C40" s="7" t="s">
        <v>19</v>
      </c>
      <c r="D40" s="26">
        <v>60815</v>
      </c>
      <c r="E40" s="42" t="s">
        <v>48</v>
      </c>
      <c r="F40" s="8">
        <v>20</v>
      </c>
      <c r="G40" s="8">
        <v>80</v>
      </c>
      <c r="H40" s="8">
        <v>4</v>
      </c>
      <c r="I40" s="26" t="s">
        <v>22</v>
      </c>
      <c r="J40" s="4" t="str">
        <f>VLOOKUP(I40,'[1]October 2025'!$A:$C,2,FALSE)</f>
        <v>CHICKEN LARGE CHILLED -BULK</v>
      </c>
      <c r="K40" s="8">
        <v>16.79</v>
      </c>
      <c r="L40" s="41">
        <f>VLOOKUP(I40,'[1]October 2025'!$A:$C,3,FALSE)</f>
        <v>1.57</v>
      </c>
      <c r="M40" s="43">
        <f t="shared" si="1"/>
        <v>26.36</v>
      </c>
      <c r="N40" s="10">
        <v>45996</v>
      </c>
    </row>
    <row r="41" spans="1:14" ht="54" customHeight="1" x14ac:dyDescent="0.35">
      <c r="A41" s="7" t="s">
        <v>17</v>
      </c>
      <c r="B41" s="40" t="s">
        <v>18</v>
      </c>
      <c r="C41" s="7" t="s">
        <v>19</v>
      </c>
      <c r="D41" s="26">
        <v>60915</v>
      </c>
      <c r="E41" s="42" t="s">
        <v>49</v>
      </c>
      <c r="F41" s="8">
        <v>20</v>
      </c>
      <c r="G41" s="8">
        <v>160</v>
      </c>
      <c r="H41" s="8">
        <v>2</v>
      </c>
      <c r="I41" s="26" t="s">
        <v>22</v>
      </c>
      <c r="J41" s="4" t="str">
        <f>VLOOKUP(I41,'[1]October 2025'!$A:$C,2,FALSE)</f>
        <v>CHICKEN LARGE CHILLED -BULK</v>
      </c>
      <c r="K41" s="8">
        <v>16.79</v>
      </c>
      <c r="L41" s="41">
        <f>VLOOKUP(I41,'[1]October 2025'!$A:$C,3,FALSE)</f>
        <v>1.57</v>
      </c>
      <c r="M41" s="43">
        <f t="shared" si="1"/>
        <v>26.36</v>
      </c>
      <c r="N41" s="10">
        <v>45996</v>
      </c>
    </row>
    <row r="42" spans="1:14" ht="54" customHeight="1" x14ac:dyDescent="0.35">
      <c r="A42" s="7" t="s">
        <v>17</v>
      </c>
      <c r="B42" s="40" t="s">
        <v>18</v>
      </c>
      <c r="C42" s="7" t="s">
        <v>19</v>
      </c>
      <c r="D42" s="26">
        <v>62005</v>
      </c>
      <c r="E42" s="42" t="s">
        <v>50</v>
      </c>
      <c r="F42" s="8">
        <v>20</v>
      </c>
      <c r="G42" s="8">
        <v>106</v>
      </c>
      <c r="H42" s="8">
        <v>3</v>
      </c>
      <c r="I42" s="26" t="s">
        <v>22</v>
      </c>
      <c r="J42" s="4" t="str">
        <f>VLOOKUP(I42,'[1]October 2025'!$A:$C,2,FALSE)</f>
        <v>CHICKEN LARGE CHILLED -BULK</v>
      </c>
      <c r="K42" s="8">
        <v>22.55</v>
      </c>
      <c r="L42" s="41">
        <f>VLOOKUP(I42,'[1]October 2025'!$A:$C,3,FALSE)</f>
        <v>1.57</v>
      </c>
      <c r="M42" s="43">
        <f t="shared" si="1"/>
        <v>35.4</v>
      </c>
      <c r="N42" s="10">
        <v>45996</v>
      </c>
    </row>
    <row r="43" spans="1:14" ht="54" customHeight="1" x14ac:dyDescent="0.35">
      <c r="A43" s="7" t="s">
        <v>17</v>
      </c>
      <c r="B43" s="40" t="s">
        <v>18</v>
      </c>
      <c r="C43" s="7" t="s">
        <v>19</v>
      </c>
      <c r="D43" s="26">
        <v>62615</v>
      </c>
      <c r="E43" s="42" t="s">
        <v>51</v>
      </c>
      <c r="F43" s="8">
        <v>20</v>
      </c>
      <c r="G43" s="8">
        <v>80</v>
      </c>
      <c r="H43" s="8">
        <v>4</v>
      </c>
      <c r="I43" s="26" t="s">
        <v>22</v>
      </c>
      <c r="J43" s="4" t="str">
        <f>VLOOKUP(I43,'[1]October 2025'!$A:$C,2,FALSE)</f>
        <v>CHICKEN LARGE CHILLED -BULK</v>
      </c>
      <c r="K43" s="8">
        <v>16.79</v>
      </c>
      <c r="L43" s="41">
        <f>VLOOKUP(I43,'[1]October 2025'!$A:$C,3,FALSE)</f>
        <v>1.57</v>
      </c>
      <c r="M43" s="43">
        <f t="shared" si="1"/>
        <v>26.36</v>
      </c>
      <c r="N43" s="10">
        <v>45996</v>
      </c>
    </row>
    <row r="44" spans="1:14" ht="54" customHeight="1" x14ac:dyDescent="0.35">
      <c r="A44" s="7" t="s">
        <v>17</v>
      </c>
      <c r="B44" s="40" t="s">
        <v>18</v>
      </c>
      <c r="C44" s="7" t="s">
        <v>19</v>
      </c>
      <c r="D44" s="26">
        <v>62915</v>
      </c>
      <c r="E44" s="42" t="s">
        <v>51</v>
      </c>
      <c r="F44" s="8">
        <v>20</v>
      </c>
      <c r="G44" s="8">
        <v>160</v>
      </c>
      <c r="H44" s="8">
        <v>2</v>
      </c>
      <c r="I44" s="26" t="s">
        <v>22</v>
      </c>
      <c r="J44" s="4" t="str">
        <f>VLOOKUP(I44,'[1]October 2025'!$A:$C,2,FALSE)</f>
        <v>CHICKEN LARGE CHILLED -BULK</v>
      </c>
      <c r="K44" s="8">
        <v>16.79</v>
      </c>
      <c r="L44" s="41">
        <f>VLOOKUP(I44,'[1]October 2025'!$A:$C,3,FALSE)</f>
        <v>1.57</v>
      </c>
      <c r="M44" s="43">
        <f t="shared" si="1"/>
        <v>26.36</v>
      </c>
      <c r="N44" s="10">
        <v>45996</v>
      </c>
    </row>
    <row r="45" spans="1:14" ht="54" customHeight="1" x14ac:dyDescent="0.35">
      <c r="A45" s="7" t="s">
        <v>17</v>
      </c>
      <c r="B45" s="40" t="s">
        <v>18</v>
      </c>
      <c r="C45" s="7" t="s">
        <v>19</v>
      </c>
      <c r="D45" s="26">
        <v>63050</v>
      </c>
      <c r="E45" s="42" t="s">
        <v>52</v>
      </c>
      <c r="F45" s="8">
        <v>20</v>
      </c>
      <c r="G45" s="8">
        <v>66</v>
      </c>
      <c r="H45" s="8">
        <v>4.8</v>
      </c>
      <c r="I45" s="26" t="s">
        <v>22</v>
      </c>
      <c r="J45" s="4" t="str">
        <f>VLOOKUP(I45,'[1]October 2025'!$A:$C,2,FALSE)</f>
        <v>CHICKEN LARGE CHILLED -BULK</v>
      </c>
      <c r="K45" s="8">
        <v>14.49</v>
      </c>
      <c r="L45" s="41">
        <f>VLOOKUP(I45,'[1]October 2025'!$A:$C,3,FALSE)</f>
        <v>1.57</v>
      </c>
      <c r="M45" s="43">
        <f t="shared" si="1"/>
        <v>22.75</v>
      </c>
      <c r="N45" s="10">
        <v>45996</v>
      </c>
    </row>
    <row r="46" spans="1:14" ht="54" customHeight="1" x14ac:dyDescent="0.35">
      <c r="A46" s="7" t="s">
        <v>17</v>
      </c>
      <c r="B46" s="40" t="s">
        <v>18</v>
      </c>
      <c r="C46" s="7" t="s">
        <v>19</v>
      </c>
      <c r="D46" s="26">
        <v>63250</v>
      </c>
      <c r="E46" s="42" t="s">
        <v>53</v>
      </c>
      <c r="F46" s="8">
        <v>20</v>
      </c>
      <c r="G46" s="8">
        <v>66</v>
      </c>
      <c r="H46" s="8">
        <v>4.8</v>
      </c>
      <c r="I46" s="26" t="s">
        <v>22</v>
      </c>
      <c r="J46" s="4" t="str">
        <f>VLOOKUP(I46,'[1]October 2025'!$A:$C,2,FALSE)</f>
        <v>CHICKEN LARGE CHILLED -BULK</v>
      </c>
      <c r="K46" s="8">
        <v>14.49</v>
      </c>
      <c r="L46" s="41">
        <f>VLOOKUP(I46,'[1]October 2025'!$A:$C,3,FALSE)</f>
        <v>1.57</v>
      </c>
      <c r="M46" s="43">
        <f t="shared" si="1"/>
        <v>22.75</v>
      </c>
      <c r="N46" s="10">
        <v>45996</v>
      </c>
    </row>
    <row r="47" spans="1:14" ht="54" customHeight="1" x14ac:dyDescent="0.35">
      <c r="A47" s="7" t="s">
        <v>17</v>
      </c>
      <c r="B47" s="40" t="s">
        <v>18</v>
      </c>
      <c r="C47" s="7" t="s">
        <v>19</v>
      </c>
      <c r="D47" s="26">
        <v>64011</v>
      </c>
      <c r="E47" s="42" t="s">
        <v>54</v>
      </c>
      <c r="F47" s="8">
        <v>30</v>
      </c>
      <c r="G47" s="8">
        <v>120</v>
      </c>
      <c r="H47" s="8">
        <v>4</v>
      </c>
      <c r="I47" s="26" t="s">
        <v>22</v>
      </c>
      <c r="J47" s="4" t="str">
        <f>VLOOKUP(I47,'[1]October 2025'!$A:$C,2,FALSE)</f>
        <v>CHICKEN LARGE CHILLED -BULK</v>
      </c>
      <c r="K47" s="8">
        <v>14.15</v>
      </c>
      <c r="L47" s="41">
        <f>VLOOKUP(I47,'[1]October 2025'!$A:$C,3,FALSE)</f>
        <v>1.57</v>
      </c>
      <c r="M47" s="43">
        <f t="shared" si="1"/>
        <v>22.22</v>
      </c>
      <c r="N47" s="10">
        <v>45996</v>
      </c>
    </row>
    <row r="48" spans="1:14" ht="54" customHeight="1" x14ac:dyDescent="0.35">
      <c r="A48" s="7" t="s">
        <v>17</v>
      </c>
      <c r="B48" s="40" t="s">
        <v>18</v>
      </c>
      <c r="C48" s="7" t="s">
        <v>19</v>
      </c>
      <c r="D48" s="26">
        <v>64011</v>
      </c>
      <c r="E48" s="42" t="s">
        <v>54</v>
      </c>
      <c r="F48" s="8">
        <v>30</v>
      </c>
      <c r="G48" s="8">
        <v>120</v>
      </c>
      <c r="H48" s="8">
        <v>4</v>
      </c>
      <c r="I48" s="26" t="s">
        <v>21</v>
      </c>
      <c r="J48" s="4" t="str">
        <f>VLOOKUP(I48,'[1]October 2025'!$A:$C,2,FALSE)</f>
        <v>CHICKEN LARGE CHILLED -BULK</v>
      </c>
      <c r="K48" s="8">
        <v>6.07</v>
      </c>
      <c r="L48" s="41">
        <f>VLOOKUP(I48,'[1]October 2025'!$A:$C,3,FALSE)</f>
        <v>1.57</v>
      </c>
      <c r="M48" s="43">
        <f t="shared" si="1"/>
        <v>9.5299999999999994</v>
      </c>
      <c r="N48" s="10">
        <v>45996</v>
      </c>
    </row>
    <row r="49" spans="1:14" ht="54" customHeight="1" x14ac:dyDescent="0.35">
      <c r="A49" s="7" t="s">
        <v>17</v>
      </c>
      <c r="B49" s="40" t="s">
        <v>18</v>
      </c>
      <c r="C49" s="7" t="s">
        <v>19</v>
      </c>
      <c r="D49" s="26">
        <v>64015</v>
      </c>
      <c r="E49" s="42" t="s">
        <v>55</v>
      </c>
      <c r="F49" s="8">
        <v>20</v>
      </c>
      <c r="G49" s="8">
        <v>100</v>
      </c>
      <c r="H49" s="8">
        <v>3.2</v>
      </c>
      <c r="I49" s="26" t="s">
        <v>22</v>
      </c>
      <c r="J49" s="4" t="str">
        <f>VLOOKUP(I49,'[1]October 2025'!$A:$C,2,FALSE)</f>
        <v>CHICKEN LARGE CHILLED -BULK</v>
      </c>
      <c r="K49" s="8">
        <v>18.53</v>
      </c>
      <c r="L49" s="41">
        <f>VLOOKUP(I49,'[1]October 2025'!$A:$C,3,FALSE)</f>
        <v>1.57</v>
      </c>
      <c r="M49" s="43">
        <f t="shared" si="1"/>
        <v>29.09</v>
      </c>
      <c r="N49" s="10">
        <v>45996</v>
      </c>
    </row>
    <row r="50" spans="1:14" ht="54" customHeight="1" x14ac:dyDescent="0.35">
      <c r="A50" s="7" t="s">
        <v>17</v>
      </c>
      <c r="B50" s="40" t="s">
        <v>18</v>
      </c>
      <c r="C50" s="7" t="s">
        <v>19</v>
      </c>
      <c r="D50" s="26">
        <v>64019</v>
      </c>
      <c r="E50" s="42" t="s">
        <v>56</v>
      </c>
      <c r="F50" s="8">
        <v>30</v>
      </c>
      <c r="G50" s="8">
        <v>120</v>
      </c>
      <c r="H50" s="8">
        <v>4.0199999999999996</v>
      </c>
      <c r="I50" s="26" t="s">
        <v>21</v>
      </c>
      <c r="J50" s="4" t="str">
        <f>VLOOKUP(I50,'[1]October 2025'!$A:$C,2,FALSE)</f>
        <v>CHICKEN LARGE CHILLED -BULK</v>
      </c>
      <c r="K50" s="8">
        <v>17.87</v>
      </c>
      <c r="L50" s="41">
        <f>VLOOKUP(I50,'[1]October 2025'!$A:$C,3,FALSE)</f>
        <v>1.57</v>
      </c>
      <c r="M50" s="43">
        <f t="shared" si="1"/>
        <v>28.06</v>
      </c>
      <c r="N50" s="10">
        <v>45996</v>
      </c>
    </row>
    <row r="51" spans="1:14" ht="54" customHeight="1" x14ac:dyDescent="0.35">
      <c r="A51" s="7" t="s">
        <v>17</v>
      </c>
      <c r="B51" s="40" t="s">
        <v>18</v>
      </c>
      <c r="C51" s="7" t="s">
        <v>19</v>
      </c>
      <c r="D51" s="26">
        <v>64020</v>
      </c>
      <c r="E51" s="42" t="s">
        <v>57</v>
      </c>
      <c r="F51" s="8">
        <v>30</v>
      </c>
      <c r="G51" s="8">
        <v>170</v>
      </c>
      <c r="H51" s="8">
        <v>2.8</v>
      </c>
      <c r="I51" s="26" t="s">
        <v>21</v>
      </c>
      <c r="J51" s="4" t="str">
        <f>VLOOKUP(I51,'[1]October 2025'!$A:$C,2,FALSE)</f>
        <v>CHICKEN LARGE CHILLED -BULK</v>
      </c>
      <c r="K51" s="8">
        <v>16.73</v>
      </c>
      <c r="L51" s="41">
        <f>VLOOKUP(I51,'[1]October 2025'!$A:$C,3,FALSE)</f>
        <v>1.57</v>
      </c>
      <c r="M51" s="43">
        <f t="shared" si="1"/>
        <v>26.27</v>
      </c>
      <c r="N51" s="10">
        <v>45996</v>
      </c>
    </row>
    <row r="52" spans="1:14" ht="54" customHeight="1" x14ac:dyDescent="0.35">
      <c r="A52" s="7" t="s">
        <v>17</v>
      </c>
      <c r="B52" s="40" t="s">
        <v>18</v>
      </c>
      <c r="C52" s="7" t="s">
        <v>19</v>
      </c>
      <c r="D52" s="26">
        <v>64130</v>
      </c>
      <c r="E52" s="42" t="s">
        <v>58</v>
      </c>
      <c r="F52" s="8">
        <v>20</v>
      </c>
      <c r="G52" s="8">
        <v>80</v>
      </c>
      <c r="H52" s="8">
        <v>4</v>
      </c>
      <c r="I52" s="26" t="s">
        <v>22</v>
      </c>
      <c r="J52" s="4" t="str">
        <f>VLOOKUP(I52,'[1]October 2025'!$A:$C,2,FALSE)</f>
        <v>CHICKEN LARGE CHILLED -BULK</v>
      </c>
      <c r="K52" s="8">
        <v>12.93</v>
      </c>
      <c r="L52" s="41">
        <f>VLOOKUP(I52,'[1]October 2025'!$A:$C,3,FALSE)</f>
        <v>1.57</v>
      </c>
      <c r="M52" s="43">
        <f t="shared" si="1"/>
        <v>20.3</v>
      </c>
      <c r="N52" s="10">
        <v>45996</v>
      </c>
    </row>
    <row r="53" spans="1:14" ht="54" customHeight="1" x14ac:dyDescent="0.35">
      <c r="A53" s="7" t="s">
        <v>17</v>
      </c>
      <c r="B53" s="40" t="s">
        <v>18</v>
      </c>
      <c r="C53" s="7" t="s">
        <v>19</v>
      </c>
      <c r="D53" s="26">
        <v>64230</v>
      </c>
      <c r="E53" s="42" t="s">
        <v>59</v>
      </c>
      <c r="F53" s="8">
        <v>20</v>
      </c>
      <c r="G53" s="8">
        <v>80</v>
      </c>
      <c r="H53" s="8">
        <v>4</v>
      </c>
      <c r="I53" s="26" t="s">
        <v>22</v>
      </c>
      <c r="J53" s="4" t="str">
        <f>VLOOKUP(I53,'[1]October 2025'!$A:$C,2,FALSE)</f>
        <v>CHICKEN LARGE CHILLED -BULK</v>
      </c>
      <c r="K53" s="8">
        <v>12.93</v>
      </c>
      <c r="L53" s="41">
        <f>VLOOKUP(I53,'[1]October 2025'!$A:$C,3,FALSE)</f>
        <v>1.57</v>
      </c>
      <c r="M53" s="43">
        <f t="shared" si="1"/>
        <v>20.3</v>
      </c>
      <c r="N53" s="10">
        <v>45996</v>
      </c>
    </row>
    <row r="54" spans="1:14" ht="54" customHeight="1" x14ac:dyDescent="0.35">
      <c r="A54" s="7" t="s">
        <v>17</v>
      </c>
      <c r="B54" s="40" t="s">
        <v>18</v>
      </c>
      <c r="C54" s="7" t="s">
        <v>19</v>
      </c>
      <c r="D54" s="26">
        <v>64630</v>
      </c>
      <c r="E54" s="42" t="s">
        <v>60</v>
      </c>
      <c r="F54" s="8">
        <v>20</v>
      </c>
      <c r="G54" s="8">
        <v>80</v>
      </c>
      <c r="H54" s="8">
        <v>4</v>
      </c>
      <c r="I54" s="26" t="s">
        <v>22</v>
      </c>
      <c r="J54" s="4" t="str">
        <f>VLOOKUP(I54,'[1]October 2025'!$A:$C,2,FALSE)</f>
        <v>CHICKEN LARGE CHILLED -BULK</v>
      </c>
      <c r="K54" s="8">
        <v>16.05</v>
      </c>
      <c r="L54" s="41">
        <f>VLOOKUP(I54,'[1]October 2025'!$A:$C,3,FALSE)</f>
        <v>1.57</v>
      </c>
      <c r="M54" s="43">
        <f t="shared" si="1"/>
        <v>25.2</v>
      </c>
      <c r="N54" s="10">
        <v>45996</v>
      </c>
    </row>
    <row r="55" spans="1:14" ht="54" customHeight="1" x14ac:dyDescent="0.35">
      <c r="A55" s="7" t="s">
        <v>17</v>
      </c>
      <c r="B55" s="40" t="s">
        <v>18</v>
      </c>
      <c r="C55" s="7" t="s">
        <v>19</v>
      </c>
      <c r="D55" s="26">
        <v>64640</v>
      </c>
      <c r="E55" s="42" t="s">
        <v>61</v>
      </c>
      <c r="F55" s="8">
        <v>20</v>
      </c>
      <c r="G55" s="8">
        <v>64</v>
      </c>
      <c r="H55" s="8">
        <v>5</v>
      </c>
      <c r="I55" s="26" t="s">
        <v>21</v>
      </c>
      <c r="J55" s="4" t="str">
        <f>VLOOKUP(I55,'[1]October 2025'!$A:$C,2,FALSE)</f>
        <v>CHICKEN LARGE CHILLED -BULK</v>
      </c>
      <c r="K55" s="8">
        <v>34.75</v>
      </c>
      <c r="L55" s="41">
        <f>VLOOKUP(I55,'[1]October 2025'!$A:$C,3,FALSE)</f>
        <v>1.57</v>
      </c>
      <c r="M55" s="43">
        <f t="shared" si="1"/>
        <v>54.56</v>
      </c>
      <c r="N55" s="10">
        <v>45996</v>
      </c>
    </row>
    <row r="56" spans="1:14" ht="54" hidden="1" customHeight="1" x14ac:dyDescent="0.35">
      <c r="A56" s="7" t="s">
        <v>17</v>
      </c>
      <c r="B56" s="40" t="s">
        <v>18</v>
      </c>
      <c r="C56" s="7" t="s">
        <v>19</v>
      </c>
      <c r="D56" s="26">
        <v>64641</v>
      </c>
      <c r="E56" s="42" t="s">
        <v>62</v>
      </c>
      <c r="F56" s="8">
        <v>20</v>
      </c>
      <c r="G56" s="8">
        <v>64</v>
      </c>
      <c r="H56" s="8">
        <v>5</v>
      </c>
      <c r="I56" s="26" t="s">
        <v>21</v>
      </c>
      <c r="J56" s="4" t="str">
        <f>VLOOKUP(I56,'[1]October 2025'!$A:$C,2,FALSE)</f>
        <v>CHICKEN LARGE CHILLED -BULK</v>
      </c>
      <c r="K56" s="8">
        <v>34.75</v>
      </c>
      <c r="L56" s="41">
        <f>VLOOKUP(I56,'[1]October 2025'!$A:$C,3,FALSE)</f>
        <v>1.57</v>
      </c>
      <c r="M56" s="43">
        <f t="shared" si="1"/>
        <v>54.56</v>
      </c>
      <c r="N56" s="10">
        <v>45996</v>
      </c>
    </row>
    <row r="57" spans="1:14" ht="54" customHeight="1" x14ac:dyDescent="0.35">
      <c r="A57" s="7" t="s">
        <v>17</v>
      </c>
      <c r="B57" s="40" t="s">
        <v>18</v>
      </c>
      <c r="C57" s="7" t="s">
        <v>19</v>
      </c>
      <c r="D57" s="26">
        <v>67630</v>
      </c>
      <c r="E57" s="42" t="s">
        <v>63</v>
      </c>
      <c r="F57" s="8">
        <v>20</v>
      </c>
      <c r="G57" s="8">
        <v>80</v>
      </c>
      <c r="H57" s="8">
        <v>4</v>
      </c>
      <c r="I57" s="26" t="s">
        <v>22</v>
      </c>
      <c r="J57" s="4" t="str">
        <f>VLOOKUP(I57,'[1]October 2025'!$A:$C,2,FALSE)</f>
        <v>CHICKEN LARGE CHILLED -BULK</v>
      </c>
      <c r="K57" s="8">
        <v>16.73</v>
      </c>
      <c r="L57" s="41">
        <f>VLOOKUP(I57,'[1]October 2025'!$A:$C,3,FALSE)</f>
        <v>1.57</v>
      </c>
      <c r="M57" s="43">
        <f t="shared" si="1"/>
        <v>26.27</v>
      </c>
      <c r="N57" s="10">
        <v>45996</v>
      </c>
    </row>
  </sheetData>
  <sheetProtection algorithmName="SHA-512" hashValue="3wmfV+xqxfHNNboiWOP5Hq7kg+x+rPmEElvBQEkEAcZYrVlRCaypKlMcqGgV1AY63usYRPo5R6jb2d8FKL71vQ==" saltValue="y08FAcmc6cHTvWjeKvs0xA==" spinCount="100000" sheet="1" formatCells="0" formatColumns="0" formatRows="0" deleteColumns="0" deleteRows="0" sort="0" autoFilter="0"/>
  <autoFilter ref="A3:N57" xr:uid="{00000000-0009-0000-0000-000000000000}">
    <filterColumn colId="3">
      <filters>
        <filter val="10404"/>
        <filter val="28802"/>
        <filter val="28809"/>
        <filter val="34007"/>
        <filter val="34009"/>
        <filter val="34509"/>
        <filter val="40011"/>
        <filter val="40015"/>
        <filter val="40915"/>
        <filter val="43015"/>
        <filter val="43915"/>
        <filter val="46015"/>
        <filter val="50011"/>
        <filter val="50415"/>
        <filter val="50515"/>
        <filter val="59490"/>
        <filter val="59515"/>
        <filter val="59595"/>
        <filter val="60325"/>
        <filter val="60425"/>
        <filter val="60438"/>
        <filter val="60615"/>
        <filter val="60625"/>
        <filter val="60715"/>
        <filter val="60738"/>
        <filter val="60815"/>
        <filter val="60915"/>
        <filter val="62005"/>
        <filter val="62615"/>
        <filter val="62915"/>
        <filter val="63050"/>
        <filter val="63250"/>
        <filter val="64011"/>
        <filter val="64015"/>
        <filter val="64019"/>
        <filter val="64020"/>
        <filter val="64130"/>
        <filter val="64230"/>
        <filter val="64630"/>
        <filter val="64640"/>
        <filter val="67630"/>
      </filters>
    </filterColumn>
    <sortState xmlns:xlrd2="http://schemas.microsoft.com/office/spreadsheetml/2017/richdata2" ref="A4:N57">
      <sortCondition ref="D3:D57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2026-01-28T19:29:28+00:00</Remediation_x0020_Dat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E240B37247C40B3E760C764A518B9" ma:contentTypeVersion="26" ma:contentTypeDescription="Create a new document." ma:contentTypeScope="" ma:versionID="733de0a201c18a2eb7749df7e2ad93ce">
  <xsd:schema xmlns:xsd="http://www.w3.org/2001/XMLSchema" xmlns:xs="http://www.w3.org/2001/XMLSchema" xmlns:p="http://schemas.microsoft.com/office/2006/metadata/properties" xmlns:ns1="http://schemas.microsoft.com/sharepoint/v3" xmlns:ns2="aaaf0235-cd04-4bb1-8e27-3b3c7ba77f46" xmlns:ns3="http://schemas.microsoft.com/sharepoint/v3/fields" xmlns:ns4="14bd887b-c026-42a7-b5ab-a06c3d5f0703" targetNamespace="http://schemas.microsoft.com/office/2006/metadata/properties" ma:root="true" ma:fieldsID="616270961fce2e8720a68ce0e70479d1" ns1:_="" ns2:_="" ns3:_="" ns4:_="">
    <xsd:import namespace="http://schemas.microsoft.com/sharepoint/v3"/>
    <xsd:import namespace="aaaf0235-cd04-4bb1-8e27-3b3c7ba77f46"/>
    <xsd:import namespace="http://schemas.microsoft.com/sharepoint/v3/fields"/>
    <xsd:import namespace="14bd887b-c026-42a7-b5ab-a06c3d5f0703"/>
    <xsd:element name="properties">
      <xsd:complexType>
        <xsd:sequence>
          <xsd:element name="documentManagement">
            <xsd:complexType>
              <xsd:all>
                <xsd:element ref="ns2:vendor"/>
                <xsd:element ref="ns3:_DCDateModified" minOccurs="0"/>
                <xsd:element ref="ns2:Doc_x002d_Type"/>
                <xsd:element ref="ns2:FY"/>
                <xsd:element ref="ns1:Audience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dience" ma:index="8" nillable="true" ma:displayName="Target Audiences" ma:description="Target Audiences is a site column created by the Publishing feature. It is used to specify audiences to which this page will be targeted." ma:internalName="Audienc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0235-cd04-4bb1-8e27-3b3c7ba77f46" elementFormDefault="qualified">
    <xsd:import namespace="http://schemas.microsoft.com/office/2006/documentManagement/types"/>
    <xsd:import namespace="http://schemas.microsoft.com/office/infopath/2007/PartnerControls"/>
    <xsd:element name="vendor" ma:index="4" ma:displayName="Processor" ma:format="Dropdown" ma:internalName="vendor" ma:readOnly="false">
      <xsd:simpleType>
        <xsd:restriction base="dms:Choice">
          <xsd:enumeration value="Albie's Food Products, LLC  1617-0003"/>
          <xsd:enumeration value="Alpha Foods Co.   0506-0004"/>
          <xsd:enumeration value="Ardella's (Rich Andres)  0506-0007"/>
          <xsd:enumeration value="Bake Crafters Food Company  1617-0010"/>
          <xsd:enumeration value="Basic American Foods  0607-0011"/>
          <xsd:enumeration value="Bernatello's Pizza, Inc"/>
          <xsd:enumeration value="Better 4 You Meals"/>
          <xsd:enumeration value="Bongards Creameries  0910-0012"/>
          <xsd:enumeration value="Brookwood Farms  0607-0013"/>
          <xsd:enumeration value="Buena Vista Foods  0607-0014"/>
          <xsd:enumeration value="Butterball 1819-0112"/>
          <xsd:enumeration value="Cahoon Farms"/>
          <xsd:enumeration value="Cains Foods  0607-0016"/>
          <xsd:enumeration value="Cargill Kitchen Solutions   0506-0019"/>
          <xsd:enumeration value="Cargill Meat Solutions Corp.  1112-0020"/>
          <xsd:enumeration value="Cavendish Farms Inc.  0506-0021"/>
          <xsd:enumeration value="Channel Fish Processing Co.   Inc.  1314-0022"/>
          <xsd:enumeration value="Chefs Corner  1011-0023"/>
          <xsd:enumeration value="Cherry Central Cooperative  1415-002"/>
          <xsd:enumeration value="Classic Delight, Inc."/>
          <xsd:enumeration value="ConAgra Foods  0506-0028"/>
          <xsd:enumeration value="Del Monte Foods   Inc.   1718-0032"/>
          <xsd:enumeration value="Del Real Foods"/>
          <xsd:enumeration value="Don Lee Farms  0607-0033"/>
          <xsd:enumeration value="E S Foods  0506-0034"/>
          <xsd:enumeration value="Elysium Food Group"/>
          <xsd:enumeration value="Foodscapes (PenPak Corp)  1718-0039"/>
          <xsd:enumeration value="Foster Farms  0506-0040"/>
          <xsd:enumeration value="Fresh Innovations  1112-0041"/>
          <xsd:enumeration value="Global Food Solutions"/>
          <xsd:enumeration value="Gold Creek Foods 1819-0111"/>
          <xsd:enumeration value="High Liner Foods  0506-0044"/>
          <xsd:enumeration value="Hormel Food Sales, LLC."/>
          <xsd:enumeration value="House of Raeford  0506-0046"/>
          <xsd:enumeration value="Idahoan Foods  1112-0047"/>
          <xsd:enumeration value="Integrated Food Service  0506-0048"/>
          <xsd:enumeration value="International Food Solutions, Inc."/>
          <xsd:enumeration value="J &amp; J Snack Food Corp.  0607-0049"/>
          <xsd:enumeration value="Jennie-O Turkey Store  0506-0050"/>
          <xsd:enumeration value="JTM Provisions Co.   Inc.   0607-0051"/>
          <xsd:enumeration value="K B. Pizza Company  0506-0052"/>
          <xsd:enumeration value="Kraft Heinz Foods Company  1213-0054"/>
          <xsd:enumeration value="Lamb Weston"/>
          <xsd:enumeration value="Land O'Lakes   Inc.  0506-0056"/>
          <xsd:enumeration value="M.C.I. Foods Inc. 0506-0059"/>
          <xsd:enumeration value="Maid-Rite Specialty Foods  0607-0060"/>
          <xsd:enumeration value="McCain Foods USA   Inc.  0506-0062"/>
          <xsd:enumeration value="Michael Foods  0506-0063"/>
          <xsd:enumeration value="Mickeys Wholesale Pizza  1314-0064"/>
          <xsd:enumeration value="Nardone Bros Baking  0506-0068"/>
          <xsd:enumeration value="National Food Group  1112-0069"/>
          <xsd:enumeration value="Native American Enterprises"/>
          <xsd:enumeration value="Nicks Famous BBQ  1213-0070"/>
          <xsd:enumeration value="Northeast Apple Co."/>
          <xsd:enumeration value="Peterson Farms  1112-0074"/>
          <xsd:enumeration value="Pilgrims Pride Corporation  0506-0075"/>
          <xsd:enumeration value="ProView"/>
          <xsd:enumeration value="Red Gold   LLC  0506-0078"/>
          <xsd:enumeration value="Reggio's Pizza"/>
          <xsd:enumeration value="Revolution Foods  1516-0079"/>
          <xsd:enumeration value="Rich Chicks LLC  1415-0080"/>
          <xsd:enumeration value="Rich Products  0506-0081"/>
          <xsd:enumeration value="Roadrunner Pizza"/>
          <xsd:enumeration value="Rose &amp; Shore   Inc.  1415-0082"/>
          <xsd:enumeration value="S &amp; F Foods   Inc.   0607-0083"/>
          <xsd:enumeration value="S.A. Piazza &amp; Associates  0506-0084"/>
          <xsd:enumeration value="Sals Pizza  0506-0085"/>
          <xsd:enumeration value="Schmidt Baking  1213-0086"/>
          <xsd:enumeration value="Schwans Food Service  Inc  0405-0087"/>
          <xsd:enumeration value="Smucker Foodservice"/>
          <xsd:enumeration value="Sunset Orchard  1112-0094"/>
          <xsd:enumeration value="Tabatchnick Fine Foods  0506-0095"/>
          <xsd:enumeration value="Tasty Brands LLC.  0910-0096"/>
          <xsd:enumeration value="Tasty Pizza"/>
          <xsd:enumeration value="Taylor Farms"/>
          <xsd:enumeration value="The Fathers Table  1314-0097"/>
          <xsd:enumeration value="Tony Roberts Company  1112-0098"/>
          <xsd:enumeration value="Trident Seafoods Corp.  0910-0100"/>
          <xsd:enumeration value="Tyson Sales &amp; Distribution   0506-0102"/>
          <xsd:enumeration value="Uno Foods   Inc.  0506-0103"/>
          <xsd:enumeration value="Velmar Foods  0809-0105"/>
          <xsd:enumeration value="Wawona Frozen Foods  0506-0106"/>
          <xsd:enumeration value="Yangs 5th Taste  0607-0107"/>
        </xsd:restriction>
      </xsd:simpleType>
    </xsd:element>
    <xsd:element name="Doc_x002d_Type" ma:index="6" ma:displayName="Doc-Type" ma:default="SEPDS" ma:format="RadioButtons" ma:internalName="Doc_x002d_Type" ma:readOnly="false">
      <xsd:simpleType>
        <xsd:restriction base="dms:Choice">
          <xsd:enumeration value="SEPDS"/>
        </xsd:restriction>
      </xsd:simpleType>
    </xsd:element>
    <xsd:element name="FY" ma:index="7" ma:displayName="School Year" ma:default="SY 2027" ma:format="RadioButtons" ma:internalName="FY" ma:readOnly="false">
      <xsd:simpleType>
        <xsd:restriction base="dms:Choice">
          <xsd:enumeration value="SY 2025"/>
          <xsd:enumeration value="SY 2026"/>
          <xsd:enumeration value="SY 2027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5" nillable="true" ma:displayName="Date Modified" ma:default="[today]" ma:description="The date on which this resource was last modified" ma:format="DateTime" ma:indexed="true" ma:internalName="_DCDateModifi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d887b-c026-42a7-b5ab-a06c3d5f070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CF9D60-12E5-4533-8D9D-3A9EA3702701}"/>
</file>

<file path=customXml/itemProps2.xml><?xml version="1.0" encoding="utf-8"?>
<ds:datastoreItem xmlns:ds="http://schemas.openxmlformats.org/officeDocument/2006/customXml" ds:itemID="{72CDCB74-4017-4175-90D0-F120302352D2}"/>
</file>

<file path=customXml/itemProps3.xml><?xml version="1.0" encoding="utf-8"?>
<ds:datastoreItem xmlns:ds="http://schemas.openxmlformats.org/officeDocument/2006/customXml" ds:itemID="{B6AE55D7-10F3-4AFA-B261-C86F9464CD0D}">
  <ds:schemaRefs>
    <ds:schemaRef ds:uri="http://schemas.microsoft.com/office/2006/metadata/properties"/>
    <ds:schemaRef ds:uri="http://schemas.microsoft.com/office/infopath/2007/PartnerControl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customXml/itemProps4.xml><?xml version="1.0" encoding="utf-8"?>
<ds:datastoreItem xmlns:ds="http://schemas.openxmlformats.org/officeDocument/2006/customXml" ds:itemID="{AF0193E4-C25A-4EB2-BD9F-E55D54B7DA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af0235-cd04-4bb1-8e27-3b3c7ba77f46"/>
    <ds:schemaRef ds:uri="http://schemas.microsoft.com/sharepoint/v3/fields"/>
    <ds:schemaRef ds:uri="14bd887b-c026-42a7-b5ab-a06c3d5f0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Flowers, Mary Beth - FNS</dc:creator>
  <cp:keywords/>
  <dc:description/>
  <cp:lastModifiedBy>CAMERON Beatrice * ODE</cp:lastModifiedBy>
  <cp:revision/>
  <dcterms:created xsi:type="dcterms:W3CDTF">2019-09-13T10:37:59Z</dcterms:created>
  <dcterms:modified xsi:type="dcterms:W3CDTF">2026-01-26T19:21:23Z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e26ea9b4-bef8-4fb9-9cdd-f843134cb1f7</vt:lpwstr>
  </property>
</Properties>
</file>