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updateLinks="never"/>
  <mc:AlternateContent xmlns:mc="http://schemas.openxmlformats.org/markup-compatibility/2006">
    <mc:Choice Requires="x15">
      <x15ac:absPath xmlns:x15ac="http://schemas.microsoft.com/office/spreadsheetml/2010/11/ac" url="K:\_USDA Foods\_2. Diversion-Processing\_State Participation &amp; In-State Processing Agreements\_SPA Renewal\_Ready to Post to Web\SEPDS 25-26\"/>
    </mc:Choice>
  </mc:AlternateContent>
  <xr:revisionPtr revIDLastSave="0" documentId="8_{6B22EF58-5A2B-410B-9648-854B292B5CF1}" xr6:coauthVersionLast="47" xr6:coauthVersionMax="47" xr10:uidLastSave="{00000000-0000-0000-0000-000000000000}"/>
  <bookViews>
    <workbookView xWindow="19090" yWindow="1470" windowWidth="22780" windowHeight="14660" xr2:uid="{00000000-000D-0000-FFFF-FFFF00000000}"/>
  </bookViews>
  <sheets>
    <sheet name="09.10.24" sheetId="1" r:id="rId1"/>
  </sheets>
  <externalReferences>
    <externalReference r:id="rId2"/>
  </externalReferences>
  <definedNames>
    <definedName name="_xlnm._FilterDatabase" localSheetId="0" hidden="1">'09.10.24'!$A$3:$N$100</definedName>
    <definedName name="_xlnm.Print_Area" localSheetId="0">'09.10.24'!$A$1:$N$100</definedName>
    <definedName name="_xlnm.Print_Titles" localSheetId="0">'09.10.24'!$1:$3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79" i="1" l="1"/>
  <c r="M79" i="1" s="1"/>
  <c r="J79" i="1"/>
  <c r="L99" i="1" l="1"/>
  <c r="M99" i="1" s="1"/>
  <c r="J99" i="1"/>
  <c r="L71" i="1" l="1"/>
  <c r="M71" i="1" s="1"/>
  <c r="J71" i="1"/>
  <c r="L42" i="1" l="1"/>
  <c r="M42" i="1" s="1"/>
  <c r="J42" i="1"/>
  <c r="L5" i="1" l="1"/>
  <c r="M5" i="1" s="1"/>
  <c r="L6" i="1"/>
  <c r="M6" i="1" s="1"/>
  <c r="L7" i="1"/>
  <c r="M7" i="1" s="1"/>
  <c r="L8" i="1"/>
  <c r="M8" i="1" s="1"/>
  <c r="L9" i="1"/>
  <c r="M9" i="1" s="1"/>
  <c r="L10" i="1"/>
  <c r="M10" i="1" s="1"/>
  <c r="L11" i="1"/>
  <c r="M11" i="1" s="1"/>
  <c r="L12" i="1"/>
  <c r="M12" i="1" s="1"/>
  <c r="L13" i="1"/>
  <c r="M13" i="1" s="1"/>
  <c r="L14" i="1"/>
  <c r="M14" i="1" s="1"/>
  <c r="L15" i="1"/>
  <c r="M15" i="1" s="1"/>
  <c r="L16" i="1"/>
  <c r="M16" i="1" s="1"/>
  <c r="L17" i="1"/>
  <c r="M17" i="1" s="1"/>
  <c r="L18" i="1"/>
  <c r="M18" i="1" s="1"/>
  <c r="L19" i="1"/>
  <c r="M19" i="1" s="1"/>
  <c r="L20" i="1"/>
  <c r="M20" i="1" s="1"/>
  <c r="L21" i="1"/>
  <c r="M21" i="1" s="1"/>
  <c r="L22" i="1"/>
  <c r="M22" i="1" s="1"/>
  <c r="L23" i="1"/>
  <c r="M23" i="1" s="1"/>
  <c r="L24" i="1"/>
  <c r="M24" i="1" s="1"/>
  <c r="L25" i="1"/>
  <c r="M25" i="1" s="1"/>
  <c r="L26" i="1"/>
  <c r="M26" i="1" s="1"/>
  <c r="L27" i="1"/>
  <c r="M27" i="1" s="1"/>
  <c r="L28" i="1"/>
  <c r="M28" i="1" s="1"/>
  <c r="L29" i="1"/>
  <c r="M29" i="1" s="1"/>
  <c r="L30" i="1"/>
  <c r="M30" i="1" s="1"/>
  <c r="L31" i="1"/>
  <c r="M31" i="1" s="1"/>
  <c r="L32" i="1"/>
  <c r="M32" i="1" s="1"/>
  <c r="L33" i="1"/>
  <c r="M33" i="1" s="1"/>
  <c r="L34" i="1"/>
  <c r="M34" i="1" s="1"/>
  <c r="L35" i="1"/>
  <c r="M35" i="1" s="1"/>
  <c r="L36" i="1"/>
  <c r="M36" i="1" s="1"/>
  <c r="L37" i="1"/>
  <c r="M37" i="1" s="1"/>
  <c r="L38" i="1"/>
  <c r="M38" i="1" s="1"/>
  <c r="L39" i="1"/>
  <c r="M39" i="1" s="1"/>
  <c r="L40" i="1"/>
  <c r="M40" i="1" s="1"/>
  <c r="L41" i="1"/>
  <c r="M41" i="1" s="1"/>
  <c r="L43" i="1"/>
  <c r="M43" i="1" s="1"/>
  <c r="L44" i="1"/>
  <c r="M44" i="1" s="1"/>
  <c r="L45" i="1"/>
  <c r="M45" i="1" s="1"/>
  <c r="L46" i="1"/>
  <c r="M46" i="1" s="1"/>
  <c r="L47" i="1"/>
  <c r="M47" i="1" s="1"/>
  <c r="L48" i="1"/>
  <c r="M48" i="1" s="1"/>
  <c r="L49" i="1"/>
  <c r="M49" i="1" s="1"/>
  <c r="L50" i="1"/>
  <c r="M50" i="1" s="1"/>
  <c r="L51" i="1"/>
  <c r="M51" i="1" s="1"/>
  <c r="L52" i="1"/>
  <c r="L53" i="1"/>
  <c r="M53" i="1" s="1"/>
  <c r="L54" i="1"/>
  <c r="M54" i="1" s="1"/>
  <c r="L55" i="1"/>
  <c r="M55" i="1" s="1"/>
  <c r="L56" i="1"/>
  <c r="M56" i="1" s="1"/>
  <c r="L57" i="1"/>
  <c r="M57" i="1" s="1"/>
  <c r="L58" i="1"/>
  <c r="M58" i="1" s="1"/>
  <c r="L59" i="1"/>
  <c r="M59" i="1" s="1"/>
  <c r="L60" i="1"/>
  <c r="M60" i="1" s="1"/>
  <c r="L61" i="1"/>
  <c r="M61" i="1" s="1"/>
  <c r="L62" i="1"/>
  <c r="M62" i="1" s="1"/>
  <c r="L63" i="1"/>
  <c r="M63" i="1" s="1"/>
  <c r="L64" i="1"/>
  <c r="M64" i="1" s="1"/>
  <c r="L65" i="1"/>
  <c r="M65" i="1" s="1"/>
  <c r="L66" i="1"/>
  <c r="M66" i="1" s="1"/>
  <c r="L67" i="1"/>
  <c r="M67" i="1" s="1"/>
  <c r="L68" i="1"/>
  <c r="M68" i="1" s="1"/>
  <c r="L69" i="1"/>
  <c r="M69" i="1" s="1"/>
  <c r="L70" i="1"/>
  <c r="M70" i="1" s="1"/>
  <c r="L72" i="1"/>
  <c r="M72" i="1" s="1"/>
  <c r="L73" i="1"/>
  <c r="M73" i="1" s="1"/>
  <c r="L74" i="1"/>
  <c r="M74" i="1" s="1"/>
  <c r="L75" i="1"/>
  <c r="M75" i="1" s="1"/>
  <c r="L76" i="1"/>
  <c r="M76" i="1" s="1"/>
  <c r="L77" i="1"/>
  <c r="M77" i="1" s="1"/>
  <c r="L78" i="1"/>
  <c r="M78" i="1" s="1"/>
  <c r="L80" i="1"/>
  <c r="M80" i="1" s="1"/>
  <c r="L81" i="1"/>
  <c r="M81" i="1" s="1"/>
  <c r="L82" i="1"/>
  <c r="M82" i="1" s="1"/>
  <c r="L83" i="1"/>
  <c r="M83" i="1" s="1"/>
  <c r="L84" i="1"/>
  <c r="M84" i="1" s="1"/>
  <c r="L85" i="1"/>
  <c r="M85" i="1" s="1"/>
  <c r="L86" i="1"/>
  <c r="M86" i="1" s="1"/>
  <c r="L87" i="1"/>
  <c r="M87" i="1" s="1"/>
  <c r="L88" i="1"/>
  <c r="M88" i="1" s="1"/>
  <c r="L89" i="1"/>
  <c r="M89" i="1" s="1"/>
  <c r="L90" i="1"/>
  <c r="M90" i="1" s="1"/>
  <c r="L91" i="1"/>
  <c r="M91" i="1" s="1"/>
  <c r="L92" i="1"/>
  <c r="M92" i="1" s="1"/>
  <c r="L93" i="1"/>
  <c r="M93" i="1" s="1"/>
  <c r="L94" i="1"/>
  <c r="M94" i="1" s="1"/>
  <c r="L95" i="1"/>
  <c r="M95" i="1" s="1"/>
  <c r="L96" i="1"/>
  <c r="M96" i="1" s="1"/>
  <c r="L97" i="1"/>
  <c r="M97" i="1" s="1"/>
  <c r="L98" i="1"/>
  <c r="M98" i="1" s="1"/>
  <c r="L100" i="1"/>
  <c r="M100" i="1" s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2" i="1"/>
  <c r="J73" i="1"/>
  <c r="J74" i="1"/>
  <c r="J75" i="1"/>
  <c r="J76" i="1"/>
  <c r="J77" i="1"/>
  <c r="J78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100" i="1"/>
  <c r="L4" i="1"/>
  <c r="J4" i="1"/>
  <c r="M52" i="1"/>
  <c r="M4" i="1" l="1"/>
</calcChain>
</file>

<file path=xl/sharedStrings.xml><?xml version="1.0" encoding="utf-8"?>
<sst xmlns="http://schemas.openxmlformats.org/spreadsheetml/2006/main" count="505" uniqueCount="218">
  <si>
    <t>Processor Name</t>
  </si>
  <si>
    <t>Revised</t>
  </si>
  <si>
    <t>Information Certified as Accurate by USDA</t>
  </si>
  <si>
    <t>School Year</t>
  </si>
  <si>
    <t>Product Status A=Approved
N=New
R=Revised
X=Expired</t>
  </si>
  <si>
    <t>End Product Code</t>
  </si>
  <si>
    <t>End Product Description</t>
  </si>
  <si>
    <t>Net Weight per Serving (Ounces)</t>
  </si>
  <si>
    <t>WBSCM USDA Foods Material Code</t>
  </si>
  <si>
    <t>WBSCM USDA Foods Material Description</t>
  </si>
  <si>
    <t>USDA Foods Value per Pound</t>
  </si>
  <si>
    <t>USDA Approval Date</t>
  </si>
  <si>
    <t>A</t>
  </si>
  <si>
    <t>NPA Summary End Product Data Schedule</t>
  </si>
  <si>
    <t>USDA Foods Inventory Drawdown per Case</t>
  </si>
  <si>
    <t>USDA Foods Value per Case</t>
  </si>
  <si>
    <t>Net Weight per Case (pound)</t>
  </si>
  <si>
    <t>Servings per  Case</t>
  </si>
  <si>
    <t>SY26</t>
  </si>
  <si>
    <t>BRCY57D</t>
  </si>
  <si>
    <t>BRCY599</t>
  </si>
  <si>
    <t>Brickman's KETCHUP FANCY 6/#10 CANS</t>
  </si>
  <si>
    <t>BRCY59G</t>
  </si>
  <si>
    <t>BRCY59P</t>
  </si>
  <si>
    <t>BRCYA3G</t>
  </si>
  <si>
    <t>CRWY57D</t>
  </si>
  <si>
    <t>Crown Collection KETCHUP FANCY 2/1.5 gal. Pouches</t>
  </si>
  <si>
    <t>CRWY599</t>
  </si>
  <si>
    <t>Crown Collection KETCHUP FANCY 6/#10 CANS</t>
  </si>
  <si>
    <t>CRWY59G</t>
  </si>
  <si>
    <t>Crown Collection KETCHUP FANCY 1000 9G</t>
  </si>
  <si>
    <t>CRWY59P</t>
  </si>
  <si>
    <t>Crown Collection KETCHUP FANCY 6/114 oz.
RED PLASTIC JUG</t>
  </si>
  <si>
    <t>CRWYA3G</t>
  </si>
  <si>
    <t>Crown Collection KETCHUP FANCY 1/3 GAL. BAG-IN-BOX</t>
  </si>
  <si>
    <t>CULY572</t>
  </si>
  <si>
    <t>CULY57D</t>
  </si>
  <si>
    <t>CULY599</t>
  </si>
  <si>
    <t>CULY59G</t>
  </si>
  <si>
    <t>CULY59P</t>
  </si>
  <si>
    <t>CULYA3G</t>
  </si>
  <si>
    <t>FRUY599</t>
  </si>
  <si>
    <t>FRUY59G</t>
  </si>
  <si>
    <t>GOTY599</t>
  </si>
  <si>
    <t>GOTY59G</t>
  </si>
  <si>
    <t>GOTYA3G</t>
  </si>
  <si>
    <t>HOUY572</t>
  </si>
  <si>
    <t>HOUY599</t>
  </si>
  <si>
    <t>HOUY59G</t>
  </si>
  <si>
    <t>HOUY59P</t>
  </si>
  <si>
    <t>House Recipe KETCHUP FANCY 6/114 oz. RED PLASTIC JUG with Pump</t>
  </si>
  <si>
    <t>HOUYA3G</t>
  </si>
  <si>
    <t>HOUYA64</t>
  </si>
  <si>
    <t>HUY YW9P</t>
  </si>
  <si>
    <t>HUY FONG Sriracha Hot Chili Sauce Ketchup 6/113oz. RED PLASTIC JUG</t>
  </si>
  <si>
    <t>HUYYW2RC06</t>
  </si>
  <si>
    <t>HUYYW7D</t>
  </si>
  <si>
    <t>HUY FONG- Sriracha Hot Chili Sauce Ketchup 2/1.5 gal Dispenser Pouches</t>
  </si>
  <si>
    <t>HUYYW8G</t>
  </si>
  <si>
    <t>HUY FONG Sriracha Hot Chili Sauce Ketchup 8 gram Portion Control Foil Packet</t>
  </si>
  <si>
    <t>MOLY572</t>
  </si>
  <si>
    <t>MOLY57D</t>
  </si>
  <si>
    <t>Monarch KETCHUP FANCY 2/1.5 gal. Pouches</t>
  </si>
  <si>
    <t>MOLY599</t>
  </si>
  <si>
    <t>MOLY59G</t>
  </si>
  <si>
    <t>MOLY59P</t>
  </si>
  <si>
    <t>MOLYA3G</t>
  </si>
  <si>
    <t>NITY599</t>
  </si>
  <si>
    <t>NITY59G</t>
  </si>
  <si>
    <t>REDLA1Z</t>
  </si>
  <si>
    <t xml:space="preserve">RED GOLD- Cocktail Sauce 250 1 oz Dunk Cups </t>
  </si>
  <si>
    <t>1.0 oz</t>
  </si>
  <si>
    <t>REDMDX9</t>
  </si>
  <si>
    <t>RED GOLD NUTRITIONALLY ENHANCED PLANT BASED PROTEIN PASTA SAUCE - BOLOGNESE STYLE - 6/#10 CANS</t>
  </si>
  <si>
    <t>8.8 oz</t>
  </si>
  <si>
    <t>REDNA1Z</t>
  </si>
  <si>
    <t>RED GOLD MARINARA SAUCE 250 ct. 1 oz. Dunk Cups (1/8th cup R/O Veg Credit)</t>
  </si>
  <si>
    <t>REDNA2ZC168</t>
  </si>
  <si>
    <t>RED GOLD MARINARA SAUCE Dipping Cups 168 ct. - 2.5 oz Cups (1/2 cup R/O Veg Credit)</t>
  </si>
  <si>
    <t>REDNA2ZC84</t>
  </si>
  <si>
    <t>RED GOLD MARINARA SAUCE Dipping Sauce 84 ct. 2.5 oz Cups (1/2 cup R/O Veg Credit)</t>
  </si>
  <si>
    <t>REDNAHZC264</t>
  </si>
  <si>
    <t>RED GOLD  Marinara Sauce 264 ct. - 1.25 oz. Cups (1/4 cup R/O Veg Credit)</t>
  </si>
  <si>
    <t xml:space="preserve">REDOA1Z    </t>
  </si>
  <si>
    <t>RED GOLD BBQ SAUCE - Naturally Balanced: Enhanced Low Sodium - 250 ct. 1oz Dunk Cups</t>
  </si>
  <si>
    <t>REDOA5P</t>
  </si>
  <si>
    <t>RED GOLD BBQ SAUCE - Naturally Balanced: Enhanced Low Sodium - 4/1 Gallon Bottle</t>
  </si>
  <si>
    <t>1.26 oz</t>
  </si>
  <si>
    <t>REDOA7D</t>
  </si>
  <si>
    <t>RED GOLD BBQ SAUCE - Naturally Balanced: Enhanced Low Sodium - 2/1.5 Gallon Dispenser Pouch Bulk</t>
  </si>
  <si>
    <t>REDOA9P</t>
  </si>
  <si>
    <t>RED GOLD BBQ Sauce - Naturally Balanced / Enhanced Low Sodium 6/114oz. RED PLASTIC JUG with Pump</t>
  </si>
  <si>
    <t>REDOA9PNPNEL</t>
  </si>
  <si>
    <t>RED GOLD BBQ Sauce - Low Sodium 6/114oz. RED PLASTIC JUG NO PUMP</t>
  </si>
  <si>
    <t>REDRL99</t>
  </si>
  <si>
    <t xml:space="preserve">RED GOLD Enchilada Sauce Enhanced Low Sodium - 6/#10 </t>
  </si>
  <si>
    <t>REDSC2ZC168</t>
  </si>
  <si>
    <t>RED GOLD SALSA Dipping Cups 168 ct. 3.0 oz cups (Meets 1/2 cup R/O Veg Credit)</t>
  </si>
  <si>
    <t>REDSC2ZC84</t>
  </si>
  <si>
    <t>RED GOLD SALSA Dipping Cups 84 ct. 3.0 oz cups (Meets 1/2 cup R/O Veg Credit)</t>
  </si>
  <si>
    <t>REDSC99</t>
  </si>
  <si>
    <t>RED GOLD SALSA  - Enhanced Low Sodium - 6/103 OZ. #10 CANS</t>
  </si>
  <si>
    <t>REDSCHZC264</t>
  </si>
  <si>
    <t>RED GOLD  SALSA Dipping Cups (Meets 1/4 cup R/O Veg Credit) 264 - 1.5 oz. Cups</t>
  </si>
  <si>
    <t>REDVB46</t>
  </si>
  <si>
    <t>RED GOLD NSA TOMATO JUICE 12/46 FL OZ CANS</t>
  </si>
  <si>
    <t xml:space="preserve">REDY51Z </t>
  </si>
  <si>
    <t>RED GOLD KETCHUP Naturally Balanced; Enhanced Low Sodium; Made with Sugar - 250 1oz DUNK CUPS</t>
  </si>
  <si>
    <t>REDY52ZC336</t>
  </si>
  <si>
    <t>RED GOLD FANCY KETCHUP 336/1.5 oz DIPPING CUPS</t>
  </si>
  <si>
    <t>REDY53H</t>
  </si>
  <si>
    <t>REDY572</t>
  </si>
  <si>
    <t>REDY57D</t>
  </si>
  <si>
    <t>REDY599</t>
  </si>
  <si>
    <t>REDY59G</t>
  </si>
  <si>
    <t>REDY59P</t>
  </si>
  <si>
    <t>REDYA1Z</t>
  </si>
  <si>
    <t>RED GOLD KETCHUP FANCY 250/1 oz DUNK CUPS</t>
  </si>
  <si>
    <t>REDYA3G</t>
  </si>
  <si>
    <t>RED GOLD KETCHUP FANCY 1/3 GAL. BAG-IN-BOX</t>
  </si>
  <si>
    <t>REDYA55</t>
  </si>
  <si>
    <t>REDYA64</t>
  </si>
  <si>
    <t>REDYL3G</t>
  </si>
  <si>
    <t>REDYL7D</t>
  </si>
  <si>
    <t>REDYL99</t>
  </si>
  <si>
    <t>REDYL9G</t>
  </si>
  <si>
    <t>REDYL9P</t>
  </si>
  <si>
    <t>REDYZ9G</t>
  </si>
  <si>
    <t>RPK1A99</t>
  </si>
  <si>
    <t>REDPACK  SLOPPY JOE SAUCE - 6/#10 Cans</t>
  </si>
  <si>
    <t>RPKDX99</t>
  </si>
  <si>
    <t>REDPACK CONCENTRATED CRUSHED TOMATOES - 6/#10 Cans</t>
  </si>
  <si>
    <t>RPKH69X</t>
  </si>
  <si>
    <t>REDPACK TOMATO PUREE 6/#10 CANS</t>
  </si>
  <si>
    <t>RPKHA99</t>
  </si>
  <si>
    <t>REDPACK TOMATO SAUCE 6/#10 CANS</t>
  </si>
  <si>
    <t>RPKIL99</t>
  </si>
  <si>
    <t>REDPACK FULLY PREPARED PIZZA SAUCE 6/#10 CANS</t>
  </si>
  <si>
    <t>RPKIL9E</t>
  </si>
  <si>
    <t>REDPACK NUTRITIONALLY ENHANCED FULLY PREPARED PIZZA SAUCE 6/#10 CANS</t>
  </si>
  <si>
    <t>RPKIL9R</t>
  </si>
  <si>
    <t>RPKIX99</t>
  </si>
  <si>
    <t>REDPACK PIZZA SAUCE WITH BASIL 6/#10 CANS</t>
  </si>
  <si>
    <t>RPKMA9C</t>
  </si>
  <si>
    <t>REDPACK SPAGHETTI SAUCE 6/#10 CANS</t>
  </si>
  <si>
    <t>RPKMA9E</t>
  </si>
  <si>
    <t>REDPACK NUTRITIONALLY ENHANCED SPAGHETTI SAUCE - 6/#10 Cans</t>
  </si>
  <si>
    <t>RPKNA99</t>
  </si>
  <si>
    <t>REDPACK MARINARA SAUCE - 6/#10 CANS</t>
  </si>
  <si>
    <t>RPKNA9E</t>
  </si>
  <si>
    <t>REDPACK NUTRITIONALLY ENHANCED MARINARA SAUCE  - 6/#10 CANS</t>
  </si>
  <si>
    <t>RPKNC9H</t>
  </si>
  <si>
    <t>REDPACK MARINARA SAUCE 6/105 oz Pouches</t>
  </si>
  <si>
    <t>RPKUA99</t>
  </si>
  <si>
    <t>REDPACK TOMATO PASTE 6/#10 CANS</t>
  </si>
  <si>
    <t>VINHM99</t>
  </si>
  <si>
    <t>Vine Ripe Tomato Sauce - Low Sodium 6/#10 Can</t>
  </si>
  <si>
    <t>VINMS99</t>
  </si>
  <si>
    <t>Vine Ripe Spaghetti Sauce - Low Sodium 6/#10 Can</t>
  </si>
  <si>
    <t>WETY572</t>
  </si>
  <si>
    <t>WETY599</t>
  </si>
  <si>
    <t>WETYA3G</t>
  </si>
  <si>
    <t>Red Gold</t>
  </si>
  <si>
    <t>R</t>
  </si>
  <si>
    <t>Brickman's KETCHUP FANCY 2/1.5 gal. Pouches</t>
  </si>
  <si>
    <t>Brickman's KETCHUP FANCY 1000/9 Gram Packets</t>
  </si>
  <si>
    <t>Brickman's KETCHUP FANCY 6/114 oz. RED PLASTIC JUG with Pump</t>
  </si>
  <si>
    <t>Brickman's KETCHUP FANCY 1/3 gal. Bag-in-Box</t>
  </si>
  <si>
    <t>Culinary Secrets KETCHUP FANCY 2/1.5 gal. Pouches</t>
  </si>
  <si>
    <t>Culinary Secrets KETCHUP FANCY 1000/9 Gram Packets</t>
  </si>
  <si>
    <t>Culinary Secrets KETCHUP FANCY 6/114oz. Pouches</t>
  </si>
  <si>
    <t>Culinary Secrets KETCHUP FANCY 6/#10 Cans</t>
  </si>
  <si>
    <t>Culinary Secrets KETCHUP FANCY 1/3 gal. Bag-in-Box</t>
  </si>
  <si>
    <t>Restaurant's Pride KETCHUP FANCY 1000/9 Gram Packets</t>
  </si>
  <si>
    <t>Restaurant's Pride KETCHUP FANCY 6/#10 Cans</t>
  </si>
  <si>
    <t>Culinary Secrets KETCHUP FANCY 6/114 oz. RED PLASTIC JUG with Pump</t>
  </si>
  <si>
    <t>Gourmet Table KETCHUP FANCY 1000/9 Gram Packets</t>
  </si>
  <si>
    <t>Gourmet Table KETCHUP FANCY 6/#10 Cans</t>
  </si>
  <si>
    <t>Gourmet Table KETCHUP FANCY 1/3 gal. Bag-in-Box</t>
  </si>
  <si>
    <t>House Recipe KETCHUP FANCY 1000/9 Gram Packets</t>
  </si>
  <si>
    <t>House Recipe KETCHUP FANCY 6/114oz. Pouches</t>
  </si>
  <si>
    <t>House Recipe KETCHUP FANCY 6/#10 Cans</t>
  </si>
  <si>
    <t>House Recipe KETCHUP FANCY 1/3 gal. Bag-in-Box</t>
  </si>
  <si>
    <t>House Recipe KETCHUP FANCY 9/64 oz. Bottles</t>
  </si>
  <si>
    <t>Monarch KETCHUP FANCY 1000/9 Gram Packets</t>
  </si>
  <si>
    <t>Monarch KETCHUP FANCY 6/114 oz. RED PLASTIC JUG with Pump</t>
  </si>
  <si>
    <t>Monarch KETCHUP FANCY 6/114oz. Pouches</t>
  </si>
  <si>
    <t>Monarch KETCHUP FANCY 6/#10 Cans</t>
  </si>
  <si>
    <t>Monarch KETCHUP FANCY 1/3 gal. Bag-in-Box</t>
  </si>
  <si>
    <t>1906 KETCHUP FANCY 6/#10 Cans</t>
  </si>
  <si>
    <t>1906 KETCHUP FANCY 1000/9 Gram Packets</t>
  </si>
  <si>
    <t>N</t>
  </si>
  <si>
    <t>Red Gold KETCHUP FANCY 2/1.5 gal. Pouches</t>
  </si>
  <si>
    <t>Red Gold KETCHUP FANCY 6/#10 Cans</t>
  </si>
  <si>
    <t>Red Gold KETCHUP FANCY 3/1.5 gal. Pouches</t>
  </si>
  <si>
    <t>Red Gold KETCHUP FANCY 1000/9 Gram Packets</t>
  </si>
  <si>
    <t>Red Gold KETCHUP FANCY 6/114 oz. RED PLASTIC JUG with Pump</t>
  </si>
  <si>
    <t>Red Gold KETCHUP FANCY 6/114oz. Pouches</t>
  </si>
  <si>
    <t>REDYA3GTH</t>
  </si>
  <si>
    <t>Red Gold KETCHUP FANCY 1/3 gal. Bag-in-Box</t>
  </si>
  <si>
    <t>Red Gold KETCHUP FANCY 55 gallon drum</t>
  </si>
  <si>
    <t>Red Gold KETCHUP FANCY 9/64 oz. Bottles</t>
  </si>
  <si>
    <t>Red Gold KETCHUP - NATURALLY BALANCED; Made with Sugar - Enhanced Low Sodium 1/3 gal. Bag-in-Box</t>
  </si>
  <si>
    <t>Red Gold KETCHUP - NATURALLY BALANCED; Made with Sugar - Enhanced Low Sodium 2/1.5 Gallon Dispenser Pouch</t>
  </si>
  <si>
    <t>Red Gold KETCHUP - NATURALLY BALANCED; Made with Sugar - Enhanced Low Sodium 1000 ct. 9 gram Portion Control Foil Packets</t>
  </si>
  <si>
    <t>Red Gold KETCHUP - NATURALLY BALANCED; Made with Sugar - Enhanced Low Sodium 6/112.5oz Red Plastic Jug</t>
  </si>
  <si>
    <t>Red Gold KETCHUP - NATURALLY BALANCED; Made with Sugar - Enhanced Low Sodium 6/#10 Cans</t>
  </si>
  <si>
    <t>Red Gold KETCHUP FANCY Made with Sugar - NO HFCS 1000/9 Gram Packets</t>
  </si>
  <si>
    <t>WETY59P</t>
  </si>
  <si>
    <t>West Creek KETCHUP FANCY 6/114 oz. RED PLASTIC JUG with Pump</t>
  </si>
  <si>
    <t>West Creek KETCHUP FANCY 6/114oz. Pouches</t>
  </si>
  <si>
    <t>West Creek KETCHUP FANCY 6/#10 Cans</t>
  </si>
  <si>
    <t>West Creek KETCHUP FANCY 1/3 gal. Bag-in-Box</t>
  </si>
  <si>
    <t>X</t>
  </si>
  <si>
    <t>NITY59P</t>
  </si>
  <si>
    <t>1906 KETCHUP FANCY 6/114 oz. RED PLASTIC JUG with Pump</t>
  </si>
  <si>
    <t>REDYS9G</t>
  </si>
  <si>
    <t>Huy Fong SRIRACHA HOT CHILI SAUCE KETCHUP 6/20oz Bottles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</si>
</sst>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&quot;$&quot;#,##0.0000"/>
    <numFmt numFmtId="166" formatCode="&quot;$&quot;#,##0.00"/>
  </numFmts>
  <fonts count="6" x14ac:knownFonts="1">
    <font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14" fontId="0" fillId="0" borderId="1" xfId="0" applyNumberForma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left" vertical="center"/>
    </xf>
    <xf numFmtId="165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166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0" fontId="1" fillId="0" borderId="0" xfId="0" applyFont="1" applyFill="1"/>
    <xf numFmtId="2" fontId="1" fillId="0" borderId="0" xfId="0" applyNumberFormat="1" applyFont="1" applyFill="1" applyAlignment="1">
      <alignment horizontal="center"/>
    </xf>
    <xf numFmtId="1" fontId="1" fillId="0" borderId="0" xfId="0" applyNumberFormat="1" applyFont="1" applyFill="1" applyAlignment="1">
      <alignment horizontal="center"/>
    </xf>
    <xf numFmtId="2" fontId="4" fillId="0" borderId="0" xfId="0" applyNumberFormat="1" applyFont="1" applyFill="1" applyAlignment="1">
      <alignment horizontal="center" vertical="center"/>
    </xf>
    <xf numFmtId="164" fontId="5" fillId="0" borderId="0" xfId="0" applyNumberFormat="1" applyFont="1" applyFill="1" applyAlignment="1">
      <alignment horizontal="right"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right" vertical="center"/>
    </xf>
    <xf numFmtId="14" fontId="2" fillId="0" borderId="0" xfId="0" applyNumberFormat="1" applyFont="1" applyFill="1" applyAlignment="1">
      <alignment horizontal="left" vertical="center"/>
    </xf>
    <xf numFmtId="2" fontId="1" fillId="0" borderId="0" xfId="0" applyNumberFormat="1" applyFont="1" applyFill="1" applyAlignment="1">
      <alignment horizontal="center" vertical="center"/>
    </xf>
    <xf numFmtId="2" fontId="1" fillId="0" borderId="0" xfId="0" applyNumberFormat="1" applyFont="1" applyFill="1" applyAlignment="1">
      <alignment vertical="center"/>
    </xf>
    <xf numFmtId="1" fontId="1" fillId="0" borderId="0" xfId="0" applyNumberFormat="1" applyFont="1" applyFill="1" applyAlignment="1">
      <alignment vertical="center"/>
    </xf>
    <xf numFmtId="164" fontId="1" fillId="0" borderId="0" xfId="0" applyNumberFormat="1" applyFont="1" applyFill="1" applyAlignment="1">
      <alignment horizontal="center" vertical="center"/>
    </xf>
    <xf numFmtId="14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0" fillId="0" borderId="1" xfId="0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 wrapText="1"/>
    </xf>
    <xf numFmtId="2" fontId="0" fillId="0" borderId="1" xfId="0" applyNumberFormat="1" applyFill="1" applyBorder="1" applyAlignment="1">
      <alignment horizontal="center" vertical="center" wrapText="1"/>
    </xf>
    <xf numFmtId="1" fontId="0" fillId="0" borderId="1" xfId="0" applyNumberFormat="1" applyFill="1" applyBorder="1" applyAlignment="1">
      <alignment horizontal="center" vertical="center" wrapText="1"/>
    </xf>
    <xf numFmtId="164" fontId="0" fillId="0" borderId="1" xfId="0" applyNumberFormat="1" applyFill="1" applyBorder="1" applyAlignment="1">
      <alignment horizontal="center" vertical="center" wrapText="1"/>
    </xf>
    <xf numFmtId="14" fontId="0" fillId="0" borderId="1" xfId="0" applyNumberForma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left" vertical="center"/>
    </xf>
    <xf numFmtId="49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 wrapText="1"/>
    </xf>
    <xf numFmtId="2" fontId="0" fillId="0" borderId="1" xfId="0" applyNumberFormat="1" applyFill="1" applyBorder="1" applyAlignment="1">
      <alignment horizontal="center" vertical="center"/>
    </xf>
    <xf numFmtId="1" fontId="0" fillId="0" borderId="1" xfId="0" applyNumberFormat="1" applyFill="1" applyBorder="1" applyAlignment="1">
      <alignment horizontal="center" vertical="center"/>
    </xf>
    <xf numFmtId="165" fontId="0" fillId="0" borderId="1" xfId="0" applyNumberFormat="1" applyFill="1" applyBorder="1" applyAlignment="1">
      <alignment horizontal="center" vertical="center"/>
    </xf>
    <xf numFmtId="166" fontId="0" fillId="0" borderId="1" xfId="0" applyNumberFormat="1" applyFill="1" applyBorder="1" applyAlignment="1">
      <alignment horizontal="center" vertical="center"/>
    </xf>
    <xf numFmtId="14" fontId="0" fillId="0" borderId="1" xfId="0" applyNumberForma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/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49" fontId="0" fillId="0" borderId="0" xfId="0" applyNumberFormat="1" applyFill="1" applyAlignment="1">
      <alignment horizontal="center" vertical="center"/>
    </xf>
    <xf numFmtId="2" fontId="0" fillId="0" borderId="0" xfId="0" applyNumberFormat="1" applyFill="1" applyAlignment="1">
      <alignment horizontal="center"/>
    </xf>
    <xf numFmtId="1" fontId="0" fillId="0" borderId="0" xfId="0" applyNumberFormat="1" applyFill="1" applyAlignment="1">
      <alignment horizontal="center"/>
    </xf>
    <xf numFmtId="164" fontId="0" fillId="0" borderId="0" xfId="0" applyNumberFormat="1" applyFill="1" applyAlignment="1">
      <alignment horizontal="center" vertical="center"/>
    </xf>
    <xf numFmtId="2" fontId="0" fillId="0" borderId="0" xfId="0" applyNumberFormat="1" applyFill="1" applyAlignment="1">
      <alignment horizontal="center" vertical="center"/>
    </xf>
    <xf numFmtId="14" fontId="0" fillId="0" borderId="0" xfId="0" applyNumberForma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usdagcc.sharepoint.com/sites/FNCSPW-Programs/FNCSPW-USDA-FNPC/Industry%20Resources/Avg%20Material%20Price/Site%20Managers/sy-2526-material-average-pric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ctober 2024"/>
      <sheetName val="sy-2526-material-average-price"/>
      <sheetName val="October 2023"/>
    </sheetNames>
    <sheetDataSet>
      <sheetData sheetId="0" refreshError="1">
        <row r="1">
          <cell r="A1" t="str">
            <v>Material</v>
          </cell>
          <cell r="B1" t="str">
            <v>Material Descr.</v>
          </cell>
          <cell r="C1" t="str">
            <v>Average Price</v>
          </cell>
        </row>
        <row r="2">
          <cell r="A2">
            <v>100002</v>
          </cell>
          <cell r="B2" t="str">
            <v>CHEESE CHED WHT SHRED BAG-6/5 LB</v>
          </cell>
          <cell r="C2">
            <v>2.2376999999999998</v>
          </cell>
        </row>
        <row r="3">
          <cell r="A3">
            <v>100003</v>
          </cell>
          <cell r="B3" t="str">
            <v>CHEESE CHED YEL SHRED BAG-6/5 LB</v>
          </cell>
          <cell r="C3">
            <v>2.2002999999999999</v>
          </cell>
        </row>
        <row r="4">
          <cell r="A4">
            <v>100012</v>
          </cell>
          <cell r="B4" t="str">
            <v>CHEESE CHED RDU FAT YEL SHRED BAG-6/5 LB</v>
          </cell>
          <cell r="C4">
            <v>1.9915</v>
          </cell>
        </row>
        <row r="5">
          <cell r="A5">
            <v>100017</v>
          </cell>
          <cell r="B5" t="str">
            <v>CHEESE PROCESS LVS-6/5 LB</v>
          </cell>
          <cell r="C5">
            <v>2.2757999999999998</v>
          </cell>
        </row>
        <row r="6">
          <cell r="A6">
            <v>100018</v>
          </cell>
          <cell r="B6" t="str">
            <v>CHEESE PROCESS YEL SLC LVS-6/5 LB</v>
          </cell>
          <cell r="C6">
            <v>1.9915</v>
          </cell>
        </row>
        <row r="7">
          <cell r="A7">
            <v>100019</v>
          </cell>
          <cell r="B7" t="str">
            <v>CHEESE PROCESS WHT SLC LVS-6/5 LB</v>
          </cell>
          <cell r="C7">
            <v>2.1884000000000001</v>
          </cell>
        </row>
        <row r="8">
          <cell r="A8">
            <v>100021</v>
          </cell>
          <cell r="B8" t="str">
            <v>CHEESE MOZ LM PART SKM SHRD FRZ BOX-30LB</v>
          </cell>
          <cell r="C8">
            <v>1.8444</v>
          </cell>
        </row>
        <row r="9">
          <cell r="A9">
            <v>100022</v>
          </cell>
          <cell r="B9" t="str">
            <v>CHEESE MOZ LM PART SKIM FRZ LVS-8/6 LB</v>
          </cell>
          <cell r="C9">
            <v>1.8444</v>
          </cell>
        </row>
        <row r="10">
          <cell r="A10">
            <v>100034</v>
          </cell>
          <cell r="B10" t="str">
            <v>CHEESE MOZ LITE SHRED FRZ BOX-30 LB</v>
          </cell>
          <cell r="C10">
            <v>2.0297000000000001</v>
          </cell>
        </row>
        <row r="11">
          <cell r="A11">
            <v>100036</v>
          </cell>
          <cell r="B11" t="str">
            <v>CHEESE BLEND AMER SKM YEL SLC LVS-6/5 LB</v>
          </cell>
          <cell r="C11">
            <v>1.9915</v>
          </cell>
        </row>
        <row r="12">
          <cell r="A12">
            <v>100037</v>
          </cell>
          <cell r="B12" t="str">
            <v>CHEESE BLEND AMER SKM WHT SLC LVS-6/5 LB</v>
          </cell>
          <cell r="C12">
            <v>1.8492</v>
          </cell>
        </row>
        <row r="13">
          <cell r="A13">
            <v>100038</v>
          </cell>
          <cell r="B13" t="str">
            <v>K CHEESE PROCESS WHT SLC LVS-6/5 LB</v>
          </cell>
          <cell r="C13">
            <v>4.5449999999999999</v>
          </cell>
        </row>
        <row r="14">
          <cell r="A14">
            <v>100046</v>
          </cell>
          <cell r="B14" t="str">
            <v>EGGS WHOLE FRZ CTN-6/5 LB</v>
          </cell>
          <cell r="C14">
            <v>1.4533</v>
          </cell>
        </row>
        <row r="15">
          <cell r="A15">
            <v>100047</v>
          </cell>
          <cell r="B15" t="str">
            <v>EGGS WHOLE LIQ BULK -TANK</v>
          </cell>
          <cell r="C15">
            <v>1.6543000000000001</v>
          </cell>
        </row>
        <row r="16">
          <cell r="A16">
            <v>100101</v>
          </cell>
          <cell r="B16" t="str">
            <v>CHICKEN DICED CTN-40 LB</v>
          </cell>
          <cell r="C16">
            <v>2.8784999999999998</v>
          </cell>
        </row>
        <row r="17">
          <cell r="A17">
            <v>100113</v>
          </cell>
          <cell r="B17" t="str">
            <v>CHICKEN LEGS CHILLED -BULK</v>
          </cell>
          <cell r="C17">
            <v>0.66639999999999999</v>
          </cell>
        </row>
        <row r="18">
          <cell r="A18">
            <v>100117</v>
          </cell>
          <cell r="B18" t="str">
            <v>CHICKEN FAJITA STRIPS CTN-30 LB</v>
          </cell>
          <cell r="C18">
            <v>2.5339</v>
          </cell>
        </row>
        <row r="19">
          <cell r="A19">
            <v>100119</v>
          </cell>
          <cell r="B19" t="str">
            <v>TURKEY TACO FILLING CTN-30 LB</v>
          </cell>
          <cell r="C19">
            <v>1.7622</v>
          </cell>
        </row>
        <row r="20">
          <cell r="A20">
            <v>100121</v>
          </cell>
          <cell r="B20" t="str">
            <v>TURKEY BREAST DELI FRZ CTN-40 LB</v>
          </cell>
          <cell r="C20">
            <v>3.1549999999999998</v>
          </cell>
        </row>
        <row r="21">
          <cell r="A21">
            <v>100122</v>
          </cell>
          <cell r="B21" t="str">
            <v>TURKEY BREAST SMKD DELI FRZ CTN-40 LB</v>
          </cell>
          <cell r="C21">
            <v>3.129</v>
          </cell>
        </row>
        <row r="22">
          <cell r="A22">
            <v>100125</v>
          </cell>
          <cell r="B22" t="str">
            <v>TURKEY ROASTS FRZ CTN-32-48 LB</v>
          </cell>
          <cell r="C22">
            <v>2.8780999999999999</v>
          </cell>
        </row>
        <row r="23">
          <cell r="A23">
            <v>100126</v>
          </cell>
          <cell r="B23" t="str">
            <v>TURKEY HAMS SMKD FRZ CTN-40 LB</v>
          </cell>
          <cell r="C23">
            <v>2.79</v>
          </cell>
        </row>
        <row r="24">
          <cell r="A24">
            <v>100127</v>
          </cell>
          <cell r="B24" t="str">
            <v>BEEF CAN-24/24 OZ</v>
          </cell>
          <cell r="C24">
            <v>4.3108000000000004</v>
          </cell>
        </row>
        <row r="25">
          <cell r="A25">
            <v>100134</v>
          </cell>
          <cell r="B25" t="str">
            <v>BEEF CRUMBLES W/SPP PKG-4/10 LB</v>
          </cell>
          <cell r="C25">
            <v>3.9213</v>
          </cell>
        </row>
        <row r="26">
          <cell r="A26">
            <v>100139</v>
          </cell>
          <cell r="B26" t="str">
            <v>PORK CAN-24/24 OZ</v>
          </cell>
          <cell r="C26">
            <v>2.1110000000000002</v>
          </cell>
        </row>
        <row r="27">
          <cell r="A27">
            <v>100154</v>
          </cell>
          <cell r="B27" t="str">
            <v>BEEF COARSE GROUND FRZ CTN-60 LB</v>
          </cell>
          <cell r="C27">
            <v>3.7475000000000001</v>
          </cell>
        </row>
        <row r="28">
          <cell r="A28">
            <v>100155</v>
          </cell>
          <cell r="B28" t="str">
            <v>BEEF FRESH BNLS BULK COMBO-20/2000 LB</v>
          </cell>
          <cell r="C28">
            <v>3.6821999999999999</v>
          </cell>
        </row>
        <row r="29">
          <cell r="A29">
            <v>100156</v>
          </cell>
          <cell r="B29" t="str">
            <v>BEEF BNLS SPECIAL TRM FRZ CTN-60 LB</v>
          </cell>
          <cell r="C29">
            <v>4.5570000000000004</v>
          </cell>
        </row>
        <row r="30">
          <cell r="A30">
            <v>100158</v>
          </cell>
          <cell r="B30" t="str">
            <v>BEEF FINE GROUND FRZ CTN-40 LB</v>
          </cell>
          <cell r="C30">
            <v>3.8786</v>
          </cell>
        </row>
        <row r="31">
          <cell r="A31">
            <v>100163</v>
          </cell>
          <cell r="B31" t="str">
            <v>BEEF PATTY LEAN FRZ CTN-40 LB</v>
          </cell>
          <cell r="C31">
            <v>4.7016999999999998</v>
          </cell>
        </row>
        <row r="32">
          <cell r="A32">
            <v>100173</v>
          </cell>
          <cell r="B32" t="str">
            <v>PORK ROAST LEG FRZ CTN-32-40 LB</v>
          </cell>
          <cell r="C32">
            <v>1.9031</v>
          </cell>
        </row>
        <row r="33">
          <cell r="A33">
            <v>100184</v>
          </cell>
          <cell r="B33" t="str">
            <v>PORK HAM WATERAD FRZ PKG 4/10 LB</v>
          </cell>
          <cell r="C33">
            <v>2.14</v>
          </cell>
        </row>
        <row r="34">
          <cell r="A34">
            <v>100187</v>
          </cell>
          <cell r="B34" t="str">
            <v>PORK HAM WATERAD SLC FRZ PKG-8/5 LB</v>
          </cell>
          <cell r="C34">
            <v>2.4582000000000002</v>
          </cell>
        </row>
        <row r="35">
          <cell r="A35">
            <v>100188</v>
          </cell>
          <cell r="B35" t="str">
            <v>PORK HAM WTRADCBEDFRZ PKG-4/10 OR 8/5 LB</v>
          </cell>
          <cell r="C35">
            <v>2.4083999999999999</v>
          </cell>
        </row>
        <row r="36">
          <cell r="A36">
            <v>100193</v>
          </cell>
          <cell r="B36" t="str">
            <v>PORK PICNIC BNLS FRZ CTN-60 LB</v>
          </cell>
          <cell r="C36">
            <v>1.4123000000000001</v>
          </cell>
        </row>
        <row r="37">
          <cell r="A37">
            <v>100201</v>
          </cell>
          <cell r="B37" t="str">
            <v>CATFISH STRIPS BRD OVN RDY PKG-4/10 LB</v>
          </cell>
          <cell r="C37">
            <v>5.9537000000000004</v>
          </cell>
        </row>
        <row r="38">
          <cell r="A38">
            <v>100206</v>
          </cell>
          <cell r="B38" t="str">
            <v>APPLE SLICES CAN-6/10</v>
          </cell>
          <cell r="C38">
            <v>1.0104</v>
          </cell>
        </row>
        <row r="39">
          <cell r="A39">
            <v>100212</v>
          </cell>
          <cell r="B39" t="str">
            <v>MIXED FRUIT EX LT CAN-6/10</v>
          </cell>
          <cell r="C39">
            <v>1.1035999999999999</v>
          </cell>
        </row>
        <row r="40">
          <cell r="A40">
            <v>100216</v>
          </cell>
          <cell r="B40" t="str">
            <v>APRICOTS DICED PEELED EX LT CAN-6/10</v>
          </cell>
          <cell r="C40">
            <v>1.1403000000000001</v>
          </cell>
        </row>
        <row r="41">
          <cell r="A41">
            <v>100219</v>
          </cell>
          <cell r="B41" t="str">
            <v>PEACHES CLING SLICES EX LT CAN-6/10</v>
          </cell>
          <cell r="C41">
            <v>1.0944</v>
          </cell>
        </row>
        <row r="42">
          <cell r="A42">
            <v>100220</v>
          </cell>
          <cell r="B42" t="str">
            <v>PEACHES CLING DICED EX LT  CAN-6/10</v>
          </cell>
          <cell r="C42">
            <v>1.1263000000000001</v>
          </cell>
        </row>
        <row r="43">
          <cell r="A43">
            <v>100224</v>
          </cell>
          <cell r="B43" t="str">
            <v>PEARS SLICES EX LT CAN-6/10</v>
          </cell>
          <cell r="C43">
            <v>1.2093</v>
          </cell>
        </row>
        <row r="44">
          <cell r="A44">
            <v>100225</v>
          </cell>
          <cell r="B44" t="str">
            <v>PEARS DICED EX LT CAN-6/10</v>
          </cell>
          <cell r="C44">
            <v>1.0522</v>
          </cell>
        </row>
        <row r="45">
          <cell r="A45">
            <v>100226</v>
          </cell>
          <cell r="B45" t="str">
            <v>PEARS HALVES EX LT CAN-6/10</v>
          </cell>
          <cell r="C45">
            <v>1.2670999999999999</v>
          </cell>
        </row>
        <row r="46">
          <cell r="A46">
            <v>100238</v>
          </cell>
          <cell r="B46" t="str">
            <v>PEACHES FREESTONE SLICES FRZ CTN-12/2 LB</v>
          </cell>
          <cell r="C46">
            <v>1.8313999999999999</v>
          </cell>
        </row>
        <row r="47">
          <cell r="A47">
            <v>100239</v>
          </cell>
          <cell r="B47" t="str">
            <v>PEACHES FREESTONE SLICES FRZ CTN-20 LB</v>
          </cell>
          <cell r="C47">
            <v>1.3911</v>
          </cell>
        </row>
        <row r="48">
          <cell r="A48">
            <v>100241</v>
          </cell>
          <cell r="B48" t="str">
            <v>PEACH FREESTONE DICED FRZ CUP-96/4.4 OZ</v>
          </cell>
          <cell r="C48">
            <v>1.6600999999999999</v>
          </cell>
        </row>
        <row r="49">
          <cell r="A49">
            <v>100242</v>
          </cell>
          <cell r="B49" t="str">
            <v>BLUEBERRY WILD FRZ CTN-8/3 LB</v>
          </cell>
          <cell r="C49">
            <v>1.7302</v>
          </cell>
        </row>
        <row r="50">
          <cell r="A50">
            <v>100243</v>
          </cell>
          <cell r="B50" t="str">
            <v>BLUEBERRY WILD FRZ CTN-30 LB</v>
          </cell>
          <cell r="C50">
            <v>1.5282</v>
          </cell>
        </row>
        <row r="51">
          <cell r="A51">
            <v>100254</v>
          </cell>
          <cell r="B51" t="str">
            <v>STRAWBERRY SLICES FRZ CTN-30 LB</v>
          </cell>
          <cell r="C51">
            <v>1.3546</v>
          </cell>
        </row>
        <row r="52">
          <cell r="A52">
            <v>100256</v>
          </cell>
          <cell r="B52" t="str">
            <v>STRAWBERRY FRZ CUP-96/4.5 OZ</v>
          </cell>
          <cell r="C52">
            <v>1.7256</v>
          </cell>
        </row>
        <row r="53">
          <cell r="A53">
            <v>100258</v>
          </cell>
          <cell r="B53" t="str">
            <v>APPLE SLICES FRZ CTN-30 LB</v>
          </cell>
          <cell r="C53">
            <v>0.97799999999999998</v>
          </cell>
        </row>
        <row r="54">
          <cell r="A54">
            <v>100261</v>
          </cell>
          <cell r="B54" t="str">
            <v>APRICOT FRZ CUP-96/4.5 OZ</v>
          </cell>
          <cell r="C54">
            <v>1.7301</v>
          </cell>
        </row>
        <row r="55">
          <cell r="A55">
            <v>100277</v>
          </cell>
          <cell r="B55" t="str">
            <v>ORANGE JUICE SINGLE CTN-70/4 OZ</v>
          </cell>
          <cell r="C55">
            <v>1.627</v>
          </cell>
        </row>
        <row r="56">
          <cell r="A56">
            <v>100293</v>
          </cell>
          <cell r="B56" t="str">
            <v>RAISINS BOX-144/1.33 OZ</v>
          </cell>
          <cell r="C56">
            <v>2.0455000000000001</v>
          </cell>
        </row>
        <row r="57">
          <cell r="A57">
            <v>100299</v>
          </cell>
          <cell r="B57" t="str">
            <v>CHERRIES DRIED PKG-4/4 LB</v>
          </cell>
          <cell r="C57">
            <v>4.7668999999999997</v>
          </cell>
        </row>
        <row r="58">
          <cell r="A58">
            <v>100307</v>
          </cell>
          <cell r="B58" t="str">
            <v>BEANS GREEN CAN-6/10</v>
          </cell>
          <cell r="C58">
            <v>0.4904</v>
          </cell>
        </row>
        <row r="59">
          <cell r="A59">
            <v>100309</v>
          </cell>
          <cell r="B59" t="str">
            <v>CARROTS CAN-6/10</v>
          </cell>
          <cell r="C59">
            <v>0.57179999999999997</v>
          </cell>
        </row>
        <row r="60">
          <cell r="A60">
            <v>100313</v>
          </cell>
          <cell r="B60" t="str">
            <v>CORN WHOLE KERNEL(LIQ) CAN-6/10</v>
          </cell>
          <cell r="C60">
            <v>0.62239999999999995</v>
          </cell>
        </row>
        <row r="61">
          <cell r="A61">
            <v>100315</v>
          </cell>
          <cell r="B61" t="str">
            <v>PEAS CAN-6/10</v>
          </cell>
          <cell r="C61">
            <v>0.70840000000000003</v>
          </cell>
        </row>
        <row r="62">
          <cell r="A62">
            <v>100317</v>
          </cell>
          <cell r="B62" t="str">
            <v>SWEET POTATOES W/ SYRUP CAN-6/10</v>
          </cell>
          <cell r="C62">
            <v>0.69769999999999999</v>
          </cell>
        </row>
        <row r="63">
          <cell r="A63">
            <v>100327</v>
          </cell>
          <cell r="B63" t="str">
            <v>TOMATO PASTE CAN-6/10</v>
          </cell>
          <cell r="C63">
            <v>0.8679</v>
          </cell>
        </row>
        <row r="64">
          <cell r="A64">
            <v>100329</v>
          </cell>
          <cell r="B64" t="str">
            <v>TOMATO DICED CAN-6/10</v>
          </cell>
          <cell r="C64">
            <v>0.5746</v>
          </cell>
        </row>
        <row r="65">
          <cell r="A65">
            <v>100330</v>
          </cell>
          <cell r="B65" t="str">
            <v>TOMATO SALSA CAN-6/10</v>
          </cell>
          <cell r="C65">
            <v>0.7681</v>
          </cell>
        </row>
        <row r="66">
          <cell r="A66">
            <v>100332</v>
          </cell>
          <cell r="B66" t="str">
            <v>TOMATO PASTE FOR BULK PROCESSING</v>
          </cell>
          <cell r="C66">
            <v>0.79869999999999997</v>
          </cell>
        </row>
        <row r="67">
          <cell r="A67">
            <v>100334</v>
          </cell>
          <cell r="B67" t="str">
            <v>TOMATO SAUCE CAN-6/10</v>
          </cell>
          <cell r="C67">
            <v>0.62860000000000005</v>
          </cell>
        </row>
        <row r="68">
          <cell r="A68">
            <v>100336</v>
          </cell>
          <cell r="B68" t="str">
            <v>SPAGHETTI SAUCE MEATLESS CAN-6/10</v>
          </cell>
          <cell r="C68">
            <v>0.63749999999999996</v>
          </cell>
        </row>
        <row r="69">
          <cell r="A69">
            <v>100348</v>
          </cell>
          <cell r="B69" t="str">
            <v>CORN FRZ CTN-30 LB</v>
          </cell>
          <cell r="C69">
            <v>0.71650000000000003</v>
          </cell>
        </row>
        <row r="70">
          <cell r="A70">
            <v>100350</v>
          </cell>
          <cell r="B70" t="str">
            <v>PEAS GREEN FRZ CTN-30 LB</v>
          </cell>
          <cell r="C70">
            <v>0.87370000000000003</v>
          </cell>
        </row>
        <row r="71">
          <cell r="A71">
            <v>100351</v>
          </cell>
          <cell r="B71" t="str">
            <v>BEANS GREEN FRZ CTN-30 LB</v>
          </cell>
          <cell r="C71">
            <v>0.75539999999999996</v>
          </cell>
        </row>
        <row r="72">
          <cell r="A72">
            <v>100352</v>
          </cell>
          <cell r="B72" t="str">
            <v>CARROTS FRZ CTN-30 LB</v>
          </cell>
          <cell r="C72">
            <v>0.65790000000000004</v>
          </cell>
        </row>
        <row r="73">
          <cell r="A73">
            <v>100355</v>
          </cell>
          <cell r="B73" t="str">
            <v>POTATOES WEDGE FRZ PKG-6/5 LB</v>
          </cell>
          <cell r="C73">
            <v>1.4343999999999999</v>
          </cell>
        </row>
        <row r="74">
          <cell r="A74">
            <v>100356</v>
          </cell>
          <cell r="B74" t="str">
            <v>POTATOES WEDGE FAT FREE FRZ PKG-6/5 LB</v>
          </cell>
          <cell r="C74">
            <v>1.1837</v>
          </cell>
        </row>
        <row r="75">
          <cell r="A75">
            <v>100357</v>
          </cell>
          <cell r="B75" t="str">
            <v>POTATOES OVENS FRY PKG-6/5 LB</v>
          </cell>
          <cell r="C75">
            <v>1.3318000000000001</v>
          </cell>
        </row>
        <row r="76">
          <cell r="A76">
            <v>100359</v>
          </cell>
          <cell r="B76" t="str">
            <v>BEANS BLACK TURTLE CAN-6/10</v>
          </cell>
          <cell r="C76">
            <v>0.53700000000000003</v>
          </cell>
        </row>
        <row r="77">
          <cell r="A77">
            <v>100360</v>
          </cell>
          <cell r="B77" t="str">
            <v>BEANS GARBANZO CAN-6/10</v>
          </cell>
          <cell r="C77">
            <v>0.49909999999999999</v>
          </cell>
        </row>
        <row r="78">
          <cell r="A78">
            <v>100362</v>
          </cell>
          <cell r="B78" t="str">
            <v>BEANS REFRIED CAN-6/10</v>
          </cell>
          <cell r="C78">
            <v>0.97150000000000003</v>
          </cell>
        </row>
        <row r="79">
          <cell r="A79">
            <v>100364</v>
          </cell>
          <cell r="B79" t="str">
            <v>BEANS VEGETARIAN CAN-6/10</v>
          </cell>
          <cell r="C79">
            <v>0.52239999999999998</v>
          </cell>
        </row>
        <row r="80">
          <cell r="A80">
            <v>100365</v>
          </cell>
          <cell r="B80" t="str">
            <v>BEANS PINTO CAN-6/10</v>
          </cell>
          <cell r="C80">
            <v>0.52410000000000001</v>
          </cell>
        </row>
        <row r="81">
          <cell r="A81">
            <v>100366</v>
          </cell>
          <cell r="B81" t="str">
            <v>BEANS SMALL RED CAN-6/10</v>
          </cell>
          <cell r="C81">
            <v>0.54359999999999997</v>
          </cell>
        </row>
        <row r="82">
          <cell r="A82">
            <v>100368</v>
          </cell>
          <cell r="B82" t="str">
            <v>BEANS BLACKEYE CAN-6/10</v>
          </cell>
          <cell r="C82">
            <v>0.69159999999999999</v>
          </cell>
        </row>
        <row r="83">
          <cell r="A83">
            <v>100369</v>
          </cell>
          <cell r="B83" t="str">
            <v>BEANS PINK CAN-6/10</v>
          </cell>
          <cell r="C83">
            <v>0.62029999999999996</v>
          </cell>
        </row>
        <row r="84">
          <cell r="A84">
            <v>100370</v>
          </cell>
          <cell r="B84" t="str">
            <v>BEANS RED KIDNEY CAN-6/10</v>
          </cell>
          <cell r="C84">
            <v>0.56710000000000005</v>
          </cell>
        </row>
        <row r="85">
          <cell r="A85">
            <v>100371</v>
          </cell>
          <cell r="B85" t="str">
            <v>BEANS BABY LIMA CAN-6/10</v>
          </cell>
          <cell r="C85">
            <v>0.8135</v>
          </cell>
        </row>
        <row r="86">
          <cell r="A86">
            <v>100373</v>
          </cell>
          <cell r="B86" t="str">
            <v>BEANS GREAT NORTHERN CAN-6/10</v>
          </cell>
          <cell r="C86">
            <v>0.50229999999999997</v>
          </cell>
        </row>
        <row r="87">
          <cell r="A87">
            <v>100382</v>
          </cell>
          <cell r="B87" t="str">
            <v>BEANS PINTO DRY PKG-12/2 LB</v>
          </cell>
          <cell r="C87">
            <v>0.63329999999999997</v>
          </cell>
        </row>
        <row r="88">
          <cell r="A88">
            <v>100396</v>
          </cell>
          <cell r="B88" t="str">
            <v>PEANUT BUTTER SMOOTH JAR-6/5 LB</v>
          </cell>
          <cell r="C88">
            <v>1.4231</v>
          </cell>
        </row>
        <row r="89">
          <cell r="A89">
            <v>100400</v>
          </cell>
          <cell r="B89" t="str">
            <v>FLOUR ALL PURP ENRCH BLCH BAG-8/5 LB</v>
          </cell>
          <cell r="C89">
            <v>0.29449999999999998</v>
          </cell>
        </row>
        <row r="90">
          <cell r="A90">
            <v>100409</v>
          </cell>
          <cell r="B90" t="str">
            <v>FLOUR WHOLE WHEAT BAG-50 LB</v>
          </cell>
          <cell r="C90">
            <v>0.26989999999999997</v>
          </cell>
        </row>
        <row r="91">
          <cell r="A91">
            <v>100417</v>
          </cell>
          <cell r="B91" t="str">
            <v>FLOUR BAKER HARD WHT BLCH-BULK</v>
          </cell>
          <cell r="C91">
            <v>0.309</v>
          </cell>
        </row>
        <row r="92">
          <cell r="A92">
            <v>100418</v>
          </cell>
          <cell r="B92" t="str">
            <v>FLOUR BAKER HARD WHT UNBLCH-BULK</v>
          </cell>
          <cell r="C92">
            <v>0.29039999999999999</v>
          </cell>
        </row>
        <row r="93">
          <cell r="A93">
            <v>100420</v>
          </cell>
          <cell r="B93" t="str">
            <v>FLOUR BAKER HEARTH UNBLCH-BULK</v>
          </cell>
          <cell r="C93">
            <v>0.30170000000000002</v>
          </cell>
        </row>
        <row r="94">
          <cell r="A94">
            <v>100425</v>
          </cell>
          <cell r="B94" t="str">
            <v>PASTA SPAGHETTI CTN-20 LB</v>
          </cell>
          <cell r="C94">
            <v>2.1465999999999998</v>
          </cell>
        </row>
        <row r="95">
          <cell r="A95">
            <v>100439</v>
          </cell>
          <cell r="B95" t="str">
            <v>OIL VEGETABLE BTL-6/1 GAL</v>
          </cell>
          <cell r="C95">
            <v>0.81279999999999997</v>
          </cell>
        </row>
        <row r="96">
          <cell r="A96">
            <v>100443</v>
          </cell>
          <cell r="B96" t="str">
            <v>OIL VEGETABLE-BULK</v>
          </cell>
          <cell r="C96">
            <v>0.67749999999999999</v>
          </cell>
        </row>
        <row r="97">
          <cell r="A97">
            <v>100465</v>
          </cell>
          <cell r="B97" t="str">
            <v>OATS ROLLED TUBE-12/42 OZ</v>
          </cell>
          <cell r="C97">
            <v>0.77549999999999997</v>
          </cell>
        </row>
        <row r="98">
          <cell r="A98">
            <v>100494</v>
          </cell>
          <cell r="B98" t="str">
            <v>RICE US#1 LONG GRAIN PARBOILED BAG-25 LB</v>
          </cell>
          <cell r="C98">
            <v>0.60919999999999996</v>
          </cell>
        </row>
        <row r="99">
          <cell r="A99">
            <v>100500</v>
          </cell>
          <cell r="B99" t="str">
            <v>RICE BRN US#1 LONG PARBOILED PKG-24/2 LB</v>
          </cell>
          <cell r="C99">
            <v>0.90149999999999997</v>
          </cell>
        </row>
        <row r="100">
          <cell r="A100">
            <v>100506</v>
          </cell>
          <cell r="B100" t="str">
            <v>POTATO BULK FOR PROCESS FRZ</v>
          </cell>
          <cell r="C100">
            <v>0.17080000000000001</v>
          </cell>
        </row>
        <row r="101">
          <cell r="A101">
            <v>100514</v>
          </cell>
          <cell r="B101" t="str">
            <v>APPLES RED DELICIOUS FRESH CTN-40 LB</v>
          </cell>
          <cell r="C101">
            <v>0.46879999999999999</v>
          </cell>
        </row>
        <row r="102">
          <cell r="A102">
            <v>100517</v>
          </cell>
          <cell r="B102" t="str">
            <v>APPLES EMPIRE FRESH CTN-40 LB</v>
          </cell>
          <cell r="C102">
            <v>0.45190000000000002</v>
          </cell>
        </row>
        <row r="103">
          <cell r="A103">
            <v>100521</v>
          </cell>
          <cell r="B103" t="str">
            <v>APPLES GALA FRESH G CARTON-40 LB</v>
          </cell>
          <cell r="C103">
            <v>0.49359999999999998</v>
          </cell>
        </row>
        <row r="104">
          <cell r="A104">
            <v>100522</v>
          </cell>
          <cell r="B104" t="str">
            <v>APPLES FUJI FRESH F CARTON-40 LB</v>
          </cell>
          <cell r="C104">
            <v>0.53290000000000004</v>
          </cell>
        </row>
        <row r="105">
          <cell r="A105">
            <v>100875</v>
          </cell>
          <cell r="B105" t="str">
            <v>MILK 1% MILKFAT UHT 2640 BOX-27/8 FL OZ</v>
          </cell>
          <cell r="C105">
            <v>0.74980000000000002</v>
          </cell>
        </row>
        <row r="106">
          <cell r="A106">
            <v>100883</v>
          </cell>
          <cell r="B106" t="str">
            <v>TURKEY THIGHS BNLS SKNLS CHILLED-BULK</v>
          </cell>
          <cell r="C106">
            <v>1.7906</v>
          </cell>
        </row>
        <row r="107">
          <cell r="A107">
            <v>100912</v>
          </cell>
          <cell r="B107" t="str">
            <v>FLOUR BREAD-BULK</v>
          </cell>
          <cell r="C107">
            <v>0.29509999999999997</v>
          </cell>
        </row>
        <row r="108">
          <cell r="A108">
            <v>100935</v>
          </cell>
          <cell r="B108" t="str">
            <v>SUNFLOWER SEED BUTTER 6-5#'S</v>
          </cell>
          <cell r="C108">
            <v>1.4992000000000001</v>
          </cell>
        </row>
        <row r="109">
          <cell r="A109">
            <v>100980</v>
          </cell>
          <cell r="B109" t="str">
            <v>SWEET POTATO BULK FRESH PROC</v>
          </cell>
          <cell r="C109">
            <v>0.18779999999999999</v>
          </cell>
        </row>
        <row r="110">
          <cell r="A110">
            <v>101031</v>
          </cell>
          <cell r="B110" t="str">
            <v>RICE BRN US#1 LONG PARBOILED BAG-25 LB</v>
          </cell>
          <cell r="C110">
            <v>0.82520000000000004</v>
          </cell>
        </row>
        <row r="111">
          <cell r="A111">
            <v>110053</v>
          </cell>
          <cell r="B111" t="str">
            <v>K APPLESAUCE CAN-6/10</v>
          </cell>
          <cell r="C111">
            <v>0.59850000000000003</v>
          </cell>
        </row>
        <row r="112">
          <cell r="A112">
            <v>110054</v>
          </cell>
          <cell r="B112" t="str">
            <v>K PEACHES CLING CAN-6/10</v>
          </cell>
          <cell r="C112">
            <v>1.2397</v>
          </cell>
        </row>
        <row r="113">
          <cell r="A113">
            <v>110055</v>
          </cell>
          <cell r="B113" t="str">
            <v>K PEARS SLICES CAN-6/10</v>
          </cell>
          <cell r="C113">
            <v>1.3414999999999999</v>
          </cell>
        </row>
        <row r="114">
          <cell r="A114">
            <v>110056</v>
          </cell>
          <cell r="B114" t="str">
            <v>K PEACH FREESTONEDICED FRZ CUP-96/4.4 OZ</v>
          </cell>
          <cell r="C114">
            <v>1.7037</v>
          </cell>
        </row>
        <row r="115">
          <cell r="A115">
            <v>110059</v>
          </cell>
          <cell r="B115" t="str">
            <v>K CORN WHOLE KERNEL(LIQ) CAN-6/10</v>
          </cell>
          <cell r="C115">
            <v>0.62760000000000005</v>
          </cell>
        </row>
        <row r="116">
          <cell r="A116">
            <v>110066</v>
          </cell>
          <cell r="B116" t="str">
            <v>K BEANS GREAT NORTHERN DRY BAG-25 LB</v>
          </cell>
          <cell r="C116">
            <v>0.69679999999999997</v>
          </cell>
        </row>
        <row r="117">
          <cell r="A117">
            <v>110080</v>
          </cell>
          <cell r="B117" t="str">
            <v>CHICKEN OVEN ROASTED FRZ 8 PC CTN-30 LB</v>
          </cell>
          <cell r="C117">
            <v>4.7683999999999997</v>
          </cell>
        </row>
        <row r="118">
          <cell r="A118">
            <v>110101</v>
          </cell>
          <cell r="B118" t="str">
            <v>K TOMATO SAUCE CAN-6/10</v>
          </cell>
          <cell r="C118">
            <v>0.81630000000000003</v>
          </cell>
        </row>
        <row r="119">
          <cell r="A119">
            <v>110102</v>
          </cell>
          <cell r="B119" t="str">
            <v>K TOMATO PASTE CAN-6/10</v>
          </cell>
          <cell r="C119">
            <v>1.1314</v>
          </cell>
        </row>
        <row r="120">
          <cell r="A120">
            <v>110149</v>
          </cell>
          <cell r="B120" t="str">
            <v>APPLES FOR FURTHER PROCESSING – BULK</v>
          </cell>
          <cell r="C120">
            <v>0.3831</v>
          </cell>
        </row>
        <row r="121">
          <cell r="A121">
            <v>110151</v>
          </cell>
          <cell r="B121" t="str">
            <v>APPLES FRESH VARIOUS TYPE CTN-37-40 LB</v>
          </cell>
          <cell r="C121">
            <v>0.53490000000000004</v>
          </cell>
        </row>
        <row r="122">
          <cell r="A122">
            <v>110177</v>
          </cell>
          <cell r="B122" t="str">
            <v>SPAGHETTI SAUCE MEATLESS POUCH-6/106 OZ</v>
          </cell>
          <cell r="C122">
            <v>0.68220000000000003</v>
          </cell>
        </row>
        <row r="123">
          <cell r="A123">
            <v>110186</v>
          </cell>
          <cell r="B123" t="str">
            <v>TOMATO SALSA POUCH-6/106 OZ</v>
          </cell>
          <cell r="C123">
            <v>0.74329999999999996</v>
          </cell>
        </row>
        <row r="124">
          <cell r="A124">
            <v>110187</v>
          </cell>
          <cell r="B124" t="str">
            <v>TOMATO SAUCE POUCH-6/106 OZ</v>
          </cell>
          <cell r="C124">
            <v>0.7026</v>
          </cell>
        </row>
        <row r="125">
          <cell r="A125">
            <v>110208</v>
          </cell>
          <cell r="B125" t="str">
            <v>FLOUR WHITE WHOLE WHEAT BLEND BAG-25 LB</v>
          </cell>
          <cell r="C125">
            <v>0.311</v>
          </cell>
        </row>
        <row r="126">
          <cell r="A126">
            <v>110211</v>
          </cell>
          <cell r="B126" t="str">
            <v>FLOUR WHITE WHOLE WHEAT BLEND BAG-8/5 LB</v>
          </cell>
          <cell r="C126">
            <v>0.2999</v>
          </cell>
        </row>
        <row r="127">
          <cell r="A127">
            <v>110227</v>
          </cell>
          <cell r="B127" t="str">
            <v>POTATO FOR PROCESS INTO DEHY PRD-BULK</v>
          </cell>
          <cell r="C127">
            <v>0.14729999999999999</v>
          </cell>
        </row>
        <row r="128">
          <cell r="A128">
            <v>110242</v>
          </cell>
          <cell r="B128" t="str">
            <v>CHEESE NAT AMER FBD BARREL-500 LB(40800)</v>
          </cell>
          <cell r="C128">
            <v>1.9915</v>
          </cell>
        </row>
        <row r="129">
          <cell r="A129">
            <v>110244</v>
          </cell>
          <cell r="B129" t="str">
            <v>CHEESE MOZ LM PT SKM UNFZ PROC PK(41125)</v>
          </cell>
          <cell r="C129">
            <v>1.8444</v>
          </cell>
        </row>
        <row r="130">
          <cell r="A130">
            <v>110253</v>
          </cell>
          <cell r="B130" t="str">
            <v>CHEESE CHED WHT BLOCK-40 LB (40800)</v>
          </cell>
          <cell r="C130">
            <v>1.9915</v>
          </cell>
        </row>
        <row r="131">
          <cell r="A131">
            <v>110254</v>
          </cell>
          <cell r="B131" t="str">
            <v>CHEESE CHED YEL BLOCK-40 LB (40800)</v>
          </cell>
          <cell r="C131">
            <v>1.9915</v>
          </cell>
        </row>
        <row r="132">
          <cell r="A132">
            <v>110261</v>
          </cell>
          <cell r="B132" t="str">
            <v>BEEF FINE GROUND LFT OPT FRZ CTN-40 LB</v>
          </cell>
          <cell r="C132">
            <v>3.8018999999999998</v>
          </cell>
        </row>
        <row r="133">
          <cell r="A133">
            <v>110322</v>
          </cell>
          <cell r="B133" t="str">
            <v>BEEF SPP PTY HSTYLE CKD 2.0MMA CTN-40 LB</v>
          </cell>
          <cell r="C133">
            <v>4.0589000000000004</v>
          </cell>
        </row>
        <row r="134">
          <cell r="A134">
            <v>110346</v>
          </cell>
          <cell r="B134" t="str">
            <v>BEEF 100% PTY 90/10 FRZ 2.0MMA CTN-40 LB</v>
          </cell>
          <cell r="C134">
            <v>4.5056000000000003</v>
          </cell>
        </row>
        <row r="135">
          <cell r="A135">
            <v>110348</v>
          </cell>
          <cell r="B135" t="str">
            <v>BEEF SPP PTY 85/15 FRZ 2.0 MMA CTN-40 LB</v>
          </cell>
          <cell r="C135">
            <v>3.6528999999999998</v>
          </cell>
        </row>
        <row r="136">
          <cell r="A136">
            <v>110349</v>
          </cell>
          <cell r="B136" t="str">
            <v>BEEF 100% PTY 85/15 FRZ 2.0MMA CTN-40 LB</v>
          </cell>
          <cell r="C136">
            <v>4.1413000000000002</v>
          </cell>
        </row>
        <row r="137">
          <cell r="A137">
            <v>110361</v>
          </cell>
          <cell r="B137" t="str">
            <v>APPLESAUCE CUP-96/4.5</v>
          </cell>
          <cell r="C137">
            <v>0.70399999999999996</v>
          </cell>
        </row>
        <row r="138">
          <cell r="A138">
            <v>110381</v>
          </cell>
          <cell r="B138" t="str">
            <v>BEANS PINTO DRY TOTE-2000 LB</v>
          </cell>
          <cell r="C138">
            <v>0.60499999999999998</v>
          </cell>
        </row>
        <row r="139">
          <cell r="A139">
            <v>110393</v>
          </cell>
          <cell r="B139" t="str">
            <v>PANCAKES WHOLE WHEAT FZN-144 COUNT</v>
          </cell>
          <cell r="C139">
            <v>1.117</v>
          </cell>
        </row>
        <row r="140">
          <cell r="A140">
            <v>110394</v>
          </cell>
          <cell r="B140" t="str">
            <v>TORTILLA WHOLE WHEAT FZN 8" CTN-12/24</v>
          </cell>
          <cell r="C140">
            <v>0.96179999999999999</v>
          </cell>
        </row>
        <row r="141">
          <cell r="A141">
            <v>110396</v>
          </cell>
          <cell r="B141" t="str">
            <v>CHEESE MOZ LM PT SKM STRING BOX-360/1 OZ</v>
          </cell>
          <cell r="C141">
            <v>3.2334000000000001</v>
          </cell>
        </row>
        <row r="142">
          <cell r="A142">
            <v>110398</v>
          </cell>
          <cell r="B142" t="str">
            <v>YOGURT HI PROTEIN VANILLA TUB-6/32 OZ</v>
          </cell>
          <cell r="C142">
            <v>1.7042999999999999</v>
          </cell>
        </row>
        <row r="143">
          <cell r="A143">
            <v>110400</v>
          </cell>
          <cell r="B143" t="str">
            <v>YOGURT HI PROTEIN BLUEBERRY CUP-24/4 OZ</v>
          </cell>
          <cell r="C143">
            <v>1.6568000000000001</v>
          </cell>
        </row>
        <row r="144">
          <cell r="A144">
            <v>110401</v>
          </cell>
          <cell r="B144" t="str">
            <v>YOGURT HI PROTEIN STRAWBERRY CUP-24/4 OZ</v>
          </cell>
          <cell r="C144">
            <v>1.6646000000000001</v>
          </cell>
        </row>
        <row r="145">
          <cell r="A145">
            <v>110402</v>
          </cell>
          <cell r="B145" t="str">
            <v>YOGURT HI PROTEIN VANILLA CUP-24/4 OZ</v>
          </cell>
          <cell r="C145">
            <v>1.6691</v>
          </cell>
        </row>
        <row r="146">
          <cell r="A146">
            <v>110425</v>
          </cell>
          <cell r="B146" t="str">
            <v>SPINACH CHOPPED FRZ IQF CTN-20 LB (1902)</v>
          </cell>
          <cell r="C146">
            <v>0.90739999999999998</v>
          </cell>
        </row>
        <row r="147">
          <cell r="A147">
            <v>110462</v>
          </cell>
          <cell r="B147" t="str">
            <v>CHICKEN STRIPS FRZ CTN-30 LB</v>
          </cell>
          <cell r="C147">
            <v>2.3161</v>
          </cell>
        </row>
        <row r="148">
          <cell r="A148">
            <v>110473</v>
          </cell>
          <cell r="B148" t="str">
            <v>BROCCOLI FRZ CTN-30 LB</v>
          </cell>
          <cell r="C148">
            <v>1.8322000000000001</v>
          </cell>
        </row>
        <row r="149">
          <cell r="A149">
            <v>110480</v>
          </cell>
          <cell r="B149" t="str">
            <v>CARROTS DICED FRZ CTN-30 LB</v>
          </cell>
          <cell r="C149">
            <v>0.60519999999999996</v>
          </cell>
        </row>
        <row r="150">
          <cell r="A150">
            <v>110482</v>
          </cell>
          <cell r="B150" t="str">
            <v>FLOUR HIGH GLUTEN BAG-50 LB</v>
          </cell>
          <cell r="C150">
            <v>0.35039999999999999</v>
          </cell>
        </row>
        <row r="151">
          <cell r="A151">
            <v>110483</v>
          </cell>
          <cell r="B151" t="str">
            <v>K BEANS GARBANZO CAN-6/10</v>
          </cell>
          <cell r="C151">
            <v>0.77159999999999995</v>
          </cell>
        </row>
        <row r="152">
          <cell r="A152">
            <v>110501</v>
          </cell>
          <cell r="B152" t="str">
            <v>WHOLE GRAIN BLEND MACARONI CTN-20 LB</v>
          </cell>
          <cell r="C152">
            <v>2.3111000000000002</v>
          </cell>
        </row>
        <row r="153">
          <cell r="A153">
            <v>110504</v>
          </cell>
          <cell r="B153" t="str">
            <v>WHOLE GRAIN BLEND ROTINI MAC CTN-20 LB</v>
          </cell>
          <cell r="C153">
            <v>2.1865999999999999</v>
          </cell>
        </row>
        <row r="154">
          <cell r="A154">
            <v>110506</v>
          </cell>
          <cell r="B154" t="str">
            <v>WHOLE GRAIN BLEND SPAGHETTI CTN-20 LB</v>
          </cell>
          <cell r="C154">
            <v>2.246</v>
          </cell>
        </row>
        <row r="155">
          <cell r="A155">
            <v>110520</v>
          </cell>
          <cell r="B155" t="str">
            <v>WHOLE GRAIN BLEND PENNE CTN-2/10 LB</v>
          </cell>
          <cell r="C155">
            <v>2.3681000000000001</v>
          </cell>
        </row>
        <row r="156">
          <cell r="A156">
            <v>110541</v>
          </cell>
          <cell r="B156" t="str">
            <v>APPLESAUCE UNSWEETENED CAN-6/10</v>
          </cell>
          <cell r="C156">
            <v>0.59230000000000005</v>
          </cell>
        </row>
        <row r="157">
          <cell r="A157">
            <v>110543</v>
          </cell>
          <cell r="B157" t="str">
            <v>APPLES GRANNY SMITH FRESH CTN-40 LB</v>
          </cell>
          <cell r="C157">
            <v>0.56699999999999995</v>
          </cell>
        </row>
        <row r="158">
          <cell r="A158">
            <v>110554</v>
          </cell>
          <cell r="B158" t="str">
            <v>TURKEY BREAST DELI SLICED FRZ PKG-8/5 LB</v>
          </cell>
          <cell r="C158">
            <v>3.2016</v>
          </cell>
        </row>
        <row r="159">
          <cell r="A159">
            <v>110562</v>
          </cell>
          <cell r="B159" t="str">
            <v>SWEET POTATOES CHUNK FRZ PKG-6/5 LB</v>
          </cell>
          <cell r="C159">
            <v>0.76990000000000003</v>
          </cell>
        </row>
        <row r="160">
          <cell r="A160">
            <v>110601</v>
          </cell>
          <cell r="B160" t="str">
            <v>FISH AK PLCK FRZ BULK CTN-49.5 LB</v>
          </cell>
          <cell r="C160">
            <v>1.7779</v>
          </cell>
        </row>
        <row r="161">
          <cell r="A161">
            <v>110623</v>
          </cell>
          <cell r="B161" t="str">
            <v>BLUEBERRY HIGHBUSH FRZ CTN-12/2.5 LB</v>
          </cell>
          <cell r="C161">
            <v>1.3547</v>
          </cell>
        </row>
        <row r="162">
          <cell r="A162">
            <v>110624</v>
          </cell>
          <cell r="B162" t="str">
            <v>BLUEBERRY HIGHBUSH FRZ CTN-30 LB</v>
          </cell>
          <cell r="C162">
            <v>1.0461</v>
          </cell>
        </row>
        <row r="163">
          <cell r="A163">
            <v>110630</v>
          </cell>
          <cell r="B163" t="str">
            <v>K OIL VEGETABLE BTL-6/1 GAL</v>
          </cell>
          <cell r="C163">
            <v>0.7954</v>
          </cell>
        </row>
        <row r="164">
          <cell r="A164">
            <v>110700</v>
          </cell>
          <cell r="B164" t="str">
            <v>PEANUTS RAW SHELLED-BULK 44000 LB</v>
          </cell>
          <cell r="C164">
            <v>0.64400000000000002</v>
          </cell>
        </row>
        <row r="165">
          <cell r="A165">
            <v>110711</v>
          </cell>
          <cell r="B165" t="str">
            <v>BEEF PATTY CKD FRZ 2.0 MMA CTN-40 LB</v>
          </cell>
          <cell r="C165">
            <v>5.1807999999999996</v>
          </cell>
        </row>
        <row r="166">
          <cell r="A166">
            <v>110721</v>
          </cell>
          <cell r="B166" t="str">
            <v>SWEET POTATOES CRINKLE FRZ PKG-6/5 LB</v>
          </cell>
          <cell r="C166">
            <v>1.4496</v>
          </cell>
        </row>
        <row r="167">
          <cell r="A167">
            <v>110723</v>
          </cell>
          <cell r="B167" t="str">
            <v>CRANBERRIES DRIED PKG-300/1.16 OZ</v>
          </cell>
          <cell r="C167">
            <v>2.2238000000000002</v>
          </cell>
        </row>
        <row r="168">
          <cell r="A168">
            <v>110724</v>
          </cell>
          <cell r="B168" t="str">
            <v>PEPPERS/ONION BLEND FRZ CTN-30 LB</v>
          </cell>
          <cell r="C168">
            <v>1.6181000000000001</v>
          </cell>
        </row>
        <row r="169">
          <cell r="A169">
            <v>110730</v>
          </cell>
          <cell r="B169" t="str">
            <v>PORK PULLED CKD PKG-8/5 LB</v>
          </cell>
          <cell r="C169">
            <v>2.2993999999999999</v>
          </cell>
        </row>
        <row r="170">
          <cell r="A170">
            <v>110763</v>
          </cell>
          <cell r="B170" t="str">
            <v>PEAS GREEN FRZ CTN-12/2.5 LB</v>
          </cell>
          <cell r="C170">
            <v>0.89810000000000001</v>
          </cell>
        </row>
        <row r="171">
          <cell r="A171">
            <v>110844</v>
          </cell>
          <cell r="B171" t="str">
            <v>POTATOES DICED FRZ PKG-6/5 LB</v>
          </cell>
          <cell r="C171">
            <v>0.90159999999999996</v>
          </cell>
        </row>
        <row r="172">
          <cell r="A172">
            <v>110845</v>
          </cell>
          <cell r="B172" t="str">
            <v>EGGS WHOLE FRZ CTN-12/2 LB</v>
          </cell>
          <cell r="C172">
            <v>1.3247</v>
          </cell>
        </row>
        <row r="173">
          <cell r="A173">
            <v>110846</v>
          </cell>
          <cell r="B173" t="str">
            <v>STRAWBERRY WHOLE UNSWT IQF CTN-6/5 LB</v>
          </cell>
          <cell r="C173">
            <v>1.5384</v>
          </cell>
        </row>
        <row r="174">
          <cell r="A174">
            <v>110851</v>
          </cell>
          <cell r="B174" t="str">
            <v>FISH AK POLLOCK STICKS BRD FRZ CTN-40 LB</v>
          </cell>
          <cell r="C174">
            <v>2.4740000000000002</v>
          </cell>
        </row>
        <row r="175">
          <cell r="A175">
            <v>110854</v>
          </cell>
          <cell r="B175" t="str">
            <v>PEANUT BUTTER SMOOTH PKG-120/1.1 OZ</v>
          </cell>
          <cell r="C175">
            <v>1.9185000000000001</v>
          </cell>
        </row>
        <row r="176">
          <cell r="A176">
            <v>110855</v>
          </cell>
          <cell r="B176" t="str">
            <v>FLOUR WHITE WHOLE WHEAT 100% BAG-50 LB</v>
          </cell>
          <cell r="C176">
            <v>0.22359999999999999</v>
          </cell>
        </row>
        <row r="177">
          <cell r="A177">
            <v>110857</v>
          </cell>
          <cell r="B177" t="str">
            <v>FLOUR WHITE WHOLE WHEAT 100% BAG-8/5 LB</v>
          </cell>
          <cell r="C177">
            <v>0.27</v>
          </cell>
        </row>
        <row r="178">
          <cell r="A178">
            <v>110859</v>
          </cell>
          <cell r="B178" t="str">
            <v>MIXED BERRY FRZ CUP-96/4.OZ</v>
          </cell>
          <cell r="C178">
            <v>1.6478999999999999</v>
          </cell>
        </row>
        <row r="179">
          <cell r="A179">
            <v>110860</v>
          </cell>
          <cell r="B179" t="str">
            <v>STRAWBERRY SLICES UNSWT IQF CTN-6/5 LB</v>
          </cell>
          <cell r="C179">
            <v>1.5369999999999999</v>
          </cell>
        </row>
        <row r="180">
          <cell r="A180">
            <v>110872</v>
          </cell>
          <cell r="B180" t="str">
            <v>CHERRIES SWEET PITTED IQF BAG-12/2.5 LB</v>
          </cell>
          <cell r="C180">
            <v>1.8174999999999999</v>
          </cell>
        </row>
        <row r="181">
          <cell r="A181">
            <v>110910</v>
          </cell>
          <cell r="B181" t="str">
            <v>TURKEY BREAST SMKD SLC FRZ PKG-8/5 LB</v>
          </cell>
          <cell r="C181">
            <v>3.1286999999999998</v>
          </cell>
        </row>
        <row r="182">
          <cell r="A182">
            <v>110911</v>
          </cell>
          <cell r="B182" t="str">
            <v>TURKEY HAM SMKD SLC FRZ PKG-8/5 LB</v>
          </cell>
          <cell r="C182">
            <v>2.7541000000000002</v>
          </cell>
        </row>
        <row r="183">
          <cell r="A183">
            <v>110921</v>
          </cell>
          <cell r="B183" t="str">
            <v>CHICKEN FILLETS UNBRD FRZ CTN-30 LB</v>
          </cell>
          <cell r="C183">
            <v>2.76</v>
          </cell>
        </row>
        <row r="184">
          <cell r="A184">
            <v>110931</v>
          </cell>
          <cell r="B184" t="str">
            <v>EGG PATTY ROUND FRZ CTN-25 LB</v>
          </cell>
          <cell r="C184">
            <v>2.0794000000000001</v>
          </cell>
        </row>
        <row r="185">
          <cell r="A185">
            <v>111052</v>
          </cell>
          <cell r="B185" t="str">
            <v>CARROTS DICED FRZ CTN-12/2 LB</v>
          </cell>
          <cell r="C185">
            <v>0.65039999999999998</v>
          </cell>
        </row>
        <row r="186">
          <cell r="A186">
            <v>111053</v>
          </cell>
          <cell r="B186" t="str">
            <v>CORN FRZ CTN-12/2.5 LB</v>
          </cell>
          <cell r="C186">
            <v>0.78769999999999996</v>
          </cell>
        </row>
        <row r="187">
          <cell r="A187">
            <v>111054</v>
          </cell>
          <cell r="B187" t="str">
            <v>BEANS GREEN FRZ CTN-12/2 LB</v>
          </cell>
          <cell r="C187">
            <v>0.87029999999999996</v>
          </cell>
        </row>
        <row r="188">
          <cell r="A188">
            <v>111110</v>
          </cell>
          <cell r="B188" t="str">
            <v>CHEESE CHED YEL 0.75 OZ SLICE PKG-12 LB</v>
          </cell>
          <cell r="C188">
            <v>2.6718999999999999</v>
          </cell>
        </row>
        <row r="189">
          <cell r="A189">
            <v>111220</v>
          </cell>
          <cell r="B189" t="str">
            <v>CHEESE PEPPER JACK SHRED-PKG 4/5 LB</v>
          </cell>
          <cell r="C189">
            <v>2.5992999999999999</v>
          </cell>
        </row>
        <row r="190">
          <cell r="A190">
            <v>111230</v>
          </cell>
          <cell r="B190" t="str">
            <v>MIXED VEGETABLES FRZ CTN-6/5LB</v>
          </cell>
          <cell r="C190">
            <v>0.90510000000000002</v>
          </cell>
        </row>
        <row r="191">
          <cell r="A191">
            <v>111361</v>
          </cell>
          <cell r="B191" t="str">
            <v>CHICKEN CUT UP FRZ CTN-40 LB</v>
          </cell>
          <cell r="C191">
            <v>1.9938</v>
          </cell>
        </row>
        <row r="192">
          <cell r="A192">
            <v>111643</v>
          </cell>
          <cell r="B192" t="str">
            <v>CHERRIES DRIED TART PKG-250/1.36 OZ</v>
          </cell>
          <cell r="C192">
            <v>5.1619999999999999</v>
          </cell>
        </row>
        <row r="193">
          <cell r="A193">
            <v>111750</v>
          </cell>
          <cell r="B193" t="str">
            <v>YOGURT HI PROTEIN VANILLA-TUB-6/32 OZ</v>
          </cell>
          <cell r="C193">
            <v>1.7175</v>
          </cell>
        </row>
        <row r="194">
          <cell r="A194">
            <v>111751</v>
          </cell>
          <cell r="B194" t="str">
            <v>EGG PATTY ROUND FRZ-CTN-25 LB</v>
          </cell>
          <cell r="C194">
            <v>1.9724999999999999</v>
          </cell>
        </row>
        <row r="195">
          <cell r="A195">
            <v>111761</v>
          </cell>
          <cell r="B195" t="str">
            <v>K CHICKEN LEG QTRS FRZ BAG‐4/10 LB</v>
          </cell>
          <cell r="C195">
            <v>2.9649999999999999</v>
          </cell>
        </row>
        <row r="196">
          <cell r="A196">
            <v>111791</v>
          </cell>
          <cell r="B196" t="str">
            <v>CHEESE MOZ LM PT SKM WRAP PROC PK(41125)</v>
          </cell>
          <cell r="C196">
            <v>1.8444</v>
          </cell>
        </row>
        <row r="197">
          <cell r="A197" t="str">
            <v>100124W</v>
          </cell>
          <cell r="B197" t="str">
            <v>TURKEY CHILLED -BULK</v>
          </cell>
          <cell r="C197">
            <v>1.5484</v>
          </cell>
        </row>
        <row r="198">
          <cell r="A198" t="str">
            <v>100124D</v>
          </cell>
          <cell r="B198" t="str">
            <v>TURKEY CHILLED -BULK</v>
          </cell>
          <cell r="C198">
            <v>1.5484</v>
          </cell>
        </row>
        <row r="199">
          <cell r="A199" t="str">
            <v>100103W</v>
          </cell>
          <cell r="B199" t="str">
            <v>CHICKEN LARGE CHILLED -BULK</v>
          </cell>
          <cell r="C199">
            <v>1.4903</v>
          </cell>
        </row>
        <row r="200">
          <cell r="A200" t="str">
            <v>100103D</v>
          </cell>
          <cell r="B200" t="str">
            <v>CHICKEN LARGE CHILLED -BULK</v>
          </cell>
          <cell r="C200">
            <v>1.4903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A1:N100"/>
  <sheetViews>
    <sheetView tabSelected="1" zoomScale="70" zoomScaleNormal="70" zoomScaleSheetLayoutView="70" workbookViewId="0">
      <pane ySplit="3" topLeftCell="A5" activePane="bottomLeft" state="frozen"/>
      <selection pane="bottomLeft" activeCell="F6" sqref="F6"/>
    </sheetView>
  </sheetViews>
  <sheetFormatPr defaultRowHeight="14.5" x14ac:dyDescent="0.35"/>
  <cols>
    <col min="1" max="1" width="10.81640625" style="50" customWidth="1"/>
    <col min="2" max="2" width="22.26953125" style="51" customWidth="1"/>
    <col min="3" max="3" width="19.1796875" style="50" bestFit="1" customWidth="1"/>
    <col min="4" max="4" width="20.26953125" style="52" customWidth="1"/>
    <col min="5" max="5" width="40.81640625" style="49" customWidth="1"/>
    <col min="6" max="6" width="9.26953125" style="53" customWidth="1"/>
    <col min="7" max="8" width="9.81640625" style="53" customWidth="1"/>
    <col min="9" max="9" width="13.7265625" style="54" customWidth="1"/>
    <col min="10" max="10" width="39.7265625" style="50" customWidth="1"/>
    <col min="11" max="11" width="11.7265625" style="53" customWidth="1"/>
    <col min="12" max="12" width="12.1796875" style="55" customWidth="1"/>
    <col min="13" max="13" width="10.54296875" style="56" customWidth="1"/>
    <col min="14" max="14" width="12.26953125" style="57" customWidth="1"/>
    <col min="15" max="16384" width="8.7265625" style="49"/>
  </cols>
  <sheetData>
    <row r="1" spans="1:14" s="16" customFormat="1" ht="31" x14ac:dyDescent="0.7">
      <c r="A1" s="13" t="s">
        <v>13</v>
      </c>
      <c r="B1" s="13"/>
      <c r="C1" s="14"/>
      <c r="D1" s="15"/>
      <c r="F1" s="17"/>
      <c r="G1" s="17"/>
      <c r="H1" s="17"/>
      <c r="I1" s="18"/>
      <c r="J1" s="19"/>
      <c r="K1" s="20"/>
      <c r="L1" s="20"/>
      <c r="M1" s="20"/>
      <c r="N1" s="20"/>
    </row>
    <row r="2" spans="1:14" s="31" customFormat="1" ht="31" x14ac:dyDescent="0.35">
      <c r="A2" s="21" t="s">
        <v>2</v>
      </c>
      <c r="B2" s="22"/>
      <c r="C2" s="23"/>
      <c r="D2" s="24" t="s">
        <v>1</v>
      </c>
      <c r="E2" s="25">
        <v>45636</v>
      </c>
      <c r="F2" s="26"/>
      <c r="G2" s="26"/>
      <c r="H2" s="27"/>
      <c r="I2" s="28"/>
      <c r="J2" s="14"/>
      <c r="K2" s="26"/>
      <c r="L2" s="29"/>
      <c r="M2" s="26"/>
      <c r="N2" s="30"/>
    </row>
    <row r="3" spans="1:14" s="38" customFormat="1" ht="122.65" customHeight="1" x14ac:dyDescent="0.35">
      <c r="A3" s="32" t="s">
        <v>3</v>
      </c>
      <c r="B3" s="32" t="s">
        <v>0</v>
      </c>
      <c r="C3" s="32" t="s">
        <v>4</v>
      </c>
      <c r="D3" s="33" t="s">
        <v>5</v>
      </c>
      <c r="E3" s="32" t="s">
        <v>6</v>
      </c>
      <c r="F3" s="34" t="s">
        <v>16</v>
      </c>
      <c r="G3" s="34" t="s">
        <v>17</v>
      </c>
      <c r="H3" s="34" t="s">
        <v>7</v>
      </c>
      <c r="I3" s="35" t="s">
        <v>8</v>
      </c>
      <c r="J3" s="32" t="s">
        <v>9</v>
      </c>
      <c r="K3" s="34" t="s">
        <v>14</v>
      </c>
      <c r="L3" s="36" t="s">
        <v>10</v>
      </c>
      <c r="M3" s="34" t="s">
        <v>15</v>
      </c>
      <c r="N3" s="37" t="s">
        <v>11</v>
      </c>
    </row>
    <row r="4" spans="1:14" s="48" customFormat="1" ht="59.5" customHeight="1" x14ac:dyDescent="0.35">
      <c r="A4" s="39" t="s">
        <v>18</v>
      </c>
      <c r="B4" s="40" t="s">
        <v>162</v>
      </c>
      <c r="C4" s="39" t="s">
        <v>163</v>
      </c>
      <c r="D4" s="41" t="s">
        <v>19</v>
      </c>
      <c r="E4" s="42" t="s">
        <v>164</v>
      </c>
      <c r="F4" s="43">
        <v>29</v>
      </c>
      <c r="G4" s="43">
        <v>773</v>
      </c>
      <c r="H4" s="43">
        <v>0.6</v>
      </c>
      <c r="I4" s="44">
        <v>100332</v>
      </c>
      <c r="J4" s="32" t="str">
        <f>VLOOKUP(I4,'[1]October 2024'!$A:$C,2,FALSE)</f>
        <v>TOMATO PASTE FOR BULK PROCESSING</v>
      </c>
      <c r="K4" s="43">
        <v>6.08</v>
      </c>
      <c r="L4" s="45">
        <f>VLOOKUP(I4,'[1]October 2024'!$A:$C,3,FALSE)</f>
        <v>0.79869999999999997</v>
      </c>
      <c r="M4" s="46">
        <f t="shared" ref="M4:M35" si="0">ROUND(K4*L4,2)</f>
        <v>4.8600000000000003</v>
      </c>
      <c r="N4" s="47">
        <v>45636</v>
      </c>
    </row>
    <row r="5" spans="1:14" s="48" customFormat="1" ht="59.5" customHeight="1" x14ac:dyDescent="0.35">
      <c r="A5" s="39" t="s">
        <v>18</v>
      </c>
      <c r="B5" s="40" t="s">
        <v>162</v>
      </c>
      <c r="C5" s="39" t="s">
        <v>163</v>
      </c>
      <c r="D5" s="41" t="s">
        <v>20</v>
      </c>
      <c r="E5" s="42" t="s">
        <v>21</v>
      </c>
      <c r="F5" s="43">
        <v>43.13</v>
      </c>
      <c r="G5" s="43">
        <v>1150</v>
      </c>
      <c r="H5" s="43">
        <v>0.6</v>
      </c>
      <c r="I5" s="44">
        <v>100332</v>
      </c>
      <c r="J5" s="32" t="str">
        <f>VLOOKUP(I5,'[1]October 2024'!$A:$C,2,FALSE)</f>
        <v>TOMATO PASTE FOR BULK PROCESSING</v>
      </c>
      <c r="K5" s="43">
        <v>10.35</v>
      </c>
      <c r="L5" s="45">
        <f>VLOOKUP(I5,'[1]October 2024'!$A:$C,3,FALSE)</f>
        <v>0.79869999999999997</v>
      </c>
      <c r="M5" s="46">
        <f t="shared" si="0"/>
        <v>8.27</v>
      </c>
      <c r="N5" s="47">
        <v>45636</v>
      </c>
    </row>
    <row r="6" spans="1:14" s="48" customFormat="1" ht="59.5" customHeight="1" x14ac:dyDescent="0.35">
      <c r="A6" s="39" t="s">
        <v>18</v>
      </c>
      <c r="B6" s="40" t="s">
        <v>162</v>
      </c>
      <c r="C6" s="39" t="s">
        <v>163</v>
      </c>
      <c r="D6" s="41" t="s">
        <v>22</v>
      </c>
      <c r="E6" s="42" t="s">
        <v>165</v>
      </c>
      <c r="F6" s="43">
        <v>19.84</v>
      </c>
      <c r="G6" s="43">
        <v>1000</v>
      </c>
      <c r="H6" s="43">
        <v>0.32</v>
      </c>
      <c r="I6" s="44">
        <v>100332</v>
      </c>
      <c r="J6" s="32" t="str">
        <f>VLOOKUP(I6,'[1]October 2024'!$A:$C,2,FALSE)</f>
        <v>TOMATO PASTE FOR BULK PROCESSING</v>
      </c>
      <c r="K6" s="43">
        <v>4.3499999999999996</v>
      </c>
      <c r="L6" s="45">
        <f>VLOOKUP(I6,'[1]October 2024'!$A:$C,3,FALSE)</f>
        <v>0.79869999999999997</v>
      </c>
      <c r="M6" s="46">
        <f t="shared" si="0"/>
        <v>3.47</v>
      </c>
      <c r="N6" s="47">
        <v>45636</v>
      </c>
    </row>
    <row r="7" spans="1:14" s="48" customFormat="1" ht="59.5" customHeight="1" x14ac:dyDescent="0.35">
      <c r="A7" s="39" t="s">
        <v>18</v>
      </c>
      <c r="B7" s="40" t="s">
        <v>162</v>
      </c>
      <c r="C7" s="39" t="s">
        <v>163</v>
      </c>
      <c r="D7" s="41" t="s">
        <v>23</v>
      </c>
      <c r="E7" s="42" t="s">
        <v>166</v>
      </c>
      <c r="F7" s="43">
        <v>42.75</v>
      </c>
      <c r="G7" s="43">
        <v>1140</v>
      </c>
      <c r="H7" s="43">
        <v>0.6</v>
      </c>
      <c r="I7" s="44">
        <v>100332</v>
      </c>
      <c r="J7" s="32" t="str">
        <f>VLOOKUP(I7,'[1]October 2024'!$A:$C,2,FALSE)</f>
        <v>TOMATO PASTE FOR BULK PROCESSING</v>
      </c>
      <c r="K7" s="43">
        <v>8.9600000000000009</v>
      </c>
      <c r="L7" s="45">
        <f>VLOOKUP(I7,'[1]October 2024'!$A:$C,3,FALSE)</f>
        <v>0.79869999999999997</v>
      </c>
      <c r="M7" s="46">
        <f t="shared" si="0"/>
        <v>7.16</v>
      </c>
      <c r="N7" s="47">
        <v>45636</v>
      </c>
    </row>
    <row r="8" spans="1:14" s="48" customFormat="1" ht="59.5" customHeight="1" x14ac:dyDescent="0.35">
      <c r="A8" s="39" t="s">
        <v>18</v>
      </c>
      <c r="B8" s="40" t="s">
        <v>162</v>
      </c>
      <c r="C8" s="39" t="s">
        <v>163</v>
      </c>
      <c r="D8" s="41" t="s">
        <v>24</v>
      </c>
      <c r="E8" s="42" t="s">
        <v>167</v>
      </c>
      <c r="F8" s="43">
        <v>28.5</v>
      </c>
      <c r="G8" s="43">
        <v>760</v>
      </c>
      <c r="H8" s="43">
        <v>0.6</v>
      </c>
      <c r="I8" s="44">
        <v>100332</v>
      </c>
      <c r="J8" s="32" t="str">
        <f>VLOOKUP(I8,'[1]October 2024'!$A:$C,2,FALSE)</f>
        <v>TOMATO PASTE FOR BULK PROCESSING</v>
      </c>
      <c r="K8" s="43">
        <v>5.79</v>
      </c>
      <c r="L8" s="45">
        <f>VLOOKUP(I8,'[1]October 2024'!$A:$C,3,FALSE)</f>
        <v>0.79869999999999997</v>
      </c>
      <c r="M8" s="46">
        <f t="shared" si="0"/>
        <v>4.62</v>
      </c>
      <c r="N8" s="47">
        <v>45636</v>
      </c>
    </row>
    <row r="9" spans="1:14" s="4" customFormat="1" ht="59.5" hidden="1" customHeight="1" x14ac:dyDescent="0.35">
      <c r="A9" s="2" t="s">
        <v>18</v>
      </c>
      <c r="B9" s="8" t="s">
        <v>162</v>
      </c>
      <c r="C9" s="12" t="s">
        <v>213</v>
      </c>
      <c r="D9" s="7" t="s">
        <v>25</v>
      </c>
      <c r="E9" s="10" t="s">
        <v>26</v>
      </c>
      <c r="F9" s="3">
        <v>29</v>
      </c>
      <c r="G9" s="3">
        <v>774</v>
      </c>
      <c r="H9" s="3">
        <v>0.6</v>
      </c>
      <c r="I9" s="6">
        <v>100332</v>
      </c>
      <c r="J9" s="1" t="str">
        <f>VLOOKUP(I9,'[1]October 2024'!$A:$C,2,FALSE)</f>
        <v>TOMATO PASTE FOR BULK PROCESSING</v>
      </c>
      <c r="K9" s="3">
        <v>6.6</v>
      </c>
      <c r="L9" s="9">
        <f>VLOOKUP(I9,'[1]October 2024'!$A:$C,3,FALSE)</f>
        <v>0.79869999999999997</v>
      </c>
      <c r="M9" s="11">
        <f t="shared" si="0"/>
        <v>5.27</v>
      </c>
      <c r="N9" s="5">
        <v>45597</v>
      </c>
    </row>
    <row r="10" spans="1:14" s="4" customFormat="1" ht="59.5" hidden="1" customHeight="1" x14ac:dyDescent="0.35">
      <c r="A10" s="2" t="s">
        <v>18</v>
      </c>
      <c r="B10" s="8" t="s">
        <v>162</v>
      </c>
      <c r="C10" s="12" t="s">
        <v>213</v>
      </c>
      <c r="D10" s="7" t="s">
        <v>27</v>
      </c>
      <c r="E10" s="10" t="s">
        <v>28</v>
      </c>
      <c r="F10" s="3">
        <v>43.13</v>
      </c>
      <c r="G10" s="3">
        <v>1151</v>
      </c>
      <c r="H10" s="3">
        <v>0.6</v>
      </c>
      <c r="I10" s="6">
        <v>100332</v>
      </c>
      <c r="J10" s="1" t="str">
        <f>VLOOKUP(I10,'[1]October 2024'!$A:$C,2,FALSE)</f>
        <v>TOMATO PASTE FOR BULK PROCESSING</v>
      </c>
      <c r="K10" s="3">
        <v>9.81</v>
      </c>
      <c r="L10" s="9">
        <f>VLOOKUP(I10,'[1]October 2024'!$A:$C,3,FALSE)</f>
        <v>0.79869999999999997</v>
      </c>
      <c r="M10" s="11">
        <f t="shared" si="0"/>
        <v>7.84</v>
      </c>
      <c r="N10" s="5">
        <v>45597</v>
      </c>
    </row>
    <row r="11" spans="1:14" s="4" customFormat="1" ht="59.5" hidden="1" customHeight="1" x14ac:dyDescent="0.35">
      <c r="A11" s="2" t="s">
        <v>18</v>
      </c>
      <c r="B11" s="8" t="s">
        <v>162</v>
      </c>
      <c r="C11" s="12" t="s">
        <v>213</v>
      </c>
      <c r="D11" s="7" t="s">
        <v>29</v>
      </c>
      <c r="E11" s="10" t="s">
        <v>30</v>
      </c>
      <c r="F11" s="3">
        <v>19.84</v>
      </c>
      <c r="G11" s="3">
        <v>1000</v>
      </c>
      <c r="H11" s="3">
        <v>0.31744</v>
      </c>
      <c r="I11" s="6">
        <v>100332</v>
      </c>
      <c r="J11" s="1" t="str">
        <f>VLOOKUP(I11,'[1]October 2024'!$A:$C,2,FALSE)</f>
        <v>TOMATO PASTE FOR BULK PROCESSING</v>
      </c>
      <c r="K11" s="3">
        <v>4.21</v>
      </c>
      <c r="L11" s="9">
        <f>VLOOKUP(I11,'[1]October 2024'!$A:$C,3,FALSE)</f>
        <v>0.79869999999999997</v>
      </c>
      <c r="M11" s="11">
        <f t="shared" si="0"/>
        <v>3.36</v>
      </c>
      <c r="N11" s="5">
        <v>45597</v>
      </c>
    </row>
    <row r="12" spans="1:14" s="4" customFormat="1" ht="59.5" hidden="1" customHeight="1" x14ac:dyDescent="0.35">
      <c r="A12" s="2" t="s">
        <v>18</v>
      </c>
      <c r="B12" s="8" t="s">
        <v>162</v>
      </c>
      <c r="C12" s="12" t="s">
        <v>213</v>
      </c>
      <c r="D12" s="7" t="s">
        <v>31</v>
      </c>
      <c r="E12" s="10" t="s">
        <v>32</v>
      </c>
      <c r="F12" s="3">
        <v>42.75</v>
      </c>
      <c r="G12" s="3">
        <v>1140</v>
      </c>
      <c r="H12" s="3">
        <v>0.6</v>
      </c>
      <c r="I12" s="6">
        <v>100332</v>
      </c>
      <c r="J12" s="1" t="str">
        <f>VLOOKUP(I12,'[1]October 2024'!$A:$C,2,FALSE)</f>
        <v>TOMATO PASTE FOR BULK PROCESSING</v>
      </c>
      <c r="K12" s="3">
        <v>9.7200000000000006</v>
      </c>
      <c r="L12" s="9">
        <f>VLOOKUP(I12,'[1]October 2024'!$A:$C,3,FALSE)</f>
        <v>0.79869999999999997</v>
      </c>
      <c r="M12" s="11">
        <f t="shared" si="0"/>
        <v>7.76</v>
      </c>
      <c r="N12" s="5">
        <v>45597</v>
      </c>
    </row>
    <row r="13" spans="1:14" s="4" customFormat="1" ht="59.5" hidden="1" customHeight="1" x14ac:dyDescent="0.35">
      <c r="A13" s="2" t="s">
        <v>18</v>
      </c>
      <c r="B13" s="8" t="s">
        <v>162</v>
      </c>
      <c r="C13" s="12" t="s">
        <v>213</v>
      </c>
      <c r="D13" s="7" t="s">
        <v>33</v>
      </c>
      <c r="E13" s="10" t="s">
        <v>34</v>
      </c>
      <c r="F13" s="3">
        <v>28.5</v>
      </c>
      <c r="G13" s="3">
        <v>760</v>
      </c>
      <c r="H13" s="3">
        <v>0.6</v>
      </c>
      <c r="I13" s="6">
        <v>100332</v>
      </c>
      <c r="J13" s="1" t="str">
        <f>VLOOKUP(I13,'[1]October 2024'!$A:$C,2,FALSE)</f>
        <v>TOMATO PASTE FOR BULK PROCESSING</v>
      </c>
      <c r="K13" s="3">
        <v>6.48</v>
      </c>
      <c r="L13" s="9">
        <f>VLOOKUP(I13,'[1]October 2024'!$A:$C,3,FALSE)</f>
        <v>0.79869999999999997</v>
      </c>
      <c r="M13" s="11">
        <f t="shared" si="0"/>
        <v>5.18</v>
      </c>
      <c r="N13" s="5">
        <v>45597</v>
      </c>
    </row>
    <row r="14" spans="1:14" s="48" customFormat="1" ht="59.5" customHeight="1" x14ac:dyDescent="0.35">
      <c r="A14" s="39" t="s">
        <v>18</v>
      </c>
      <c r="B14" s="40" t="s">
        <v>162</v>
      </c>
      <c r="C14" s="39" t="s">
        <v>163</v>
      </c>
      <c r="D14" s="41" t="s">
        <v>35</v>
      </c>
      <c r="E14" s="42" t="s">
        <v>170</v>
      </c>
      <c r="F14" s="43">
        <v>42.75</v>
      </c>
      <c r="G14" s="43">
        <v>1140</v>
      </c>
      <c r="H14" s="43">
        <v>0.6</v>
      </c>
      <c r="I14" s="44">
        <v>100332</v>
      </c>
      <c r="J14" s="32" t="str">
        <f>VLOOKUP(I14,'[1]October 2024'!$A:$C,2,FALSE)</f>
        <v>TOMATO PASTE FOR BULK PROCESSING</v>
      </c>
      <c r="K14" s="43">
        <v>9.02</v>
      </c>
      <c r="L14" s="45">
        <f>VLOOKUP(I14,'[1]October 2024'!$A:$C,3,FALSE)</f>
        <v>0.79869999999999997</v>
      </c>
      <c r="M14" s="46">
        <f t="shared" si="0"/>
        <v>7.2</v>
      </c>
      <c r="N14" s="47">
        <v>45636</v>
      </c>
    </row>
    <row r="15" spans="1:14" s="48" customFormat="1" ht="59.5" customHeight="1" x14ac:dyDescent="0.35">
      <c r="A15" s="39" t="s">
        <v>18</v>
      </c>
      <c r="B15" s="40" t="s">
        <v>162</v>
      </c>
      <c r="C15" s="39" t="s">
        <v>163</v>
      </c>
      <c r="D15" s="41" t="s">
        <v>36</v>
      </c>
      <c r="E15" s="42" t="s">
        <v>168</v>
      </c>
      <c r="F15" s="43">
        <v>29</v>
      </c>
      <c r="G15" s="43">
        <v>773.33</v>
      </c>
      <c r="H15" s="43">
        <v>0.6</v>
      </c>
      <c r="I15" s="44">
        <v>100332</v>
      </c>
      <c r="J15" s="32" t="str">
        <f>VLOOKUP(I15,'[1]October 2024'!$A:$C,2,FALSE)</f>
        <v>TOMATO PASTE FOR BULK PROCESSING</v>
      </c>
      <c r="K15" s="43">
        <v>6.08</v>
      </c>
      <c r="L15" s="45">
        <f>VLOOKUP(I15,'[1]October 2024'!$A:$C,3,FALSE)</f>
        <v>0.79869999999999997</v>
      </c>
      <c r="M15" s="46">
        <f t="shared" si="0"/>
        <v>4.8600000000000003</v>
      </c>
      <c r="N15" s="47">
        <v>45636</v>
      </c>
    </row>
    <row r="16" spans="1:14" s="48" customFormat="1" ht="59.5" customHeight="1" x14ac:dyDescent="0.35">
      <c r="A16" s="39" t="s">
        <v>18</v>
      </c>
      <c r="B16" s="40" t="s">
        <v>162</v>
      </c>
      <c r="C16" s="39" t="s">
        <v>163</v>
      </c>
      <c r="D16" s="41" t="s">
        <v>37</v>
      </c>
      <c r="E16" s="42" t="s">
        <v>171</v>
      </c>
      <c r="F16" s="43">
        <v>43.13</v>
      </c>
      <c r="G16" s="43">
        <v>1150</v>
      </c>
      <c r="H16" s="43">
        <v>0.6</v>
      </c>
      <c r="I16" s="44">
        <v>100332</v>
      </c>
      <c r="J16" s="32" t="str">
        <f>VLOOKUP(I16,'[1]October 2024'!$A:$C,2,FALSE)</f>
        <v>TOMATO PASTE FOR BULK PROCESSING</v>
      </c>
      <c r="K16" s="43">
        <v>10.35</v>
      </c>
      <c r="L16" s="45">
        <f>VLOOKUP(I16,'[1]October 2024'!$A:$C,3,FALSE)</f>
        <v>0.79869999999999997</v>
      </c>
      <c r="M16" s="46">
        <f t="shared" si="0"/>
        <v>8.27</v>
      </c>
      <c r="N16" s="47">
        <v>45636</v>
      </c>
    </row>
    <row r="17" spans="1:14" s="48" customFormat="1" ht="59.5" customHeight="1" x14ac:dyDescent="0.35">
      <c r="A17" s="39" t="s">
        <v>18</v>
      </c>
      <c r="B17" s="40" t="s">
        <v>162</v>
      </c>
      <c r="C17" s="39" t="s">
        <v>163</v>
      </c>
      <c r="D17" s="41" t="s">
        <v>38</v>
      </c>
      <c r="E17" s="42" t="s">
        <v>169</v>
      </c>
      <c r="F17" s="43">
        <v>19.84</v>
      </c>
      <c r="G17" s="43">
        <v>1000</v>
      </c>
      <c r="H17" s="43">
        <v>0.32</v>
      </c>
      <c r="I17" s="44">
        <v>100332</v>
      </c>
      <c r="J17" s="32" t="str">
        <f>VLOOKUP(I17,'[1]October 2024'!$A:$C,2,FALSE)</f>
        <v>TOMATO PASTE FOR BULK PROCESSING</v>
      </c>
      <c r="K17" s="43">
        <v>4.3499999999999996</v>
      </c>
      <c r="L17" s="45">
        <f>VLOOKUP(I17,'[1]October 2024'!$A:$C,3,FALSE)</f>
        <v>0.79869999999999997</v>
      </c>
      <c r="M17" s="46">
        <f t="shared" si="0"/>
        <v>3.47</v>
      </c>
      <c r="N17" s="47">
        <v>45636</v>
      </c>
    </row>
    <row r="18" spans="1:14" s="48" customFormat="1" ht="59.5" customHeight="1" x14ac:dyDescent="0.35">
      <c r="A18" s="39" t="s">
        <v>18</v>
      </c>
      <c r="B18" s="40" t="s">
        <v>162</v>
      </c>
      <c r="C18" s="39" t="s">
        <v>163</v>
      </c>
      <c r="D18" s="41" t="s">
        <v>39</v>
      </c>
      <c r="E18" s="42" t="s">
        <v>175</v>
      </c>
      <c r="F18" s="43">
        <v>42.75</v>
      </c>
      <c r="G18" s="43">
        <v>1140</v>
      </c>
      <c r="H18" s="43">
        <v>0.6</v>
      </c>
      <c r="I18" s="44">
        <v>100332</v>
      </c>
      <c r="J18" s="32" t="str">
        <f>VLOOKUP(I18,'[1]October 2024'!$A:$C,2,FALSE)</f>
        <v>TOMATO PASTE FOR BULK PROCESSING</v>
      </c>
      <c r="K18" s="43">
        <v>8.9600000000000009</v>
      </c>
      <c r="L18" s="45">
        <f>VLOOKUP(I18,'[1]October 2024'!$A:$C,3,FALSE)</f>
        <v>0.79869999999999997</v>
      </c>
      <c r="M18" s="46">
        <f t="shared" si="0"/>
        <v>7.16</v>
      </c>
      <c r="N18" s="47">
        <v>45636</v>
      </c>
    </row>
    <row r="19" spans="1:14" s="48" customFormat="1" ht="59.5" customHeight="1" x14ac:dyDescent="0.35">
      <c r="A19" s="39" t="s">
        <v>18</v>
      </c>
      <c r="B19" s="40" t="s">
        <v>162</v>
      </c>
      <c r="C19" s="39" t="s">
        <v>163</v>
      </c>
      <c r="D19" s="41" t="s">
        <v>40</v>
      </c>
      <c r="E19" s="42" t="s">
        <v>172</v>
      </c>
      <c r="F19" s="43">
        <v>28.5</v>
      </c>
      <c r="G19" s="43">
        <v>760</v>
      </c>
      <c r="H19" s="43">
        <v>0.6</v>
      </c>
      <c r="I19" s="44">
        <v>100332</v>
      </c>
      <c r="J19" s="32" t="str">
        <f>VLOOKUP(I19,'[1]October 2024'!$A:$C,2,FALSE)</f>
        <v>TOMATO PASTE FOR BULK PROCESSING</v>
      </c>
      <c r="K19" s="43">
        <v>5.79</v>
      </c>
      <c r="L19" s="45">
        <f>VLOOKUP(I19,'[1]October 2024'!$A:$C,3,FALSE)</f>
        <v>0.79869999999999997</v>
      </c>
      <c r="M19" s="46">
        <f t="shared" si="0"/>
        <v>4.62</v>
      </c>
      <c r="N19" s="47">
        <v>45636</v>
      </c>
    </row>
    <row r="20" spans="1:14" s="48" customFormat="1" ht="59.5" customHeight="1" x14ac:dyDescent="0.35">
      <c r="A20" s="39" t="s">
        <v>18</v>
      </c>
      <c r="B20" s="40" t="s">
        <v>162</v>
      </c>
      <c r="C20" s="39" t="s">
        <v>163</v>
      </c>
      <c r="D20" s="41" t="s">
        <v>41</v>
      </c>
      <c r="E20" s="42" t="s">
        <v>174</v>
      </c>
      <c r="F20" s="43">
        <v>43.13</v>
      </c>
      <c r="G20" s="43">
        <v>1150</v>
      </c>
      <c r="H20" s="43">
        <v>0.6</v>
      </c>
      <c r="I20" s="44">
        <v>100332</v>
      </c>
      <c r="J20" s="32" t="str">
        <f>VLOOKUP(I20,'[1]October 2024'!$A:$C,2,FALSE)</f>
        <v>TOMATO PASTE FOR BULK PROCESSING</v>
      </c>
      <c r="K20" s="43">
        <v>10.35</v>
      </c>
      <c r="L20" s="45">
        <f>VLOOKUP(I20,'[1]October 2024'!$A:$C,3,FALSE)</f>
        <v>0.79869999999999997</v>
      </c>
      <c r="M20" s="46">
        <f t="shared" si="0"/>
        <v>8.27</v>
      </c>
      <c r="N20" s="47">
        <v>45636</v>
      </c>
    </row>
    <row r="21" spans="1:14" s="48" customFormat="1" ht="59.5" customHeight="1" x14ac:dyDescent="0.35">
      <c r="A21" s="39" t="s">
        <v>18</v>
      </c>
      <c r="B21" s="40" t="s">
        <v>162</v>
      </c>
      <c r="C21" s="39" t="s">
        <v>163</v>
      </c>
      <c r="D21" s="41" t="s">
        <v>42</v>
      </c>
      <c r="E21" s="42" t="s">
        <v>173</v>
      </c>
      <c r="F21" s="43">
        <v>19.84</v>
      </c>
      <c r="G21" s="43">
        <v>1000</v>
      </c>
      <c r="H21" s="43">
        <v>0.31744</v>
      </c>
      <c r="I21" s="44">
        <v>100332</v>
      </c>
      <c r="J21" s="32" t="str">
        <f>VLOOKUP(I21,'[1]October 2024'!$A:$C,2,FALSE)</f>
        <v>TOMATO PASTE FOR BULK PROCESSING</v>
      </c>
      <c r="K21" s="43">
        <v>4.3499999999999996</v>
      </c>
      <c r="L21" s="45">
        <f>VLOOKUP(I21,'[1]October 2024'!$A:$C,3,FALSE)</f>
        <v>0.79869999999999997</v>
      </c>
      <c r="M21" s="46">
        <f t="shared" si="0"/>
        <v>3.47</v>
      </c>
      <c r="N21" s="47">
        <v>45636</v>
      </c>
    </row>
    <row r="22" spans="1:14" ht="59.5" customHeight="1" x14ac:dyDescent="0.35">
      <c r="A22" s="39" t="s">
        <v>18</v>
      </c>
      <c r="B22" s="40" t="s">
        <v>162</v>
      </c>
      <c r="C22" s="39" t="s">
        <v>163</v>
      </c>
      <c r="D22" s="41" t="s">
        <v>43</v>
      </c>
      <c r="E22" s="42" t="s">
        <v>177</v>
      </c>
      <c r="F22" s="43">
        <v>43.13</v>
      </c>
      <c r="G22" s="43">
        <v>1150</v>
      </c>
      <c r="H22" s="43">
        <v>0.6</v>
      </c>
      <c r="I22" s="44">
        <v>100332</v>
      </c>
      <c r="J22" s="32" t="str">
        <f>VLOOKUP(I22,'[1]October 2024'!$A:$C,2,FALSE)</f>
        <v>TOMATO PASTE FOR BULK PROCESSING</v>
      </c>
      <c r="K22" s="43">
        <v>10.35</v>
      </c>
      <c r="L22" s="45">
        <f>VLOOKUP(I22,'[1]October 2024'!$A:$C,3,FALSE)</f>
        <v>0.79869999999999997</v>
      </c>
      <c r="M22" s="46">
        <f t="shared" si="0"/>
        <v>8.27</v>
      </c>
      <c r="N22" s="47">
        <v>45636</v>
      </c>
    </row>
    <row r="23" spans="1:14" ht="59.5" customHeight="1" x14ac:dyDescent="0.35">
      <c r="A23" s="39" t="s">
        <v>18</v>
      </c>
      <c r="B23" s="40" t="s">
        <v>162</v>
      </c>
      <c r="C23" s="39" t="s">
        <v>163</v>
      </c>
      <c r="D23" s="41" t="s">
        <v>44</v>
      </c>
      <c r="E23" s="42" t="s">
        <v>176</v>
      </c>
      <c r="F23" s="43">
        <v>19.84</v>
      </c>
      <c r="G23" s="43">
        <v>1000</v>
      </c>
      <c r="H23" s="43">
        <v>0.31744</v>
      </c>
      <c r="I23" s="44">
        <v>100332</v>
      </c>
      <c r="J23" s="32" t="str">
        <f>VLOOKUP(I23,'[1]October 2024'!$A:$C,2,FALSE)</f>
        <v>TOMATO PASTE FOR BULK PROCESSING</v>
      </c>
      <c r="K23" s="43">
        <v>4.3499999999999996</v>
      </c>
      <c r="L23" s="45">
        <f>VLOOKUP(I23,'[1]October 2024'!$A:$C,3,FALSE)</f>
        <v>0.79869999999999997</v>
      </c>
      <c r="M23" s="46">
        <f t="shared" si="0"/>
        <v>3.47</v>
      </c>
      <c r="N23" s="47">
        <v>45636</v>
      </c>
    </row>
    <row r="24" spans="1:14" ht="59.5" customHeight="1" x14ac:dyDescent="0.35">
      <c r="A24" s="39" t="s">
        <v>18</v>
      </c>
      <c r="B24" s="40" t="s">
        <v>162</v>
      </c>
      <c r="C24" s="39" t="s">
        <v>163</v>
      </c>
      <c r="D24" s="41" t="s">
        <v>45</v>
      </c>
      <c r="E24" s="42" t="s">
        <v>178</v>
      </c>
      <c r="F24" s="43">
        <v>28.5</v>
      </c>
      <c r="G24" s="43">
        <v>760</v>
      </c>
      <c r="H24" s="43">
        <v>0.6</v>
      </c>
      <c r="I24" s="44">
        <v>100332</v>
      </c>
      <c r="J24" s="32" t="str">
        <f>VLOOKUP(I24,'[1]October 2024'!$A:$C,2,FALSE)</f>
        <v>TOMATO PASTE FOR BULK PROCESSING</v>
      </c>
      <c r="K24" s="43">
        <v>5.79</v>
      </c>
      <c r="L24" s="45">
        <f>VLOOKUP(I24,'[1]October 2024'!$A:$C,3,FALSE)</f>
        <v>0.79869999999999997</v>
      </c>
      <c r="M24" s="46">
        <f t="shared" si="0"/>
        <v>4.62</v>
      </c>
      <c r="N24" s="47">
        <v>45636</v>
      </c>
    </row>
    <row r="25" spans="1:14" ht="59.5" customHeight="1" x14ac:dyDescent="0.35">
      <c r="A25" s="39" t="s">
        <v>18</v>
      </c>
      <c r="B25" s="40" t="s">
        <v>162</v>
      </c>
      <c r="C25" s="39" t="s">
        <v>163</v>
      </c>
      <c r="D25" s="41" t="s">
        <v>46</v>
      </c>
      <c r="E25" s="42" t="s">
        <v>180</v>
      </c>
      <c r="F25" s="43">
        <v>42.75</v>
      </c>
      <c r="G25" s="43">
        <v>1140</v>
      </c>
      <c r="H25" s="43">
        <v>0.6</v>
      </c>
      <c r="I25" s="44">
        <v>100332</v>
      </c>
      <c r="J25" s="32" t="str">
        <f>VLOOKUP(I25,'[1]October 2024'!$A:$C,2,FALSE)</f>
        <v>TOMATO PASTE FOR BULK PROCESSING</v>
      </c>
      <c r="K25" s="43">
        <v>8.67</v>
      </c>
      <c r="L25" s="45">
        <f>VLOOKUP(I25,'[1]October 2024'!$A:$C,3,FALSE)</f>
        <v>0.79869999999999997</v>
      </c>
      <c r="M25" s="46">
        <f t="shared" si="0"/>
        <v>6.92</v>
      </c>
      <c r="N25" s="47">
        <v>45636</v>
      </c>
    </row>
    <row r="26" spans="1:14" ht="59.5" customHeight="1" x14ac:dyDescent="0.35">
      <c r="A26" s="39" t="s">
        <v>18</v>
      </c>
      <c r="B26" s="40" t="s">
        <v>162</v>
      </c>
      <c r="C26" s="39" t="s">
        <v>163</v>
      </c>
      <c r="D26" s="41" t="s">
        <v>47</v>
      </c>
      <c r="E26" s="42" t="s">
        <v>181</v>
      </c>
      <c r="F26" s="43">
        <v>43.13</v>
      </c>
      <c r="G26" s="43">
        <v>1150</v>
      </c>
      <c r="H26" s="43">
        <v>0.6</v>
      </c>
      <c r="I26" s="44">
        <v>100332</v>
      </c>
      <c r="J26" s="32" t="str">
        <f>VLOOKUP(I26,'[1]October 2024'!$A:$C,2,FALSE)</f>
        <v>TOMATO PASTE FOR BULK PROCESSING</v>
      </c>
      <c r="K26" s="43">
        <v>9.3000000000000007</v>
      </c>
      <c r="L26" s="45">
        <f>VLOOKUP(I26,'[1]October 2024'!$A:$C,3,FALSE)</f>
        <v>0.79869999999999997</v>
      </c>
      <c r="M26" s="46">
        <f t="shared" si="0"/>
        <v>7.43</v>
      </c>
      <c r="N26" s="47">
        <v>45636</v>
      </c>
    </row>
    <row r="27" spans="1:14" ht="59.5" customHeight="1" x14ac:dyDescent="0.35">
      <c r="A27" s="39" t="s">
        <v>18</v>
      </c>
      <c r="B27" s="40" t="s">
        <v>162</v>
      </c>
      <c r="C27" s="39" t="s">
        <v>163</v>
      </c>
      <c r="D27" s="41" t="s">
        <v>48</v>
      </c>
      <c r="E27" s="42" t="s">
        <v>179</v>
      </c>
      <c r="F27" s="43">
        <v>19.84</v>
      </c>
      <c r="G27" s="43">
        <v>1000</v>
      </c>
      <c r="H27" s="43">
        <v>0.31744</v>
      </c>
      <c r="I27" s="44">
        <v>100332</v>
      </c>
      <c r="J27" s="32" t="str">
        <f>VLOOKUP(I27,'[1]October 2024'!$A:$C,2,FALSE)</f>
        <v>TOMATO PASTE FOR BULK PROCESSING</v>
      </c>
      <c r="K27" s="43">
        <v>4.58</v>
      </c>
      <c r="L27" s="45">
        <f>VLOOKUP(I27,'[1]October 2024'!$A:$C,3,FALSE)</f>
        <v>0.79869999999999997</v>
      </c>
      <c r="M27" s="46">
        <f t="shared" si="0"/>
        <v>3.66</v>
      </c>
      <c r="N27" s="47">
        <v>45636</v>
      </c>
    </row>
    <row r="28" spans="1:14" ht="59.5" customHeight="1" x14ac:dyDescent="0.35">
      <c r="A28" s="39" t="s">
        <v>18</v>
      </c>
      <c r="B28" s="40" t="s">
        <v>162</v>
      </c>
      <c r="C28" s="39" t="s">
        <v>163</v>
      </c>
      <c r="D28" s="41" t="s">
        <v>49</v>
      </c>
      <c r="E28" s="42" t="s">
        <v>50</v>
      </c>
      <c r="F28" s="43">
        <v>42.75</v>
      </c>
      <c r="G28" s="43">
        <v>1140</v>
      </c>
      <c r="H28" s="43">
        <v>0.6</v>
      </c>
      <c r="I28" s="44">
        <v>100332</v>
      </c>
      <c r="J28" s="32" t="str">
        <f>VLOOKUP(I28,'[1]October 2024'!$A:$C,2,FALSE)</f>
        <v>TOMATO PASTE FOR BULK PROCESSING</v>
      </c>
      <c r="K28" s="43">
        <v>8.76</v>
      </c>
      <c r="L28" s="45">
        <f>VLOOKUP(I28,'[1]October 2024'!$A:$C,3,FALSE)</f>
        <v>0.79869999999999997</v>
      </c>
      <c r="M28" s="46">
        <f t="shared" si="0"/>
        <v>7</v>
      </c>
      <c r="N28" s="47">
        <v>45636</v>
      </c>
    </row>
    <row r="29" spans="1:14" ht="59.5" customHeight="1" x14ac:dyDescent="0.35">
      <c r="A29" s="39" t="s">
        <v>18</v>
      </c>
      <c r="B29" s="40" t="s">
        <v>162</v>
      </c>
      <c r="C29" s="39" t="s">
        <v>163</v>
      </c>
      <c r="D29" s="41" t="s">
        <v>51</v>
      </c>
      <c r="E29" s="42" t="s">
        <v>182</v>
      </c>
      <c r="F29" s="43">
        <v>28.5</v>
      </c>
      <c r="G29" s="43">
        <v>760</v>
      </c>
      <c r="H29" s="43">
        <v>0.6</v>
      </c>
      <c r="I29" s="44">
        <v>100332</v>
      </c>
      <c r="J29" s="32" t="str">
        <f>VLOOKUP(I29,'[1]October 2024'!$A:$C,2,FALSE)</f>
        <v>TOMATO PASTE FOR BULK PROCESSING</v>
      </c>
      <c r="K29" s="43">
        <v>5.7</v>
      </c>
      <c r="L29" s="45">
        <f>VLOOKUP(I29,'[1]October 2024'!$A:$C,3,FALSE)</f>
        <v>0.79869999999999997</v>
      </c>
      <c r="M29" s="46">
        <f t="shared" si="0"/>
        <v>4.55</v>
      </c>
      <c r="N29" s="47">
        <v>45636</v>
      </c>
    </row>
    <row r="30" spans="1:14" ht="59.5" customHeight="1" x14ac:dyDescent="0.35">
      <c r="A30" s="39" t="s">
        <v>18</v>
      </c>
      <c r="B30" s="40" t="s">
        <v>162</v>
      </c>
      <c r="C30" s="39" t="s">
        <v>163</v>
      </c>
      <c r="D30" s="41" t="s">
        <v>52</v>
      </c>
      <c r="E30" s="42" t="s">
        <v>183</v>
      </c>
      <c r="F30" s="43">
        <v>36</v>
      </c>
      <c r="G30" s="43">
        <v>960</v>
      </c>
      <c r="H30" s="43">
        <v>0.6</v>
      </c>
      <c r="I30" s="44">
        <v>100332</v>
      </c>
      <c r="J30" s="32" t="str">
        <f>VLOOKUP(I30,'[1]October 2024'!$A:$C,2,FALSE)</f>
        <v>TOMATO PASTE FOR BULK PROCESSING</v>
      </c>
      <c r="K30" s="43">
        <v>7.6</v>
      </c>
      <c r="L30" s="45">
        <f>VLOOKUP(I30,'[1]October 2024'!$A:$C,3,FALSE)</f>
        <v>0.79869999999999997</v>
      </c>
      <c r="M30" s="46">
        <f t="shared" si="0"/>
        <v>6.07</v>
      </c>
      <c r="N30" s="47">
        <v>45636</v>
      </c>
    </row>
    <row r="31" spans="1:14" customFormat="1" ht="59.5" hidden="1" customHeight="1" x14ac:dyDescent="0.35">
      <c r="A31" s="2" t="s">
        <v>18</v>
      </c>
      <c r="B31" s="8" t="s">
        <v>162</v>
      </c>
      <c r="C31" s="12" t="s">
        <v>213</v>
      </c>
      <c r="D31" s="7" t="s">
        <v>53</v>
      </c>
      <c r="E31" s="10" t="s">
        <v>54</v>
      </c>
      <c r="F31" s="3">
        <v>42.38</v>
      </c>
      <c r="G31" s="3">
        <v>1130</v>
      </c>
      <c r="H31" s="3">
        <v>0.6</v>
      </c>
      <c r="I31" s="6">
        <v>100332</v>
      </c>
      <c r="J31" s="1" t="str">
        <f>VLOOKUP(I31,'[1]October 2024'!$A:$C,2,FALSE)</f>
        <v>TOMATO PASTE FOR BULK PROCESSING</v>
      </c>
      <c r="K31" s="3">
        <v>9.43</v>
      </c>
      <c r="L31" s="9">
        <f>VLOOKUP(I31,'[1]October 2024'!$A:$C,3,FALSE)</f>
        <v>0.79869999999999997</v>
      </c>
      <c r="M31" s="11">
        <f t="shared" si="0"/>
        <v>7.53</v>
      </c>
      <c r="N31" s="5">
        <v>45597</v>
      </c>
    </row>
    <row r="32" spans="1:14" ht="59.5" customHeight="1" x14ac:dyDescent="0.35">
      <c r="A32" s="39" t="s">
        <v>18</v>
      </c>
      <c r="B32" s="40" t="s">
        <v>162</v>
      </c>
      <c r="C32" s="39" t="s">
        <v>163</v>
      </c>
      <c r="D32" s="41" t="s">
        <v>55</v>
      </c>
      <c r="E32" s="42" t="s">
        <v>217</v>
      </c>
      <c r="F32" s="43">
        <v>7.5</v>
      </c>
      <c r="G32" s="43">
        <v>200</v>
      </c>
      <c r="H32" s="43">
        <v>0.6</v>
      </c>
      <c r="I32" s="44">
        <v>100332</v>
      </c>
      <c r="J32" s="32" t="str">
        <f>VLOOKUP(I32,'[1]October 2024'!$A:$C,2,FALSE)</f>
        <v>TOMATO PASTE FOR BULK PROCESSING</v>
      </c>
      <c r="K32" s="43">
        <v>1.77</v>
      </c>
      <c r="L32" s="45">
        <f>VLOOKUP(I32,'[1]October 2024'!$A:$C,3,FALSE)</f>
        <v>0.79869999999999997</v>
      </c>
      <c r="M32" s="46">
        <f t="shared" si="0"/>
        <v>1.41</v>
      </c>
      <c r="N32" s="47">
        <v>45636</v>
      </c>
    </row>
    <row r="33" spans="1:14" customFormat="1" ht="59.5" hidden="1" customHeight="1" x14ac:dyDescent="0.35">
      <c r="A33" s="2" t="s">
        <v>18</v>
      </c>
      <c r="B33" s="8" t="s">
        <v>162</v>
      </c>
      <c r="C33" s="12" t="s">
        <v>213</v>
      </c>
      <c r="D33" s="7" t="s">
        <v>56</v>
      </c>
      <c r="E33" s="10" t="s">
        <v>57</v>
      </c>
      <c r="F33" s="3">
        <v>28</v>
      </c>
      <c r="G33" s="3">
        <v>746</v>
      </c>
      <c r="H33" s="3">
        <v>0.6</v>
      </c>
      <c r="I33" s="6">
        <v>100332</v>
      </c>
      <c r="J33" s="1" t="str">
        <f>VLOOKUP(I33,'[1]October 2024'!$A:$C,2,FALSE)</f>
        <v>TOMATO PASTE FOR BULK PROCESSING</v>
      </c>
      <c r="K33" s="3">
        <v>6.45</v>
      </c>
      <c r="L33" s="9">
        <f>VLOOKUP(I33,'[1]October 2024'!$A:$C,3,FALSE)</f>
        <v>0.79869999999999997</v>
      </c>
      <c r="M33" s="11">
        <f t="shared" si="0"/>
        <v>5.15</v>
      </c>
      <c r="N33" s="5">
        <v>45597</v>
      </c>
    </row>
    <row r="34" spans="1:14" customFormat="1" ht="59.5" hidden="1" customHeight="1" x14ac:dyDescent="0.35">
      <c r="A34" s="2" t="s">
        <v>18</v>
      </c>
      <c r="B34" s="8" t="s">
        <v>162</v>
      </c>
      <c r="C34" s="12" t="s">
        <v>213</v>
      </c>
      <c r="D34" s="7" t="s">
        <v>58</v>
      </c>
      <c r="E34" s="10" t="s">
        <v>59</v>
      </c>
      <c r="F34" s="3">
        <v>17.5</v>
      </c>
      <c r="G34" s="3">
        <v>1000</v>
      </c>
      <c r="H34" s="3">
        <v>0.28000000000000003</v>
      </c>
      <c r="I34" s="6">
        <v>100332</v>
      </c>
      <c r="J34" s="1" t="str">
        <f>VLOOKUP(I34,'[1]October 2024'!$A:$C,2,FALSE)</f>
        <v>TOMATO PASTE FOR BULK PROCESSING</v>
      </c>
      <c r="K34" s="3">
        <v>3.89</v>
      </c>
      <c r="L34" s="9">
        <f>VLOOKUP(I34,'[1]October 2024'!$A:$C,3,FALSE)</f>
        <v>0.79869999999999997</v>
      </c>
      <c r="M34" s="11">
        <f t="shared" si="0"/>
        <v>3.11</v>
      </c>
      <c r="N34" s="5">
        <v>45597</v>
      </c>
    </row>
    <row r="35" spans="1:14" ht="59.5" customHeight="1" x14ac:dyDescent="0.35">
      <c r="A35" s="39" t="s">
        <v>18</v>
      </c>
      <c r="B35" s="40" t="s">
        <v>162</v>
      </c>
      <c r="C35" s="39" t="s">
        <v>163</v>
      </c>
      <c r="D35" s="41" t="s">
        <v>60</v>
      </c>
      <c r="E35" s="42" t="s">
        <v>186</v>
      </c>
      <c r="F35" s="43">
        <v>42.75</v>
      </c>
      <c r="G35" s="43">
        <v>1140</v>
      </c>
      <c r="H35" s="43">
        <v>0.6</v>
      </c>
      <c r="I35" s="44">
        <v>100332</v>
      </c>
      <c r="J35" s="32" t="str">
        <f>VLOOKUP(I35,'[1]October 2024'!$A:$C,2,FALSE)</f>
        <v>TOMATO PASTE FOR BULK PROCESSING</v>
      </c>
      <c r="K35" s="43">
        <v>9.02</v>
      </c>
      <c r="L35" s="45">
        <f>VLOOKUP(I35,'[1]October 2024'!$A:$C,3,FALSE)</f>
        <v>0.79869999999999997</v>
      </c>
      <c r="M35" s="46">
        <f t="shared" si="0"/>
        <v>7.2</v>
      </c>
      <c r="N35" s="47">
        <v>45636</v>
      </c>
    </row>
    <row r="36" spans="1:14" ht="59.5" customHeight="1" x14ac:dyDescent="0.35">
      <c r="A36" s="39" t="s">
        <v>18</v>
      </c>
      <c r="B36" s="40" t="s">
        <v>162</v>
      </c>
      <c r="C36" s="39" t="s">
        <v>163</v>
      </c>
      <c r="D36" s="41" t="s">
        <v>61</v>
      </c>
      <c r="E36" s="42" t="s">
        <v>62</v>
      </c>
      <c r="F36" s="43">
        <v>29</v>
      </c>
      <c r="G36" s="43">
        <v>773</v>
      </c>
      <c r="H36" s="43">
        <v>0.6</v>
      </c>
      <c r="I36" s="44">
        <v>100332</v>
      </c>
      <c r="J36" s="32" t="str">
        <f>VLOOKUP(I36,'[1]October 2024'!$A:$C,2,FALSE)</f>
        <v>TOMATO PASTE FOR BULK PROCESSING</v>
      </c>
      <c r="K36" s="43">
        <v>6.08</v>
      </c>
      <c r="L36" s="45">
        <f>VLOOKUP(I36,'[1]October 2024'!$A:$C,3,FALSE)</f>
        <v>0.79869999999999997</v>
      </c>
      <c r="M36" s="46">
        <f t="shared" ref="M36:M67" si="1">ROUND(K36*L36,2)</f>
        <v>4.8600000000000003</v>
      </c>
      <c r="N36" s="47">
        <v>45636</v>
      </c>
    </row>
    <row r="37" spans="1:14" ht="59.5" customHeight="1" x14ac:dyDescent="0.35">
      <c r="A37" s="39" t="s">
        <v>18</v>
      </c>
      <c r="B37" s="40" t="s">
        <v>162</v>
      </c>
      <c r="C37" s="39" t="s">
        <v>163</v>
      </c>
      <c r="D37" s="41" t="s">
        <v>63</v>
      </c>
      <c r="E37" s="42" t="s">
        <v>187</v>
      </c>
      <c r="F37" s="43">
        <v>43.13</v>
      </c>
      <c r="G37" s="43">
        <v>1150</v>
      </c>
      <c r="H37" s="43">
        <v>0.6</v>
      </c>
      <c r="I37" s="44">
        <v>100332</v>
      </c>
      <c r="J37" s="32" t="str">
        <f>VLOOKUP(I37,'[1]October 2024'!$A:$C,2,FALSE)</f>
        <v>TOMATO PASTE FOR BULK PROCESSING</v>
      </c>
      <c r="K37" s="43">
        <v>10.35</v>
      </c>
      <c r="L37" s="45">
        <f>VLOOKUP(I37,'[1]October 2024'!$A:$C,3,FALSE)</f>
        <v>0.79869999999999997</v>
      </c>
      <c r="M37" s="46">
        <f t="shared" si="1"/>
        <v>8.27</v>
      </c>
      <c r="N37" s="47">
        <v>45636</v>
      </c>
    </row>
    <row r="38" spans="1:14" ht="59.5" customHeight="1" x14ac:dyDescent="0.35">
      <c r="A38" s="39" t="s">
        <v>18</v>
      </c>
      <c r="B38" s="40" t="s">
        <v>162</v>
      </c>
      <c r="C38" s="39" t="s">
        <v>163</v>
      </c>
      <c r="D38" s="41" t="s">
        <v>64</v>
      </c>
      <c r="E38" s="42" t="s">
        <v>184</v>
      </c>
      <c r="F38" s="43">
        <v>19.84</v>
      </c>
      <c r="G38" s="43">
        <v>1000</v>
      </c>
      <c r="H38" s="43">
        <v>0.31744</v>
      </c>
      <c r="I38" s="44">
        <v>100332</v>
      </c>
      <c r="J38" s="32" t="str">
        <f>VLOOKUP(I38,'[1]October 2024'!$A:$C,2,FALSE)</f>
        <v>TOMATO PASTE FOR BULK PROCESSING</v>
      </c>
      <c r="K38" s="43">
        <v>4.3499999999999996</v>
      </c>
      <c r="L38" s="45">
        <f>VLOOKUP(I38,'[1]October 2024'!$A:$C,3,FALSE)</f>
        <v>0.79869999999999997</v>
      </c>
      <c r="M38" s="46">
        <f t="shared" si="1"/>
        <v>3.47</v>
      </c>
      <c r="N38" s="47">
        <v>45636</v>
      </c>
    </row>
    <row r="39" spans="1:14" ht="59.5" customHeight="1" x14ac:dyDescent="0.35">
      <c r="A39" s="39" t="s">
        <v>18</v>
      </c>
      <c r="B39" s="40" t="s">
        <v>162</v>
      </c>
      <c r="C39" s="39" t="s">
        <v>163</v>
      </c>
      <c r="D39" s="41" t="s">
        <v>65</v>
      </c>
      <c r="E39" s="42" t="s">
        <v>185</v>
      </c>
      <c r="F39" s="43">
        <v>42.75</v>
      </c>
      <c r="G39" s="43">
        <v>1140</v>
      </c>
      <c r="H39" s="43">
        <v>0.6</v>
      </c>
      <c r="I39" s="44">
        <v>100332</v>
      </c>
      <c r="J39" s="32" t="str">
        <f>VLOOKUP(I39,'[1]October 2024'!$A:$C,2,FALSE)</f>
        <v>TOMATO PASTE FOR BULK PROCESSING</v>
      </c>
      <c r="K39" s="43">
        <v>8.86</v>
      </c>
      <c r="L39" s="45">
        <f>VLOOKUP(I39,'[1]October 2024'!$A:$C,3,FALSE)</f>
        <v>0.79869999999999997</v>
      </c>
      <c r="M39" s="46">
        <f t="shared" si="1"/>
        <v>7.08</v>
      </c>
      <c r="N39" s="47">
        <v>45636</v>
      </c>
    </row>
    <row r="40" spans="1:14" ht="59.5" customHeight="1" x14ac:dyDescent="0.35">
      <c r="A40" s="39" t="s">
        <v>18</v>
      </c>
      <c r="B40" s="40" t="s">
        <v>162</v>
      </c>
      <c r="C40" s="39" t="s">
        <v>163</v>
      </c>
      <c r="D40" s="41" t="s">
        <v>66</v>
      </c>
      <c r="E40" s="42" t="s">
        <v>188</v>
      </c>
      <c r="F40" s="43">
        <v>28.5</v>
      </c>
      <c r="G40" s="43">
        <v>760</v>
      </c>
      <c r="H40" s="43">
        <v>0.6</v>
      </c>
      <c r="I40" s="44">
        <v>100332</v>
      </c>
      <c r="J40" s="32" t="str">
        <f>VLOOKUP(I40,'[1]October 2024'!$A:$C,2,FALSE)</f>
        <v>TOMATO PASTE FOR BULK PROCESSING</v>
      </c>
      <c r="K40" s="43">
        <v>5.6</v>
      </c>
      <c r="L40" s="45">
        <f>VLOOKUP(I40,'[1]October 2024'!$A:$C,3,FALSE)</f>
        <v>0.79869999999999997</v>
      </c>
      <c r="M40" s="46">
        <f t="shared" si="1"/>
        <v>4.47</v>
      </c>
      <c r="N40" s="47">
        <v>45636</v>
      </c>
    </row>
    <row r="41" spans="1:14" ht="59.5" customHeight="1" x14ac:dyDescent="0.35">
      <c r="A41" s="39" t="s">
        <v>18</v>
      </c>
      <c r="B41" s="40" t="s">
        <v>162</v>
      </c>
      <c r="C41" s="39" t="s">
        <v>163</v>
      </c>
      <c r="D41" s="41" t="s">
        <v>67</v>
      </c>
      <c r="E41" s="42" t="s">
        <v>189</v>
      </c>
      <c r="F41" s="43">
        <v>43.13</v>
      </c>
      <c r="G41" s="43">
        <v>1150</v>
      </c>
      <c r="H41" s="43">
        <v>0.6</v>
      </c>
      <c r="I41" s="44">
        <v>100332</v>
      </c>
      <c r="J41" s="32" t="str">
        <f>VLOOKUP(I41,'[1]October 2024'!$A:$C,2,FALSE)</f>
        <v>TOMATO PASTE FOR BULK PROCESSING</v>
      </c>
      <c r="K41" s="43">
        <v>10.35</v>
      </c>
      <c r="L41" s="45">
        <f>VLOOKUP(I41,'[1]October 2024'!$A:$C,3,FALSE)</f>
        <v>0.79869999999999997</v>
      </c>
      <c r="M41" s="46">
        <f t="shared" si="1"/>
        <v>8.27</v>
      </c>
      <c r="N41" s="47">
        <v>45636</v>
      </c>
    </row>
    <row r="42" spans="1:14" ht="59.5" customHeight="1" x14ac:dyDescent="0.35">
      <c r="A42" s="39" t="s">
        <v>18</v>
      </c>
      <c r="B42" s="40" t="s">
        <v>162</v>
      </c>
      <c r="C42" s="39" t="s">
        <v>191</v>
      </c>
      <c r="D42" s="41" t="s">
        <v>214</v>
      </c>
      <c r="E42" s="42" t="s">
        <v>215</v>
      </c>
      <c r="F42" s="43">
        <v>42.75</v>
      </c>
      <c r="G42" s="43">
        <v>1140</v>
      </c>
      <c r="H42" s="43">
        <v>0.6</v>
      </c>
      <c r="I42" s="44">
        <v>100332</v>
      </c>
      <c r="J42" s="32" t="str">
        <f>VLOOKUP(I42,'[1]October 2024'!$A:$C,2,FALSE)</f>
        <v>TOMATO PASTE FOR BULK PROCESSING</v>
      </c>
      <c r="K42" s="43">
        <v>8.9600000000000009</v>
      </c>
      <c r="L42" s="45">
        <f>VLOOKUP(I42,'[1]October 2024'!$A:$C,3,FALSE)</f>
        <v>0.79869999999999997</v>
      </c>
      <c r="M42" s="46">
        <f t="shared" si="1"/>
        <v>7.16</v>
      </c>
      <c r="N42" s="47">
        <v>45636</v>
      </c>
    </row>
    <row r="43" spans="1:14" ht="59.5" customHeight="1" x14ac:dyDescent="0.35">
      <c r="A43" s="39" t="s">
        <v>18</v>
      </c>
      <c r="B43" s="40" t="s">
        <v>162</v>
      </c>
      <c r="C43" s="39" t="s">
        <v>163</v>
      </c>
      <c r="D43" s="41" t="s">
        <v>68</v>
      </c>
      <c r="E43" s="42" t="s">
        <v>190</v>
      </c>
      <c r="F43" s="43">
        <v>19.84</v>
      </c>
      <c r="G43" s="43">
        <v>1000</v>
      </c>
      <c r="H43" s="43">
        <v>0.32</v>
      </c>
      <c r="I43" s="44">
        <v>100332</v>
      </c>
      <c r="J43" s="32" t="str">
        <f>VLOOKUP(I43,'[1]October 2024'!$A:$C,2,FALSE)</f>
        <v>TOMATO PASTE FOR BULK PROCESSING</v>
      </c>
      <c r="K43" s="43">
        <v>4.3499999999999996</v>
      </c>
      <c r="L43" s="45">
        <f>VLOOKUP(I43,'[1]October 2024'!$A:$C,3,FALSE)</f>
        <v>0.79869999999999997</v>
      </c>
      <c r="M43" s="46">
        <f t="shared" si="1"/>
        <v>3.47</v>
      </c>
      <c r="N43" s="47">
        <v>45636</v>
      </c>
    </row>
    <row r="44" spans="1:14" customFormat="1" ht="59.5" hidden="1" customHeight="1" x14ac:dyDescent="0.35">
      <c r="A44" s="2" t="s">
        <v>18</v>
      </c>
      <c r="B44" s="8" t="s">
        <v>162</v>
      </c>
      <c r="C44" s="12" t="s">
        <v>213</v>
      </c>
      <c r="D44" s="7" t="s">
        <v>69</v>
      </c>
      <c r="E44" s="10" t="s">
        <v>70</v>
      </c>
      <c r="F44" s="3">
        <v>15.63</v>
      </c>
      <c r="G44" s="3">
        <v>250</v>
      </c>
      <c r="H44" s="3" t="s">
        <v>71</v>
      </c>
      <c r="I44" s="6">
        <v>100332</v>
      </c>
      <c r="J44" s="1" t="str">
        <f>VLOOKUP(I44,'[1]October 2024'!$A:$C,2,FALSE)</f>
        <v>TOMATO PASTE FOR BULK PROCESSING</v>
      </c>
      <c r="K44" s="3">
        <v>3.67</v>
      </c>
      <c r="L44" s="9">
        <f>VLOOKUP(I44,'[1]October 2024'!$A:$C,3,FALSE)</f>
        <v>0.79869999999999997</v>
      </c>
      <c r="M44" s="11">
        <f t="shared" si="1"/>
        <v>2.93</v>
      </c>
      <c r="N44" s="5">
        <v>45597</v>
      </c>
    </row>
    <row r="45" spans="1:14" ht="59.5" customHeight="1" x14ac:dyDescent="0.35">
      <c r="A45" s="39" t="s">
        <v>18</v>
      </c>
      <c r="B45" s="40" t="s">
        <v>162</v>
      </c>
      <c r="C45" s="39" t="s">
        <v>12</v>
      </c>
      <c r="D45" s="41" t="s">
        <v>72</v>
      </c>
      <c r="E45" s="42" t="s">
        <v>73</v>
      </c>
      <c r="F45" s="43">
        <v>39.375</v>
      </c>
      <c r="G45" s="43">
        <v>71</v>
      </c>
      <c r="H45" s="43" t="s">
        <v>74</v>
      </c>
      <c r="I45" s="44">
        <v>100332</v>
      </c>
      <c r="J45" s="32" t="str">
        <f>VLOOKUP(I45,'[1]October 2024'!$A:$C,2,FALSE)</f>
        <v>TOMATO PASTE FOR BULK PROCESSING</v>
      </c>
      <c r="K45" s="43">
        <v>7.52</v>
      </c>
      <c r="L45" s="45">
        <f>VLOOKUP(I45,'[1]October 2024'!$A:$C,3,FALSE)</f>
        <v>0.79869999999999997</v>
      </c>
      <c r="M45" s="46">
        <f t="shared" si="1"/>
        <v>6.01</v>
      </c>
      <c r="N45" s="47">
        <v>45597</v>
      </c>
    </row>
    <row r="46" spans="1:14" ht="59.5" customHeight="1" x14ac:dyDescent="0.35">
      <c r="A46" s="39" t="s">
        <v>18</v>
      </c>
      <c r="B46" s="40" t="s">
        <v>162</v>
      </c>
      <c r="C46" s="39" t="s">
        <v>12</v>
      </c>
      <c r="D46" s="41" t="s">
        <v>75</v>
      </c>
      <c r="E46" s="42" t="s">
        <v>76</v>
      </c>
      <c r="F46" s="43">
        <v>15.63</v>
      </c>
      <c r="G46" s="43">
        <v>250</v>
      </c>
      <c r="H46" s="43">
        <v>1</v>
      </c>
      <c r="I46" s="44">
        <v>100332</v>
      </c>
      <c r="J46" s="32" t="str">
        <f>VLOOKUP(I46,'[1]October 2024'!$A:$C,2,FALSE)</f>
        <v>TOMATO PASTE FOR BULK PROCESSING</v>
      </c>
      <c r="K46" s="43">
        <v>3.98</v>
      </c>
      <c r="L46" s="45">
        <f>VLOOKUP(I46,'[1]October 2024'!$A:$C,3,FALSE)</f>
        <v>0.79869999999999997</v>
      </c>
      <c r="M46" s="46">
        <f t="shared" si="1"/>
        <v>3.18</v>
      </c>
      <c r="N46" s="47">
        <v>45597</v>
      </c>
    </row>
    <row r="47" spans="1:14" ht="59.5" customHeight="1" x14ac:dyDescent="0.35">
      <c r="A47" s="39" t="s">
        <v>18</v>
      </c>
      <c r="B47" s="40" t="s">
        <v>162</v>
      </c>
      <c r="C47" s="39" t="s">
        <v>12</v>
      </c>
      <c r="D47" s="41" t="s">
        <v>77</v>
      </c>
      <c r="E47" s="42" t="s">
        <v>78</v>
      </c>
      <c r="F47" s="43">
        <v>26.25</v>
      </c>
      <c r="G47" s="43">
        <v>168</v>
      </c>
      <c r="H47" s="43">
        <v>2.5</v>
      </c>
      <c r="I47" s="44">
        <v>100332</v>
      </c>
      <c r="J47" s="32" t="str">
        <f>VLOOKUP(I47,'[1]October 2024'!$A:$C,2,FALSE)</f>
        <v>TOMATO PASTE FOR BULK PROCESSING</v>
      </c>
      <c r="K47" s="43">
        <v>7.33</v>
      </c>
      <c r="L47" s="45">
        <f>VLOOKUP(I47,'[1]October 2024'!$A:$C,3,FALSE)</f>
        <v>0.79869999999999997</v>
      </c>
      <c r="M47" s="46">
        <f t="shared" si="1"/>
        <v>5.85</v>
      </c>
      <c r="N47" s="47">
        <v>45597</v>
      </c>
    </row>
    <row r="48" spans="1:14" ht="59.5" customHeight="1" x14ac:dyDescent="0.35">
      <c r="A48" s="39" t="s">
        <v>18</v>
      </c>
      <c r="B48" s="40" t="s">
        <v>162</v>
      </c>
      <c r="C48" s="39" t="s">
        <v>12</v>
      </c>
      <c r="D48" s="41" t="s">
        <v>79</v>
      </c>
      <c r="E48" s="42" t="s">
        <v>80</v>
      </c>
      <c r="F48" s="43">
        <v>13.13</v>
      </c>
      <c r="G48" s="43">
        <v>84</v>
      </c>
      <c r="H48" s="43">
        <v>2.5</v>
      </c>
      <c r="I48" s="44">
        <v>100332</v>
      </c>
      <c r="J48" s="32" t="str">
        <f>VLOOKUP(I48,'[1]October 2024'!$A:$C,2,FALSE)</f>
        <v>TOMATO PASTE FOR BULK PROCESSING</v>
      </c>
      <c r="K48" s="43">
        <v>3.67</v>
      </c>
      <c r="L48" s="45">
        <f>VLOOKUP(I48,'[1]October 2024'!$A:$C,3,FALSE)</f>
        <v>0.79869999999999997</v>
      </c>
      <c r="M48" s="46">
        <f t="shared" si="1"/>
        <v>2.93</v>
      </c>
      <c r="N48" s="47">
        <v>45597</v>
      </c>
    </row>
    <row r="49" spans="1:14" ht="59.5" customHeight="1" x14ac:dyDescent="0.35">
      <c r="A49" s="39" t="s">
        <v>18</v>
      </c>
      <c r="B49" s="40" t="s">
        <v>162</v>
      </c>
      <c r="C49" s="39" t="s">
        <v>12</v>
      </c>
      <c r="D49" s="41" t="s">
        <v>81</v>
      </c>
      <c r="E49" s="42" t="s">
        <v>82</v>
      </c>
      <c r="F49" s="43">
        <v>20.63</v>
      </c>
      <c r="G49" s="43">
        <v>264</v>
      </c>
      <c r="H49" s="43">
        <v>1.25</v>
      </c>
      <c r="I49" s="44">
        <v>100332</v>
      </c>
      <c r="J49" s="32" t="str">
        <f>VLOOKUP(I49,'[1]October 2024'!$A:$C,2,FALSE)</f>
        <v>TOMATO PASTE FOR BULK PROCESSING</v>
      </c>
      <c r="K49" s="43">
        <v>5.76</v>
      </c>
      <c r="L49" s="45">
        <f>VLOOKUP(I49,'[1]October 2024'!$A:$C,3,FALSE)</f>
        <v>0.79869999999999997</v>
      </c>
      <c r="M49" s="46">
        <f t="shared" si="1"/>
        <v>4.5999999999999996</v>
      </c>
      <c r="N49" s="47">
        <v>45597</v>
      </c>
    </row>
    <row r="50" spans="1:14" ht="59.5" customHeight="1" x14ac:dyDescent="0.35">
      <c r="A50" s="39" t="s">
        <v>18</v>
      </c>
      <c r="B50" s="40" t="s">
        <v>162</v>
      </c>
      <c r="C50" s="39" t="s">
        <v>12</v>
      </c>
      <c r="D50" s="41" t="s">
        <v>83</v>
      </c>
      <c r="E50" s="42" t="s">
        <v>84</v>
      </c>
      <c r="F50" s="43">
        <v>15.63</v>
      </c>
      <c r="G50" s="43">
        <v>250</v>
      </c>
      <c r="H50" s="43">
        <v>1</v>
      </c>
      <c r="I50" s="44">
        <v>100332</v>
      </c>
      <c r="J50" s="32" t="str">
        <f>VLOOKUP(I50,'[1]October 2024'!$A:$C,2,FALSE)</f>
        <v>TOMATO PASTE FOR BULK PROCESSING</v>
      </c>
      <c r="K50" s="43">
        <v>2.0499999999999998</v>
      </c>
      <c r="L50" s="45">
        <f>VLOOKUP(I50,'[1]October 2024'!$A:$C,3,FALSE)</f>
        <v>0.79869999999999997</v>
      </c>
      <c r="M50" s="46">
        <f t="shared" si="1"/>
        <v>1.64</v>
      </c>
      <c r="N50" s="47">
        <v>45597</v>
      </c>
    </row>
    <row r="51" spans="1:14" ht="59.5" customHeight="1" x14ac:dyDescent="0.35">
      <c r="A51" s="39" t="s">
        <v>18</v>
      </c>
      <c r="B51" s="40" t="s">
        <v>162</v>
      </c>
      <c r="C51" s="39" t="s">
        <v>12</v>
      </c>
      <c r="D51" s="41" t="s">
        <v>85</v>
      </c>
      <c r="E51" s="42" t="s">
        <v>86</v>
      </c>
      <c r="F51" s="43">
        <v>38.25</v>
      </c>
      <c r="G51" s="43">
        <v>485</v>
      </c>
      <c r="H51" s="43" t="s">
        <v>87</v>
      </c>
      <c r="I51" s="44">
        <v>100332</v>
      </c>
      <c r="J51" s="32" t="str">
        <f>VLOOKUP(I51,'[1]October 2024'!$A:$C,2,FALSE)</f>
        <v>TOMATO PASTE FOR BULK PROCESSING</v>
      </c>
      <c r="K51" s="43">
        <v>5.0199999999999996</v>
      </c>
      <c r="L51" s="45">
        <f>VLOOKUP(I51,'[1]October 2024'!$A:$C,3,FALSE)</f>
        <v>0.79869999999999997</v>
      </c>
      <c r="M51" s="46">
        <f t="shared" si="1"/>
        <v>4.01</v>
      </c>
      <c r="N51" s="47">
        <v>45597</v>
      </c>
    </row>
    <row r="52" spans="1:14" ht="59.5" customHeight="1" x14ac:dyDescent="0.35">
      <c r="A52" s="39" t="s">
        <v>18</v>
      </c>
      <c r="B52" s="40" t="s">
        <v>162</v>
      </c>
      <c r="C52" s="39" t="s">
        <v>12</v>
      </c>
      <c r="D52" s="41" t="s">
        <v>88</v>
      </c>
      <c r="E52" s="42" t="s">
        <v>89</v>
      </c>
      <c r="F52" s="43">
        <v>29.2</v>
      </c>
      <c r="G52" s="43">
        <v>370</v>
      </c>
      <c r="H52" s="43">
        <v>1.26</v>
      </c>
      <c r="I52" s="44">
        <v>100332</v>
      </c>
      <c r="J52" s="32" t="str">
        <f>VLOOKUP(I52,'[1]October 2024'!$A:$C,2,FALSE)</f>
        <v>TOMATO PASTE FOR BULK PROCESSING</v>
      </c>
      <c r="K52" s="43">
        <v>3.83</v>
      </c>
      <c r="L52" s="45">
        <f>VLOOKUP(I52,'[1]October 2024'!$A:$C,3,FALSE)</f>
        <v>0.79869999999999997</v>
      </c>
      <c r="M52" s="46">
        <f t="shared" si="1"/>
        <v>3.06</v>
      </c>
      <c r="N52" s="47">
        <v>45597</v>
      </c>
    </row>
    <row r="53" spans="1:14" customFormat="1" ht="59.5" hidden="1" customHeight="1" x14ac:dyDescent="0.35">
      <c r="A53" s="2" t="s">
        <v>18</v>
      </c>
      <c r="B53" s="8" t="s">
        <v>162</v>
      </c>
      <c r="C53" s="12" t="s">
        <v>213</v>
      </c>
      <c r="D53" s="7" t="s">
        <v>90</v>
      </c>
      <c r="E53" s="10" t="s">
        <v>91</v>
      </c>
      <c r="F53" s="3">
        <v>42.75</v>
      </c>
      <c r="G53" s="3">
        <v>542</v>
      </c>
      <c r="H53" s="3">
        <v>1.26</v>
      </c>
      <c r="I53" s="6">
        <v>100332</v>
      </c>
      <c r="J53" s="1" t="str">
        <f>VLOOKUP(I53,'[1]October 2024'!$A:$C,2,FALSE)</f>
        <v>TOMATO PASTE FOR BULK PROCESSING</v>
      </c>
      <c r="K53" s="3">
        <v>5.61</v>
      </c>
      <c r="L53" s="9">
        <f>VLOOKUP(I53,'[1]October 2024'!$A:$C,3,FALSE)</f>
        <v>0.79869999999999997</v>
      </c>
      <c r="M53" s="11">
        <f t="shared" si="1"/>
        <v>4.4800000000000004</v>
      </c>
      <c r="N53" s="5">
        <v>45597</v>
      </c>
    </row>
    <row r="54" spans="1:14" customFormat="1" ht="59.5" hidden="1" customHeight="1" x14ac:dyDescent="0.35">
      <c r="A54" s="2" t="s">
        <v>18</v>
      </c>
      <c r="B54" s="8" t="s">
        <v>162</v>
      </c>
      <c r="C54" s="12" t="s">
        <v>213</v>
      </c>
      <c r="D54" s="7" t="s">
        <v>92</v>
      </c>
      <c r="E54" s="10" t="s">
        <v>93</v>
      </c>
      <c r="F54" s="3">
        <v>42.75</v>
      </c>
      <c r="G54" s="3">
        <v>542</v>
      </c>
      <c r="H54" s="3">
        <v>1.26</v>
      </c>
      <c r="I54" s="6">
        <v>100332</v>
      </c>
      <c r="J54" s="1" t="str">
        <f>VLOOKUP(I54,'[1]October 2024'!$A:$C,2,FALSE)</f>
        <v>TOMATO PASTE FOR BULK PROCESSING</v>
      </c>
      <c r="K54" s="3">
        <v>5.61</v>
      </c>
      <c r="L54" s="9">
        <f>VLOOKUP(I54,'[1]October 2024'!$A:$C,3,FALSE)</f>
        <v>0.79869999999999997</v>
      </c>
      <c r="M54" s="11">
        <f t="shared" si="1"/>
        <v>4.4800000000000004</v>
      </c>
      <c r="N54" s="5">
        <v>45597</v>
      </c>
    </row>
    <row r="55" spans="1:14" ht="59.5" customHeight="1" x14ac:dyDescent="0.35">
      <c r="A55" s="39" t="s">
        <v>18</v>
      </c>
      <c r="B55" s="40" t="s">
        <v>162</v>
      </c>
      <c r="C55" s="39" t="s">
        <v>12</v>
      </c>
      <c r="D55" s="41" t="s">
        <v>94</v>
      </c>
      <c r="E55" s="42" t="s">
        <v>95</v>
      </c>
      <c r="F55" s="43">
        <v>39.75</v>
      </c>
      <c r="G55" s="43">
        <v>289</v>
      </c>
      <c r="H55" s="43">
        <v>2.2000000000000002</v>
      </c>
      <c r="I55" s="44">
        <v>100332</v>
      </c>
      <c r="J55" s="32" t="str">
        <f>VLOOKUP(I55,'[1]October 2024'!$A:$C,2,FALSE)</f>
        <v>TOMATO PASTE FOR BULK PROCESSING</v>
      </c>
      <c r="K55" s="43">
        <v>5.22</v>
      </c>
      <c r="L55" s="45">
        <f>VLOOKUP(I55,'[1]October 2024'!$A:$C,3,FALSE)</f>
        <v>0.79869999999999997</v>
      </c>
      <c r="M55" s="46">
        <f t="shared" si="1"/>
        <v>4.17</v>
      </c>
      <c r="N55" s="47">
        <v>45597</v>
      </c>
    </row>
    <row r="56" spans="1:14" ht="59.5" customHeight="1" x14ac:dyDescent="0.35">
      <c r="A56" s="39" t="s">
        <v>18</v>
      </c>
      <c r="B56" s="40" t="s">
        <v>162</v>
      </c>
      <c r="C56" s="39" t="s">
        <v>12</v>
      </c>
      <c r="D56" s="41" t="s">
        <v>96</v>
      </c>
      <c r="E56" s="42" t="s">
        <v>97</v>
      </c>
      <c r="F56" s="43">
        <v>31.52</v>
      </c>
      <c r="G56" s="43">
        <v>168</v>
      </c>
      <c r="H56" s="43">
        <v>3</v>
      </c>
      <c r="I56" s="44">
        <v>100332</v>
      </c>
      <c r="J56" s="32" t="str">
        <f>VLOOKUP(I56,'[1]October 2024'!$A:$C,2,FALSE)</f>
        <v>TOMATO PASTE FOR BULK PROCESSING</v>
      </c>
      <c r="K56" s="43">
        <v>4.72</v>
      </c>
      <c r="L56" s="45">
        <f>VLOOKUP(I56,'[1]October 2024'!$A:$C,3,FALSE)</f>
        <v>0.79869999999999997</v>
      </c>
      <c r="M56" s="46">
        <f t="shared" si="1"/>
        <v>3.77</v>
      </c>
      <c r="N56" s="47">
        <v>45597</v>
      </c>
    </row>
    <row r="57" spans="1:14" ht="59.5" customHeight="1" x14ac:dyDescent="0.35">
      <c r="A57" s="39" t="s">
        <v>18</v>
      </c>
      <c r="B57" s="40" t="s">
        <v>162</v>
      </c>
      <c r="C57" s="39" t="s">
        <v>12</v>
      </c>
      <c r="D57" s="41" t="s">
        <v>98</v>
      </c>
      <c r="E57" s="42" t="s">
        <v>99</v>
      </c>
      <c r="F57" s="43">
        <v>15.75</v>
      </c>
      <c r="G57" s="43">
        <v>84</v>
      </c>
      <c r="H57" s="43">
        <v>3</v>
      </c>
      <c r="I57" s="44">
        <v>100332</v>
      </c>
      <c r="J57" s="32" t="str">
        <f>VLOOKUP(I57,'[1]October 2024'!$A:$C,2,FALSE)</f>
        <v>TOMATO PASTE FOR BULK PROCESSING</v>
      </c>
      <c r="K57" s="43">
        <v>2.36</v>
      </c>
      <c r="L57" s="45">
        <f>VLOOKUP(I57,'[1]October 2024'!$A:$C,3,FALSE)</f>
        <v>0.79869999999999997</v>
      </c>
      <c r="M57" s="46">
        <f t="shared" si="1"/>
        <v>1.88</v>
      </c>
      <c r="N57" s="47">
        <v>45597</v>
      </c>
    </row>
    <row r="58" spans="1:14" ht="59.5" customHeight="1" x14ac:dyDescent="0.35">
      <c r="A58" s="39" t="s">
        <v>18</v>
      </c>
      <c r="B58" s="40" t="s">
        <v>162</v>
      </c>
      <c r="C58" s="39" t="s">
        <v>12</v>
      </c>
      <c r="D58" s="41" t="s">
        <v>100</v>
      </c>
      <c r="E58" s="42" t="s">
        <v>101</v>
      </c>
      <c r="F58" s="43">
        <v>38.630000000000003</v>
      </c>
      <c r="G58" s="43">
        <v>412</v>
      </c>
      <c r="H58" s="43">
        <v>1.5</v>
      </c>
      <c r="I58" s="44">
        <v>100332</v>
      </c>
      <c r="J58" s="32" t="str">
        <f>VLOOKUP(I58,'[1]October 2024'!$A:$C,2,FALSE)</f>
        <v>TOMATO PASTE FOR BULK PROCESSING</v>
      </c>
      <c r="K58" s="43">
        <v>5.9</v>
      </c>
      <c r="L58" s="45">
        <f>VLOOKUP(I58,'[1]October 2024'!$A:$C,3,FALSE)</f>
        <v>0.79869999999999997</v>
      </c>
      <c r="M58" s="46">
        <f t="shared" si="1"/>
        <v>4.71</v>
      </c>
      <c r="N58" s="47">
        <v>45597</v>
      </c>
    </row>
    <row r="59" spans="1:14" ht="59.5" customHeight="1" x14ac:dyDescent="0.35">
      <c r="A59" s="39" t="s">
        <v>18</v>
      </c>
      <c r="B59" s="40" t="s">
        <v>162</v>
      </c>
      <c r="C59" s="39" t="s">
        <v>12</v>
      </c>
      <c r="D59" s="41" t="s">
        <v>102</v>
      </c>
      <c r="E59" s="42" t="s">
        <v>103</v>
      </c>
      <c r="F59" s="43">
        <v>24.75</v>
      </c>
      <c r="G59" s="43">
        <v>264</v>
      </c>
      <c r="H59" s="43">
        <v>1.5</v>
      </c>
      <c r="I59" s="44">
        <v>100332</v>
      </c>
      <c r="J59" s="32" t="str">
        <f>VLOOKUP(I59,'[1]October 2024'!$A:$C,2,FALSE)</f>
        <v>TOMATO PASTE FOR BULK PROCESSING</v>
      </c>
      <c r="K59" s="43">
        <v>3.71</v>
      </c>
      <c r="L59" s="45">
        <f>VLOOKUP(I59,'[1]October 2024'!$A:$C,3,FALSE)</f>
        <v>0.79869999999999997</v>
      </c>
      <c r="M59" s="46">
        <f t="shared" si="1"/>
        <v>2.96</v>
      </c>
      <c r="N59" s="47">
        <v>45597</v>
      </c>
    </row>
    <row r="60" spans="1:14" ht="59.5" customHeight="1" x14ac:dyDescent="0.35">
      <c r="A60" s="39" t="s">
        <v>18</v>
      </c>
      <c r="B60" s="40" t="s">
        <v>162</v>
      </c>
      <c r="C60" s="39" t="s">
        <v>12</v>
      </c>
      <c r="D60" s="41" t="s">
        <v>104</v>
      </c>
      <c r="E60" s="42" t="s">
        <v>105</v>
      </c>
      <c r="F60" s="43">
        <v>34.5</v>
      </c>
      <c r="G60" s="43">
        <v>276</v>
      </c>
      <c r="H60" s="43">
        <v>2</v>
      </c>
      <c r="I60" s="44">
        <v>100332</v>
      </c>
      <c r="J60" s="32" t="str">
        <f>VLOOKUP(I60,'[1]October 2024'!$A:$C,2,FALSE)</f>
        <v>TOMATO PASTE FOR BULK PROCESSING</v>
      </c>
      <c r="K60" s="43">
        <v>5.7</v>
      </c>
      <c r="L60" s="45">
        <f>VLOOKUP(I60,'[1]October 2024'!$A:$C,3,FALSE)</f>
        <v>0.79869999999999997</v>
      </c>
      <c r="M60" s="46">
        <f t="shared" si="1"/>
        <v>4.55</v>
      </c>
      <c r="N60" s="47">
        <v>45597</v>
      </c>
    </row>
    <row r="61" spans="1:14" ht="59.5" customHeight="1" x14ac:dyDescent="0.35">
      <c r="A61" s="39" t="s">
        <v>18</v>
      </c>
      <c r="B61" s="40" t="s">
        <v>162</v>
      </c>
      <c r="C61" s="39" t="s">
        <v>12</v>
      </c>
      <c r="D61" s="41" t="s">
        <v>106</v>
      </c>
      <c r="E61" s="42" t="s">
        <v>107</v>
      </c>
      <c r="F61" s="43">
        <v>15.63</v>
      </c>
      <c r="G61" s="43">
        <v>250</v>
      </c>
      <c r="H61" s="43">
        <v>1</v>
      </c>
      <c r="I61" s="44">
        <v>100332</v>
      </c>
      <c r="J61" s="32" t="str">
        <f>VLOOKUP(I61,'[1]October 2024'!$A:$C,2,FALSE)</f>
        <v>TOMATO PASTE FOR BULK PROCESSING</v>
      </c>
      <c r="K61" s="43">
        <v>3.56</v>
      </c>
      <c r="L61" s="45">
        <f>VLOOKUP(I61,'[1]October 2024'!$A:$C,3,FALSE)</f>
        <v>0.79869999999999997</v>
      </c>
      <c r="M61" s="46">
        <f t="shared" si="1"/>
        <v>2.84</v>
      </c>
      <c r="N61" s="47">
        <v>45597</v>
      </c>
    </row>
    <row r="62" spans="1:14" customFormat="1" ht="59.5" hidden="1" customHeight="1" x14ac:dyDescent="0.35">
      <c r="A62" s="2" t="s">
        <v>18</v>
      </c>
      <c r="B62" s="8" t="s">
        <v>162</v>
      </c>
      <c r="C62" s="12" t="s">
        <v>213</v>
      </c>
      <c r="D62" s="7" t="s">
        <v>108</v>
      </c>
      <c r="E62" s="10" t="s">
        <v>109</v>
      </c>
      <c r="F62" s="3">
        <v>31.5</v>
      </c>
      <c r="G62" s="3">
        <v>335</v>
      </c>
      <c r="H62" s="3">
        <v>1.5</v>
      </c>
      <c r="I62" s="6">
        <v>100332</v>
      </c>
      <c r="J62" s="1" t="str">
        <f>VLOOKUP(I62,'[1]October 2024'!$A:$C,2,FALSE)</f>
        <v>TOMATO PASTE FOR BULK PROCESSING</v>
      </c>
      <c r="K62" s="3">
        <v>7.16</v>
      </c>
      <c r="L62" s="9">
        <f>VLOOKUP(I62,'[1]October 2024'!$A:$C,3,FALSE)</f>
        <v>0.79869999999999997</v>
      </c>
      <c r="M62" s="11">
        <f t="shared" si="1"/>
        <v>5.72</v>
      </c>
      <c r="N62" s="5">
        <v>45597</v>
      </c>
    </row>
    <row r="63" spans="1:14" ht="59.5" customHeight="1" x14ac:dyDescent="0.35">
      <c r="A63" s="39" t="s">
        <v>18</v>
      </c>
      <c r="B63" s="40" t="s">
        <v>162</v>
      </c>
      <c r="C63" s="39" t="s">
        <v>163</v>
      </c>
      <c r="D63" s="41" t="s">
        <v>110</v>
      </c>
      <c r="E63" s="42" t="s">
        <v>194</v>
      </c>
      <c r="F63" s="43">
        <v>43.5</v>
      </c>
      <c r="G63" s="43">
        <v>1160</v>
      </c>
      <c r="H63" s="43">
        <v>0.6</v>
      </c>
      <c r="I63" s="44">
        <v>100332</v>
      </c>
      <c r="J63" s="32" t="str">
        <f>VLOOKUP(I63,'[1]October 2024'!$A:$C,2,FALSE)</f>
        <v>TOMATO PASTE FOR BULK PROCESSING</v>
      </c>
      <c r="K63" s="43">
        <v>9.1999999999999993</v>
      </c>
      <c r="L63" s="45">
        <f>VLOOKUP(I63,'[1]October 2024'!$A:$C,3,FALSE)</f>
        <v>0.79869999999999997</v>
      </c>
      <c r="M63" s="46">
        <f t="shared" si="1"/>
        <v>7.35</v>
      </c>
      <c r="N63" s="47">
        <v>45636</v>
      </c>
    </row>
    <row r="64" spans="1:14" ht="59.5" customHeight="1" x14ac:dyDescent="0.35">
      <c r="A64" s="39" t="s">
        <v>18</v>
      </c>
      <c r="B64" s="40" t="s">
        <v>162</v>
      </c>
      <c r="C64" s="39" t="s">
        <v>163</v>
      </c>
      <c r="D64" s="41" t="s">
        <v>111</v>
      </c>
      <c r="E64" s="42" t="s">
        <v>197</v>
      </c>
      <c r="F64" s="43">
        <v>42.75</v>
      </c>
      <c r="G64" s="43">
        <v>1140</v>
      </c>
      <c r="H64" s="43">
        <v>0.6</v>
      </c>
      <c r="I64" s="44">
        <v>100332</v>
      </c>
      <c r="J64" s="32" t="str">
        <f>VLOOKUP(I64,'[1]October 2024'!$A:$C,2,FALSE)</f>
        <v>TOMATO PASTE FOR BULK PROCESSING</v>
      </c>
      <c r="K64" s="43">
        <v>9.02</v>
      </c>
      <c r="L64" s="45">
        <f>VLOOKUP(I64,'[1]October 2024'!$A:$C,3,FALSE)</f>
        <v>0.79869999999999997</v>
      </c>
      <c r="M64" s="46">
        <f t="shared" si="1"/>
        <v>7.2</v>
      </c>
      <c r="N64" s="47">
        <v>45636</v>
      </c>
    </row>
    <row r="65" spans="1:14" ht="59.5" customHeight="1" x14ac:dyDescent="0.35">
      <c r="A65" s="39" t="s">
        <v>18</v>
      </c>
      <c r="B65" s="40" t="s">
        <v>162</v>
      </c>
      <c r="C65" s="39" t="s">
        <v>163</v>
      </c>
      <c r="D65" s="41" t="s">
        <v>112</v>
      </c>
      <c r="E65" s="42" t="s">
        <v>192</v>
      </c>
      <c r="F65" s="43">
        <v>29</v>
      </c>
      <c r="G65" s="43">
        <v>773</v>
      </c>
      <c r="H65" s="43">
        <v>0.6</v>
      </c>
      <c r="I65" s="44">
        <v>100332</v>
      </c>
      <c r="J65" s="32" t="str">
        <f>VLOOKUP(I65,'[1]October 2024'!$A:$C,2,FALSE)</f>
        <v>TOMATO PASTE FOR BULK PROCESSING</v>
      </c>
      <c r="K65" s="43">
        <v>6.08</v>
      </c>
      <c r="L65" s="45">
        <f>VLOOKUP(I65,'[1]October 2024'!$A:$C,3,FALSE)</f>
        <v>0.79869999999999997</v>
      </c>
      <c r="M65" s="46">
        <f t="shared" si="1"/>
        <v>4.8600000000000003</v>
      </c>
      <c r="N65" s="47">
        <v>45636</v>
      </c>
    </row>
    <row r="66" spans="1:14" ht="59.5" customHeight="1" x14ac:dyDescent="0.35">
      <c r="A66" s="39" t="s">
        <v>18</v>
      </c>
      <c r="B66" s="40" t="s">
        <v>162</v>
      </c>
      <c r="C66" s="39" t="s">
        <v>163</v>
      </c>
      <c r="D66" s="41" t="s">
        <v>113</v>
      </c>
      <c r="E66" s="42" t="s">
        <v>193</v>
      </c>
      <c r="F66" s="43">
        <v>43.13</v>
      </c>
      <c r="G66" s="43">
        <v>1150</v>
      </c>
      <c r="H66" s="43">
        <v>0.6</v>
      </c>
      <c r="I66" s="44">
        <v>100332</v>
      </c>
      <c r="J66" s="32" t="str">
        <f>VLOOKUP(I66,'[1]October 2024'!$A:$C,2,FALSE)</f>
        <v>TOMATO PASTE FOR BULK PROCESSING</v>
      </c>
      <c r="K66" s="43">
        <v>10.35</v>
      </c>
      <c r="L66" s="45">
        <f>VLOOKUP(I66,'[1]October 2024'!$A:$C,3,FALSE)</f>
        <v>0.79869999999999997</v>
      </c>
      <c r="M66" s="46">
        <f t="shared" si="1"/>
        <v>8.27</v>
      </c>
      <c r="N66" s="47">
        <v>45636</v>
      </c>
    </row>
    <row r="67" spans="1:14" ht="59.5" customHeight="1" x14ac:dyDescent="0.35">
      <c r="A67" s="39" t="s">
        <v>18</v>
      </c>
      <c r="B67" s="40" t="s">
        <v>162</v>
      </c>
      <c r="C67" s="39" t="s">
        <v>163</v>
      </c>
      <c r="D67" s="41" t="s">
        <v>114</v>
      </c>
      <c r="E67" s="42" t="s">
        <v>195</v>
      </c>
      <c r="F67" s="43">
        <v>19.84</v>
      </c>
      <c r="G67" s="43">
        <v>1000</v>
      </c>
      <c r="H67" s="43">
        <v>0.31744</v>
      </c>
      <c r="I67" s="44">
        <v>100332</v>
      </c>
      <c r="J67" s="32" t="str">
        <f>VLOOKUP(I67,'[1]October 2024'!$A:$C,2,FALSE)</f>
        <v>TOMATO PASTE FOR BULK PROCESSING</v>
      </c>
      <c r="K67" s="43">
        <v>4.3499999999999996</v>
      </c>
      <c r="L67" s="45">
        <f>VLOOKUP(I67,'[1]October 2024'!$A:$C,3,FALSE)</f>
        <v>0.79869999999999997</v>
      </c>
      <c r="M67" s="46">
        <f t="shared" si="1"/>
        <v>3.47</v>
      </c>
      <c r="N67" s="47">
        <v>45636</v>
      </c>
    </row>
    <row r="68" spans="1:14" ht="59.5" customHeight="1" x14ac:dyDescent="0.35">
      <c r="A68" s="39" t="s">
        <v>18</v>
      </c>
      <c r="B68" s="40" t="s">
        <v>162</v>
      </c>
      <c r="C68" s="39" t="s">
        <v>163</v>
      </c>
      <c r="D68" s="41" t="s">
        <v>115</v>
      </c>
      <c r="E68" s="42" t="s">
        <v>196</v>
      </c>
      <c r="F68" s="43">
        <v>42.75</v>
      </c>
      <c r="G68" s="43">
        <v>1140</v>
      </c>
      <c r="H68" s="43">
        <v>0.6</v>
      </c>
      <c r="I68" s="44">
        <v>100332</v>
      </c>
      <c r="J68" s="32" t="str">
        <f>VLOOKUP(I68,'[1]October 2024'!$A:$C,2,FALSE)</f>
        <v>TOMATO PASTE FOR BULK PROCESSING</v>
      </c>
      <c r="K68" s="43">
        <v>8.9600000000000009</v>
      </c>
      <c r="L68" s="45">
        <f>VLOOKUP(I68,'[1]October 2024'!$A:$C,3,FALSE)</f>
        <v>0.79869999999999997</v>
      </c>
      <c r="M68" s="46">
        <f t="shared" ref="M68:M100" si="2">ROUND(K68*L68,2)</f>
        <v>7.16</v>
      </c>
      <c r="N68" s="47">
        <v>45636</v>
      </c>
    </row>
    <row r="69" spans="1:14" ht="59.5" customHeight="1" x14ac:dyDescent="0.35">
      <c r="A69" s="39" t="s">
        <v>18</v>
      </c>
      <c r="B69" s="40" t="s">
        <v>162</v>
      </c>
      <c r="C69" s="39" t="s">
        <v>12</v>
      </c>
      <c r="D69" s="41" t="s">
        <v>116</v>
      </c>
      <c r="E69" s="42" t="s">
        <v>117</v>
      </c>
      <c r="F69" s="43">
        <v>15.63</v>
      </c>
      <c r="G69" s="43">
        <v>250</v>
      </c>
      <c r="H69" s="43">
        <v>1</v>
      </c>
      <c r="I69" s="44">
        <v>100332</v>
      </c>
      <c r="J69" s="32" t="str">
        <f>VLOOKUP(I69,'[1]October 2024'!$A:$C,2,FALSE)</f>
        <v>TOMATO PASTE FOR BULK PROCESSING</v>
      </c>
      <c r="K69" s="43">
        <v>3.55</v>
      </c>
      <c r="L69" s="45">
        <f>VLOOKUP(I69,'[1]October 2024'!$A:$C,3,FALSE)</f>
        <v>0.79869999999999997</v>
      </c>
      <c r="M69" s="46">
        <f t="shared" si="2"/>
        <v>2.84</v>
      </c>
      <c r="N69" s="47">
        <v>45597</v>
      </c>
    </row>
    <row r="70" spans="1:14" customFormat="1" ht="59.5" hidden="1" customHeight="1" x14ac:dyDescent="0.35">
      <c r="A70" s="2" t="s">
        <v>18</v>
      </c>
      <c r="B70" s="8" t="s">
        <v>162</v>
      </c>
      <c r="C70" s="12" t="s">
        <v>213</v>
      </c>
      <c r="D70" s="7" t="s">
        <v>118</v>
      </c>
      <c r="E70" s="10" t="s">
        <v>119</v>
      </c>
      <c r="F70" s="3">
        <v>28.5</v>
      </c>
      <c r="G70" s="3">
        <v>760</v>
      </c>
      <c r="H70" s="3">
        <v>0.6</v>
      </c>
      <c r="I70" s="6">
        <v>100332</v>
      </c>
      <c r="J70" s="1" t="str">
        <f>VLOOKUP(I70,'[1]October 2024'!$A:$C,2,FALSE)</f>
        <v>TOMATO PASTE FOR BULK PROCESSING</v>
      </c>
      <c r="K70" s="3">
        <v>6.48</v>
      </c>
      <c r="L70" s="9">
        <f>VLOOKUP(I70,'[1]October 2024'!$A:$C,3,FALSE)</f>
        <v>0.79869999999999997</v>
      </c>
      <c r="M70" s="11">
        <f t="shared" si="2"/>
        <v>5.18</v>
      </c>
      <c r="N70" s="5">
        <v>45597</v>
      </c>
    </row>
    <row r="71" spans="1:14" ht="59.5" customHeight="1" x14ac:dyDescent="0.35">
      <c r="A71" s="39" t="s">
        <v>18</v>
      </c>
      <c r="B71" s="40" t="s">
        <v>162</v>
      </c>
      <c r="C71" s="39" t="s">
        <v>191</v>
      </c>
      <c r="D71" s="41" t="s">
        <v>198</v>
      </c>
      <c r="E71" s="42" t="s">
        <v>199</v>
      </c>
      <c r="F71" s="43">
        <v>28.5</v>
      </c>
      <c r="G71" s="43">
        <v>760</v>
      </c>
      <c r="H71" s="43">
        <v>0.6</v>
      </c>
      <c r="I71" s="44">
        <v>100332</v>
      </c>
      <c r="J71" s="32" t="str">
        <f>VLOOKUP(I71,'[1]October 2024'!$A:$C,2,FALSE)</f>
        <v>TOMATO PASTE FOR BULK PROCESSING</v>
      </c>
      <c r="K71" s="43">
        <v>5.79</v>
      </c>
      <c r="L71" s="45">
        <f>VLOOKUP(I71,'[1]October 2024'!$A:$C,3,FALSE)</f>
        <v>0.79869999999999997</v>
      </c>
      <c r="M71" s="46">
        <f t="shared" si="2"/>
        <v>4.62</v>
      </c>
      <c r="N71" s="47">
        <v>45636</v>
      </c>
    </row>
    <row r="72" spans="1:14" ht="59.5" customHeight="1" x14ac:dyDescent="0.35">
      <c r="A72" s="39" t="s">
        <v>18</v>
      </c>
      <c r="B72" s="40" t="s">
        <v>162</v>
      </c>
      <c r="C72" s="39" t="s">
        <v>163</v>
      </c>
      <c r="D72" s="41" t="s">
        <v>120</v>
      </c>
      <c r="E72" s="42" t="s">
        <v>200</v>
      </c>
      <c r="F72" s="43">
        <v>500</v>
      </c>
      <c r="G72" s="43">
        <v>13333</v>
      </c>
      <c r="H72" s="43">
        <v>0.6</v>
      </c>
      <c r="I72" s="44">
        <v>100332</v>
      </c>
      <c r="J72" s="32" t="str">
        <f>VLOOKUP(I72,'[1]October 2024'!$A:$C,2,FALSE)</f>
        <v>TOMATO PASTE FOR BULK PROCESSING</v>
      </c>
      <c r="K72" s="43">
        <v>102.56</v>
      </c>
      <c r="L72" s="45">
        <f>VLOOKUP(I72,'[1]October 2024'!$A:$C,3,FALSE)</f>
        <v>0.79869999999999997</v>
      </c>
      <c r="M72" s="46">
        <f t="shared" si="2"/>
        <v>81.91</v>
      </c>
      <c r="N72" s="47">
        <v>45636</v>
      </c>
    </row>
    <row r="73" spans="1:14" ht="59.5" customHeight="1" x14ac:dyDescent="0.35">
      <c r="A73" s="39" t="s">
        <v>18</v>
      </c>
      <c r="B73" s="40" t="s">
        <v>162</v>
      </c>
      <c r="C73" s="39" t="s">
        <v>163</v>
      </c>
      <c r="D73" s="41" t="s">
        <v>121</v>
      </c>
      <c r="E73" s="42" t="s">
        <v>201</v>
      </c>
      <c r="F73" s="43">
        <v>36</v>
      </c>
      <c r="G73" s="43">
        <v>960</v>
      </c>
      <c r="H73" s="43">
        <v>0.6</v>
      </c>
      <c r="I73" s="44">
        <v>100332</v>
      </c>
      <c r="J73" s="32" t="str">
        <f>VLOOKUP(I73,'[1]October 2024'!$A:$C,2,FALSE)</f>
        <v>TOMATO PASTE FOR BULK PROCESSING</v>
      </c>
      <c r="K73" s="43">
        <v>7.29</v>
      </c>
      <c r="L73" s="45">
        <f>VLOOKUP(I73,'[1]October 2024'!$A:$C,3,FALSE)</f>
        <v>0.79869999999999997</v>
      </c>
      <c r="M73" s="46">
        <f t="shared" si="2"/>
        <v>5.82</v>
      </c>
      <c r="N73" s="47">
        <v>45636</v>
      </c>
    </row>
    <row r="74" spans="1:14" ht="59.5" customHeight="1" x14ac:dyDescent="0.35">
      <c r="A74" s="39" t="s">
        <v>18</v>
      </c>
      <c r="B74" s="40" t="s">
        <v>162</v>
      </c>
      <c r="C74" s="39" t="s">
        <v>163</v>
      </c>
      <c r="D74" s="41" t="s">
        <v>122</v>
      </c>
      <c r="E74" s="42" t="s">
        <v>202</v>
      </c>
      <c r="F74" s="43">
        <v>28.5</v>
      </c>
      <c r="G74" s="43">
        <v>760</v>
      </c>
      <c r="H74" s="43">
        <v>0.6</v>
      </c>
      <c r="I74" s="44">
        <v>100332</v>
      </c>
      <c r="J74" s="32" t="str">
        <f>VLOOKUP(I74,'[1]October 2024'!$A:$C,2,FALSE)</f>
        <v>TOMATO PASTE FOR BULK PROCESSING</v>
      </c>
      <c r="K74" s="43">
        <v>6.39</v>
      </c>
      <c r="L74" s="45">
        <f>VLOOKUP(I74,'[1]October 2024'!$A:$C,3,FALSE)</f>
        <v>0.79869999999999997</v>
      </c>
      <c r="M74" s="46">
        <f t="shared" si="2"/>
        <v>5.0999999999999996</v>
      </c>
      <c r="N74" s="47">
        <v>45636</v>
      </c>
    </row>
    <row r="75" spans="1:14" ht="59.5" customHeight="1" x14ac:dyDescent="0.35">
      <c r="A75" s="39" t="s">
        <v>18</v>
      </c>
      <c r="B75" s="40" t="s">
        <v>162</v>
      </c>
      <c r="C75" s="39" t="s">
        <v>163</v>
      </c>
      <c r="D75" s="41" t="s">
        <v>123</v>
      </c>
      <c r="E75" s="42" t="s">
        <v>203</v>
      </c>
      <c r="F75" s="43">
        <v>29</v>
      </c>
      <c r="G75" s="43">
        <v>773</v>
      </c>
      <c r="H75" s="43">
        <v>0.6</v>
      </c>
      <c r="I75" s="44">
        <v>100332</v>
      </c>
      <c r="J75" s="32" t="str">
        <f>VLOOKUP(I75,'[1]October 2024'!$A:$C,2,FALSE)</f>
        <v>TOMATO PASTE FOR BULK PROCESSING</v>
      </c>
      <c r="K75" s="43">
        <v>6.43</v>
      </c>
      <c r="L75" s="45">
        <f>VLOOKUP(I75,'[1]October 2024'!$A:$C,3,FALSE)</f>
        <v>0.79869999999999997</v>
      </c>
      <c r="M75" s="46">
        <f t="shared" si="2"/>
        <v>5.14</v>
      </c>
      <c r="N75" s="47">
        <v>45636</v>
      </c>
    </row>
    <row r="76" spans="1:14" ht="59.5" customHeight="1" x14ac:dyDescent="0.35">
      <c r="A76" s="39" t="s">
        <v>18</v>
      </c>
      <c r="B76" s="40" t="s">
        <v>162</v>
      </c>
      <c r="C76" s="39" t="s">
        <v>163</v>
      </c>
      <c r="D76" s="41" t="s">
        <v>124</v>
      </c>
      <c r="E76" s="42" t="s">
        <v>206</v>
      </c>
      <c r="F76" s="43">
        <v>42.75</v>
      </c>
      <c r="G76" s="43">
        <v>1140</v>
      </c>
      <c r="H76" s="43">
        <v>0.6</v>
      </c>
      <c r="I76" s="44">
        <v>100332</v>
      </c>
      <c r="J76" s="32" t="str">
        <f>VLOOKUP(I76,'[1]October 2024'!$A:$C,2,FALSE)</f>
        <v>TOMATO PASTE FOR BULK PROCESSING</v>
      </c>
      <c r="K76" s="43">
        <v>9.4600000000000009</v>
      </c>
      <c r="L76" s="45">
        <f>VLOOKUP(I76,'[1]October 2024'!$A:$C,3,FALSE)</f>
        <v>0.79869999999999997</v>
      </c>
      <c r="M76" s="46">
        <f t="shared" si="2"/>
        <v>7.56</v>
      </c>
      <c r="N76" s="47">
        <v>45636</v>
      </c>
    </row>
    <row r="77" spans="1:14" ht="59.5" customHeight="1" x14ac:dyDescent="0.35">
      <c r="A77" s="39" t="s">
        <v>18</v>
      </c>
      <c r="B77" s="40" t="s">
        <v>162</v>
      </c>
      <c r="C77" s="39" t="s">
        <v>163</v>
      </c>
      <c r="D77" s="41" t="s">
        <v>125</v>
      </c>
      <c r="E77" s="42" t="s">
        <v>204</v>
      </c>
      <c r="F77" s="43">
        <v>19.84</v>
      </c>
      <c r="G77" s="43">
        <v>1000</v>
      </c>
      <c r="H77" s="43">
        <v>0.32</v>
      </c>
      <c r="I77" s="44">
        <v>100332</v>
      </c>
      <c r="J77" s="32" t="str">
        <f>VLOOKUP(I77,'[1]October 2024'!$A:$C,2,FALSE)</f>
        <v>TOMATO PASTE FOR BULK PROCESSING</v>
      </c>
      <c r="K77" s="43">
        <v>4.66</v>
      </c>
      <c r="L77" s="45">
        <f>VLOOKUP(I77,'[1]October 2024'!$A:$C,3,FALSE)</f>
        <v>0.79869999999999997</v>
      </c>
      <c r="M77" s="46">
        <f t="shared" si="2"/>
        <v>3.72</v>
      </c>
      <c r="N77" s="47">
        <v>45636</v>
      </c>
    </row>
    <row r="78" spans="1:14" ht="59.5" customHeight="1" x14ac:dyDescent="0.35">
      <c r="A78" s="39" t="s">
        <v>18</v>
      </c>
      <c r="B78" s="40" t="s">
        <v>162</v>
      </c>
      <c r="C78" s="39" t="s">
        <v>163</v>
      </c>
      <c r="D78" s="41" t="s">
        <v>126</v>
      </c>
      <c r="E78" s="42" t="s">
        <v>205</v>
      </c>
      <c r="F78" s="43">
        <v>42.19</v>
      </c>
      <c r="G78" s="43">
        <v>1125</v>
      </c>
      <c r="H78" s="43">
        <v>0.6</v>
      </c>
      <c r="I78" s="44">
        <v>100332</v>
      </c>
      <c r="J78" s="32" t="str">
        <f>VLOOKUP(I78,'[1]October 2024'!$A:$C,2,FALSE)</f>
        <v>TOMATO PASTE FOR BULK PROCESSING</v>
      </c>
      <c r="K78" s="43">
        <v>9.3699999999999992</v>
      </c>
      <c r="L78" s="45">
        <f>VLOOKUP(I78,'[1]October 2024'!$A:$C,3,FALSE)</f>
        <v>0.79869999999999997</v>
      </c>
      <c r="M78" s="46">
        <f t="shared" si="2"/>
        <v>7.48</v>
      </c>
      <c r="N78" s="47">
        <v>45636</v>
      </c>
    </row>
    <row r="79" spans="1:14" ht="59.5" customHeight="1" x14ac:dyDescent="0.35">
      <c r="A79" s="39" t="s">
        <v>18</v>
      </c>
      <c r="B79" s="40" t="s">
        <v>162</v>
      </c>
      <c r="C79" s="39" t="s">
        <v>191</v>
      </c>
      <c r="D79" s="41" t="s">
        <v>216</v>
      </c>
      <c r="E79" s="42" t="s">
        <v>207</v>
      </c>
      <c r="F79" s="43">
        <v>19.84</v>
      </c>
      <c r="G79" s="43">
        <v>1000</v>
      </c>
      <c r="H79" s="43">
        <v>0.32</v>
      </c>
      <c r="I79" s="44">
        <v>100332</v>
      </c>
      <c r="J79" s="32" t="str">
        <f>VLOOKUP(I79,'[1]October 2024'!$A:$C,2,FALSE)</f>
        <v>TOMATO PASTE FOR BULK PROCESSING</v>
      </c>
      <c r="K79" s="43">
        <v>5.75</v>
      </c>
      <c r="L79" s="45">
        <f>VLOOKUP(I79,'[1]October 2024'!$A:$C,3,FALSE)</f>
        <v>0.79869999999999997</v>
      </c>
      <c r="M79" s="46">
        <f t="shared" ref="M79" si="3">ROUND(K79*L79,2)</f>
        <v>4.59</v>
      </c>
      <c r="N79" s="47">
        <v>45636</v>
      </c>
    </row>
    <row r="80" spans="1:14" customFormat="1" ht="59.5" hidden="1" customHeight="1" x14ac:dyDescent="0.35">
      <c r="A80" s="2" t="s">
        <v>18</v>
      </c>
      <c r="B80" s="8" t="s">
        <v>162</v>
      </c>
      <c r="C80" s="12" t="s">
        <v>213</v>
      </c>
      <c r="D80" s="7" t="s">
        <v>127</v>
      </c>
      <c r="E80" s="10" t="s">
        <v>207</v>
      </c>
      <c r="F80" s="3">
        <v>19.84</v>
      </c>
      <c r="G80" s="3">
        <v>1000</v>
      </c>
      <c r="H80" s="3">
        <v>0.32</v>
      </c>
      <c r="I80" s="6">
        <v>100332</v>
      </c>
      <c r="J80" s="1" t="str">
        <f>VLOOKUP(I80,'[1]October 2024'!$A:$C,2,FALSE)</f>
        <v>TOMATO PASTE FOR BULK PROCESSING</v>
      </c>
      <c r="K80" s="3">
        <v>5.75</v>
      </c>
      <c r="L80" s="9">
        <f>VLOOKUP(I80,'[1]October 2024'!$A:$C,3,FALSE)</f>
        <v>0.79869999999999997</v>
      </c>
      <c r="M80" s="11">
        <f t="shared" si="2"/>
        <v>4.59</v>
      </c>
      <c r="N80" s="5">
        <v>45636</v>
      </c>
    </row>
    <row r="81" spans="1:14" ht="59.5" customHeight="1" x14ac:dyDescent="0.35">
      <c r="A81" s="39" t="s">
        <v>18</v>
      </c>
      <c r="B81" s="40" t="s">
        <v>162</v>
      </c>
      <c r="C81" s="39" t="s">
        <v>12</v>
      </c>
      <c r="D81" s="41" t="s">
        <v>128</v>
      </c>
      <c r="E81" s="42" t="s">
        <v>129</v>
      </c>
      <c r="F81" s="43">
        <v>40.5</v>
      </c>
      <c r="G81" s="43">
        <v>498</v>
      </c>
      <c r="H81" s="43">
        <v>1.3</v>
      </c>
      <c r="I81" s="44">
        <v>100332</v>
      </c>
      <c r="J81" s="32" t="str">
        <f>VLOOKUP(I81,'[1]October 2024'!$A:$C,2,FALSE)</f>
        <v>TOMATO PASTE FOR BULK PROCESSING</v>
      </c>
      <c r="K81" s="43">
        <v>10.52</v>
      </c>
      <c r="L81" s="45">
        <f>VLOOKUP(I81,'[1]October 2024'!$A:$C,3,FALSE)</f>
        <v>0.79869999999999997</v>
      </c>
      <c r="M81" s="46">
        <f t="shared" si="2"/>
        <v>8.4</v>
      </c>
      <c r="N81" s="47">
        <v>45597</v>
      </c>
    </row>
    <row r="82" spans="1:14" ht="59.5" customHeight="1" x14ac:dyDescent="0.35">
      <c r="A82" s="39" t="s">
        <v>18</v>
      </c>
      <c r="B82" s="40" t="s">
        <v>162</v>
      </c>
      <c r="C82" s="39" t="s">
        <v>12</v>
      </c>
      <c r="D82" s="41" t="s">
        <v>130</v>
      </c>
      <c r="E82" s="42" t="s">
        <v>131</v>
      </c>
      <c r="F82" s="43">
        <v>39.380000000000003</v>
      </c>
      <c r="G82" s="43">
        <v>573</v>
      </c>
      <c r="H82" s="43">
        <v>1.1000000000000001</v>
      </c>
      <c r="I82" s="44">
        <v>100332</v>
      </c>
      <c r="J82" s="32" t="str">
        <f>VLOOKUP(I82,'[1]October 2024'!$A:$C,2,FALSE)</f>
        <v>TOMATO PASTE FOR BULK PROCESSING</v>
      </c>
      <c r="K82" s="43">
        <v>17.41</v>
      </c>
      <c r="L82" s="45">
        <f>VLOOKUP(I82,'[1]October 2024'!$A:$C,3,FALSE)</f>
        <v>0.79869999999999997</v>
      </c>
      <c r="M82" s="46">
        <f t="shared" si="2"/>
        <v>13.91</v>
      </c>
      <c r="N82" s="47">
        <v>45597</v>
      </c>
    </row>
    <row r="83" spans="1:14" ht="59.5" customHeight="1" x14ac:dyDescent="0.35">
      <c r="A83" s="39" t="s">
        <v>18</v>
      </c>
      <c r="B83" s="40" t="s">
        <v>162</v>
      </c>
      <c r="C83" s="39" t="s">
        <v>12</v>
      </c>
      <c r="D83" s="41" t="s">
        <v>132</v>
      </c>
      <c r="E83" s="42" t="s">
        <v>133</v>
      </c>
      <c r="F83" s="43">
        <v>39.75</v>
      </c>
      <c r="G83" s="43">
        <v>572</v>
      </c>
      <c r="H83" s="43">
        <v>1.1100000000000001</v>
      </c>
      <c r="I83" s="44">
        <v>100332</v>
      </c>
      <c r="J83" s="32" t="str">
        <f>VLOOKUP(I83,'[1]October 2024'!$A:$C,2,FALSE)</f>
        <v>TOMATO PASTE FOR BULK PROCESSING</v>
      </c>
      <c r="K83" s="43">
        <v>16.260000000000002</v>
      </c>
      <c r="L83" s="45">
        <f>VLOOKUP(I83,'[1]October 2024'!$A:$C,3,FALSE)</f>
        <v>0.79869999999999997</v>
      </c>
      <c r="M83" s="46">
        <f t="shared" si="2"/>
        <v>12.99</v>
      </c>
      <c r="N83" s="47">
        <v>45597</v>
      </c>
    </row>
    <row r="84" spans="1:14" ht="59.5" customHeight="1" x14ac:dyDescent="0.35">
      <c r="A84" s="39" t="s">
        <v>18</v>
      </c>
      <c r="B84" s="40" t="s">
        <v>162</v>
      </c>
      <c r="C84" s="39" t="s">
        <v>12</v>
      </c>
      <c r="D84" s="41" t="s">
        <v>134</v>
      </c>
      <c r="E84" s="42" t="s">
        <v>135</v>
      </c>
      <c r="F84" s="43">
        <v>39.75</v>
      </c>
      <c r="G84" s="43">
        <v>530</v>
      </c>
      <c r="H84" s="43">
        <v>1.2</v>
      </c>
      <c r="I84" s="44">
        <v>100332</v>
      </c>
      <c r="J84" s="32" t="str">
        <f>VLOOKUP(I84,'[1]October 2024'!$A:$C,2,FALSE)</f>
        <v>TOMATO PASTE FOR BULK PROCESSING</v>
      </c>
      <c r="K84" s="43">
        <v>9.7200000000000006</v>
      </c>
      <c r="L84" s="45">
        <f>VLOOKUP(I84,'[1]October 2024'!$A:$C,3,FALSE)</f>
        <v>0.79869999999999997</v>
      </c>
      <c r="M84" s="46">
        <f t="shared" si="2"/>
        <v>7.76</v>
      </c>
      <c r="N84" s="47">
        <v>45597</v>
      </c>
    </row>
    <row r="85" spans="1:14" customFormat="1" ht="59.5" hidden="1" customHeight="1" x14ac:dyDescent="0.35">
      <c r="A85" s="2" t="s">
        <v>18</v>
      </c>
      <c r="B85" s="8" t="s">
        <v>162</v>
      </c>
      <c r="C85" s="12" t="s">
        <v>213</v>
      </c>
      <c r="D85" s="7" t="s">
        <v>136</v>
      </c>
      <c r="E85" s="10" t="s">
        <v>137</v>
      </c>
      <c r="F85" s="3">
        <v>39.75</v>
      </c>
      <c r="G85" s="3">
        <v>530</v>
      </c>
      <c r="H85" s="3">
        <v>1.2</v>
      </c>
      <c r="I85" s="6">
        <v>100332</v>
      </c>
      <c r="J85" s="1" t="str">
        <f>VLOOKUP(I85,'[1]October 2024'!$A:$C,2,FALSE)</f>
        <v>TOMATO PASTE FOR BULK PROCESSING</v>
      </c>
      <c r="K85" s="3">
        <v>12.26</v>
      </c>
      <c r="L85" s="9">
        <f>VLOOKUP(I85,'[1]October 2024'!$A:$C,3,FALSE)</f>
        <v>0.79869999999999997</v>
      </c>
      <c r="M85" s="11">
        <f t="shared" si="2"/>
        <v>9.7899999999999991</v>
      </c>
      <c r="N85" s="5">
        <v>45597</v>
      </c>
    </row>
    <row r="86" spans="1:14" ht="59.5" customHeight="1" x14ac:dyDescent="0.35">
      <c r="A86" s="39" t="s">
        <v>18</v>
      </c>
      <c r="B86" s="40" t="s">
        <v>162</v>
      </c>
      <c r="C86" s="39" t="s">
        <v>12</v>
      </c>
      <c r="D86" s="41" t="s">
        <v>138</v>
      </c>
      <c r="E86" s="42" t="s">
        <v>139</v>
      </c>
      <c r="F86" s="43">
        <v>39.75</v>
      </c>
      <c r="G86" s="43">
        <v>530</v>
      </c>
      <c r="H86" s="43">
        <v>1.2</v>
      </c>
      <c r="I86" s="44">
        <v>100332</v>
      </c>
      <c r="J86" s="32" t="str">
        <f>VLOOKUP(I86,'[1]October 2024'!$A:$C,2,FALSE)</f>
        <v>TOMATO PASTE FOR BULK PROCESSING</v>
      </c>
      <c r="K86" s="43">
        <v>12.26</v>
      </c>
      <c r="L86" s="45">
        <f>VLOOKUP(I86,'[1]October 2024'!$A:$C,3,FALSE)</f>
        <v>0.79869999999999997</v>
      </c>
      <c r="M86" s="46">
        <f t="shared" si="2"/>
        <v>9.7899999999999991</v>
      </c>
      <c r="N86" s="47">
        <v>45597</v>
      </c>
    </row>
    <row r="87" spans="1:14" ht="59.5" customHeight="1" x14ac:dyDescent="0.35">
      <c r="A87" s="39" t="s">
        <v>18</v>
      </c>
      <c r="B87" s="40" t="s">
        <v>162</v>
      </c>
      <c r="C87" s="39" t="s">
        <v>12</v>
      </c>
      <c r="D87" s="41" t="s">
        <v>140</v>
      </c>
      <c r="E87" s="42" t="s">
        <v>137</v>
      </c>
      <c r="F87" s="43">
        <v>39.75</v>
      </c>
      <c r="G87" s="43">
        <v>530</v>
      </c>
      <c r="H87" s="43">
        <v>1.2</v>
      </c>
      <c r="I87" s="44">
        <v>100332</v>
      </c>
      <c r="J87" s="32" t="str">
        <f>VLOOKUP(I87,'[1]October 2024'!$A:$C,2,FALSE)</f>
        <v>TOMATO PASTE FOR BULK PROCESSING</v>
      </c>
      <c r="K87" s="43">
        <v>12.35</v>
      </c>
      <c r="L87" s="45">
        <f>VLOOKUP(I87,'[1]October 2024'!$A:$C,3,FALSE)</f>
        <v>0.79869999999999997</v>
      </c>
      <c r="M87" s="46">
        <f t="shared" si="2"/>
        <v>9.86</v>
      </c>
      <c r="N87" s="47">
        <v>45597</v>
      </c>
    </row>
    <row r="88" spans="1:14" ht="59.5" customHeight="1" x14ac:dyDescent="0.35">
      <c r="A88" s="39" t="s">
        <v>18</v>
      </c>
      <c r="B88" s="40" t="s">
        <v>162</v>
      </c>
      <c r="C88" s="39" t="s">
        <v>12</v>
      </c>
      <c r="D88" s="41" t="s">
        <v>141</v>
      </c>
      <c r="E88" s="42" t="s">
        <v>142</v>
      </c>
      <c r="F88" s="43">
        <v>39.380000000000003</v>
      </c>
      <c r="G88" s="43">
        <v>573</v>
      </c>
      <c r="H88" s="43">
        <v>1.1000000000000001</v>
      </c>
      <c r="I88" s="44">
        <v>100332</v>
      </c>
      <c r="J88" s="32" t="str">
        <f>VLOOKUP(I88,'[1]October 2024'!$A:$C,2,FALSE)</f>
        <v>TOMATO PASTE FOR BULK PROCESSING</v>
      </c>
      <c r="K88" s="43">
        <v>15.35</v>
      </c>
      <c r="L88" s="45">
        <f>VLOOKUP(I88,'[1]October 2024'!$A:$C,3,FALSE)</f>
        <v>0.79869999999999997</v>
      </c>
      <c r="M88" s="46">
        <f t="shared" si="2"/>
        <v>12.26</v>
      </c>
      <c r="N88" s="47">
        <v>45597</v>
      </c>
    </row>
    <row r="89" spans="1:14" ht="59.5" customHeight="1" x14ac:dyDescent="0.35">
      <c r="A89" s="39" t="s">
        <v>18</v>
      </c>
      <c r="B89" s="40" t="s">
        <v>162</v>
      </c>
      <c r="C89" s="39" t="s">
        <v>12</v>
      </c>
      <c r="D89" s="41" t="s">
        <v>143</v>
      </c>
      <c r="E89" s="42" t="s">
        <v>144</v>
      </c>
      <c r="F89" s="43">
        <v>39.75</v>
      </c>
      <c r="G89" s="43">
        <v>530</v>
      </c>
      <c r="H89" s="43">
        <v>1.2</v>
      </c>
      <c r="I89" s="44">
        <v>100332</v>
      </c>
      <c r="J89" s="32" t="str">
        <f>VLOOKUP(I89,'[1]October 2024'!$A:$C,2,FALSE)</f>
        <v>TOMATO PASTE FOR BULK PROCESSING</v>
      </c>
      <c r="K89" s="43">
        <v>10.67</v>
      </c>
      <c r="L89" s="45">
        <f>VLOOKUP(I89,'[1]October 2024'!$A:$C,3,FALSE)</f>
        <v>0.79869999999999997</v>
      </c>
      <c r="M89" s="46">
        <f t="shared" si="2"/>
        <v>8.52</v>
      </c>
      <c r="N89" s="47">
        <v>45597</v>
      </c>
    </row>
    <row r="90" spans="1:14" ht="59.5" customHeight="1" x14ac:dyDescent="0.35">
      <c r="A90" s="39" t="s">
        <v>18</v>
      </c>
      <c r="B90" s="40" t="s">
        <v>162</v>
      </c>
      <c r="C90" s="39" t="s">
        <v>12</v>
      </c>
      <c r="D90" s="41" t="s">
        <v>145</v>
      </c>
      <c r="E90" s="42" t="s">
        <v>146</v>
      </c>
      <c r="F90" s="43">
        <v>39.75</v>
      </c>
      <c r="G90" s="43">
        <v>530</v>
      </c>
      <c r="H90" s="43">
        <v>1.2</v>
      </c>
      <c r="I90" s="44">
        <v>100332</v>
      </c>
      <c r="J90" s="32" t="str">
        <f>VLOOKUP(I90,'[1]October 2024'!$A:$C,2,FALSE)</f>
        <v>TOMATO PASTE FOR BULK PROCESSING</v>
      </c>
      <c r="K90" s="43">
        <v>10.32</v>
      </c>
      <c r="L90" s="45">
        <f>VLOOKUP(I90,'[1]October 2024'!$A:$C,3,FALSE)</f>
        <v>0.79869999999999997</v>
      </c>
      <c r="M90" s="46">
        <f t="shared" si="2"/>
        <v>8.24</v>
      </c>
      <c r="N90" s="47">
        <v>45597</v>
      </c>
    </row>
    <row r="91" spans="1:14" ht="59.5" customHeight="1" x14ac:dyDescent="0.35">
      <c r="A91" s="39" t="s">
        <v>18</v>
      </c>
      <c r="B91" s="40" t="s">
        <v>162</v>
      </c>
      <c r="C91" s="39" t="s">
        <v>12</v>
      </c>
      <c r="D91" s="41" t="s">
        <v>147</v>
      </c>
      <c r="E91" s="42" t="s">
        <v>148</v>
      </c>
      <c r="F91" s="43">
        <v>39.380000000000003</v>
      </c>
      <c r="G91" s="43">
        <v>450</v>
      </c>
      <c r="H91" s="43">
        <v>1.4</v>
      </c>
      <c r="I91" s="44">
        <v>100332</v>
      </c>
      <c r="J91" s="32" t="str">
        <f>VLOOKUP(I91,'[1]October 2024'!$A:$C,2,FALSE)</f>
        <v>TOMATO PASTE FOR BULK PROCESSING</v>
      </c>
      <c r="K91" s="43">
        <v>7.52</v>
      </c>
      <c r="L91" s="45">
        <f>VLOOKUP(I91,'[1]October 2024'!$A:$C,3,FALSE)</f>
        <v>0.79869999999999997</v>
      </c>
      <c r="M91" s="46">
        <f t="shared" si="2"/>
        <v>6.01</v>
      </c>
      <c r="N91" s="47">
        <v>45597</v>
      </c>
    </row>
    <row r="92" spans="1:14" ht="59.5" customHeight="1" x14ac:dyDescent="0.35">
      <c r="A92" s="39" t="s">
        <v>18</v>
      </c>
      <c r="B92" s="40" t="s">
        <v>162</v>
      </c>
      <c r="C92" s="39" t="s">
        <v>12</v>
      </c>
      <c r="D92" s="41" t="s">
        <v>149</v>
      </c>
      <c r="E92" s="42" t="s">
        <v>150</v>
      </c>
      <c r="F92" s="43">
        <v>39.380000000000003</v>
      </c>
      <c r="G92" s="43">
        <v>420</v>
      </c>
      <c r="H92" s="43">
        <v>1.5</v>
      </c>
      <c r="I92" s="44">
        <v>100332</v>
      </c>
      <c r="J92" s="32" t="str">
        <f>VLOOKUP(I92,'[1]October 2024'!$A:$C,2,FALSE)</f>
        <v>TOMATO PASTE FOR BULK PROCESSING</v>
      </c>
      <c r="K92" s="43">
        <v>7.33</v>
      </c>
      <c r="L92" s="45">
        <f>VLOOKUP(I92,'[1]October 2024'!$A:$C,3,FALSE)</f>
        <v>0.79869999999999997</v>
      </c>
      <c r="M92" s="46">
        <f t="shared" si="2"/>
        <v>5.85</v>
      </c>
      <c r="N92" s="47">
        <v>45597</v>
      </c>
    </row>
    <row r="93" spans="1:14" ht="59.5" customHeight="1" x14ac:dyDescent="0.35">
      <c r="A93" s="39" t="s">
        <v>18</v>
      </c>
      <c r="B93" s="40" t="s">
        <v>162</v>
      </c>
      <c r="C93" s="39" t="s">
        <v>12</v>
      </c>
      <c r="D93" s="41" t="s">
        <v>151</v>
      </c>
      <c r="E93" s="42" t="s">
        <v>152</v>
      </c>
      <c r="F93" s="43">
        <v>39.380000000000003</v>
      </c>
      <c r="G93" s="43">
        <v>450</v>
      </c>
      <c r="H93" s="43">
        <v>1.4</v>
      </c>
      <c r="I93" s="44">
        <v>100332</v>
      </c>
      <c r="J93" s="32" t="str">
        <f>VLOOKUP(I93,'[1]October 2024'!$A:$C,2,FALSE)</f>
        <v>TOMATO PASTE FOR BULK PROCESSING</v>
      </c>
      <c r="K93" s="43">
        <v>7.52</v>
      </c>
      <c r="L93" s="45">
        <f>VLOOKUP(I93,'[1]October 2024'!$A:$C,3,FALSE)</f>
        <v>0.79869999999999997</v>
      </c>
      <c r="M93" s="46">
        <f t="shared" si="2"/>
        <v>6.01</v>
      </c>
      <c r="N93" s="47">
        <v>45597</v>
      </c>
    </row>
    <row r="94" spans="1:14" ht="59.5" customHeight="1" x14ac:dyDescent="0.35">
      <c r="A94" s="39" t="s">
        <v>18</v>
      </c>
      <c r="B94" s="40" t="s">
        <v>162</v>
      </c>
      <c r="C94" s="39" t="s">
        <v>12</v>
      </c>
      <c r="D94" s="41" t="s">
        <v>153</v>
      </c>
      <c r="E94" s="42" t="s">
        <v>154</v>
      </c>
      <c r="F94" s="43">
        <v>41.63</v>
      </c>
      <c r="G94" s="43">
        <v>1332</v>
      </c>
      <c r="H94" s="43">
        <v>0.5</v>
      </c>
      <c r="I94" s="44">
        <v>100332</v>
      </c>
      <c r="J94" s="32" t="str">
        <f>VLOOKUP(I94,'[1]October 2024'!$A:$C,2,FALSE)</f>
        <v>TOMATO PASTE FOR BULK PROCESSING</v>
      </c>
      <c r="K94" s="43">
        <v>30.97</v>
      </c>
      <c r="L94" s="45">
        <f>VLOOKUP(I94,'[1]October 2024'!$A:$C,3,FALSE)</f>
        <v>0.79869999999999997</v>
      </c>
      <c r="M94" s="46">
        <f t="shared" si="2"/>
        <v>24.74</v>
      </c>
      <c r="N94" s="47">
        <v>45597</v>
      </c>
    </row>
    <row r="95" spans="1:14" ht="59.5" customHeight="1" x14ac:dyDescent="0.35">
      <c r="A95" s="39" t="s">
        <v>18</v>
      </c>
      <c r="B95" s="40" t="s">
        <v>162</v>
      </c>
      <c r="C95" s="39" t="s">
        <v>12</v>
      </c>
      <c r="D95" s="41" t="s">
        <v>155</v>
      </c>
      <c r="E95" s="42" t="s">
        <v>156</v>
      </c>
      <c r="F95" s="43">
        <v>39.75</v>
      </c>
      <c r="G95" s="43">
        <v>318</v>
      </c>
      <c r="H95" s="43">
        <v>2</v>
      </c>
      <c r="I95" s="44">
        <v>100332</v>
      </c>
      <c r="J95" s="32" t="str">
        <f>VLOOKUP(I95,'[1]October 2024'!$A:$C,2,FALSE)</f>
        <v>TOMATO PASTE FOR BULK PROCESSING</v>
      </c>
      <c r="K95" s="43">
        <v>9.0299999999999994</v>
      </c>
      <c r="L95" s="45">
        <f>VLOOKUP(I95,'[1]October 2024'!$A:$C,3,FALSE)</f>
        <v>0.79869999999999997</v>
      </c>
      <c r="M95" s="46">
        <f t="shared" si="2"/>
        <v>7.21</v>
      </c>
      <c r="N95" s="47">
        <v>45597</v>
      </c>
    </row>
    <row r="96" spans="1:14" ht="59.5" customHeight="1" x14ac:dyDescent="0.35">
      <c r="A96" s="39" t="s">
        <v>18</v>
      </c>
      <c r="B96" s="40" t="s">
        <v>162</v>
      </c>
      <c r="C96" s="39" t="s">
        <v>12</v>
      </c>
      <c r="D96" s="41" t="s">
        <v>157</v>
      </c>
      <c r="E96" s="42" t="s">
        <v>158</v>
      </c>
      <c r="F96" s="43">
        <v>39.75</v>
      </c>
      <c r="G96" s="43">
        <v>318</v>
      </c>
      <c r="H96" s="43">
        <v>2</v>
      </c>
      <c r="I96" s="44">
        <v>100332</v>
      </c>
      <c r="J96" s="32" t="str">
        <f>VLOOKUP(I96,'[1]October 2024'!$A:$C,2,FALSE)</f>
        <v>TOMATO PASTE FOR BULK PROCESSING</v>
      </c>
      <c r="K96" s="43">
        <v>8.9600000000000009</v>
      </c>
      <c r="L96" s="45">
        <f>VLOOKUP(I96,'[1]October 2024'!$A:$C,3,FALSE)</f>
        <v>0.79869999999999997</v>
      </c>
      <c r="M96" s="46">
        <f t="shared" si="2"/>
        <v>7.16</v>
      </c>
      <c r="N96" s="47">
        <v>45597</v>
      </c>
    </row>
    <row r="97" spans="1:14" ht="59.5" customHeight="1" x14ac:dyDescent="0.35">
      <c r="A97" s="39" t="s">
        <v>18</v>
      </c>
      <c r="B97" s="40" t="s">
        <v>162</v>
      </c>
      <c r="C97" s="39" t="s">
        <v>163</v>
      </c>
      <c r="D97" s="41" t="s">
        <v>159</v>
      </c>
      <c r="E97" s="42" t="s">
        <v>210</v>
      </c>
      <c r="F97" s="43">
        <v>42.75</v>
      </c>
      <c r="G97" s="43">
        <v>1140</v>
      </c>
      <c r="H97" s="43">
        <v>0.6</v>
      </c>
      <c r="I97" s="44">
        <v>100332</v>
      </c>
      <c r="J97" s="32" t="str">
        <f>VLOOKUP(I97,'[1]October 2024'!$A:$C,2,FALSE)</f>
        <v>TOMATO PASTE FOR BULK PROCESSING</v>
      </c>
      <c r="K97" s="43">
        <v>9.02</v>
      </c>
      <c r="L97" s="45">
        <f>VLOOKUP(I97,'[1]October 2024'!$A:$C,3,FALSE)</f>
        <v>0.79869999999999997</v>
      </c>
      <c r="M97" s="46">
        <f t="shared" si="2"/>
        <v>7.2</v>
      </c>
      <c r="N97" s="47">
        <v>45636</v>
      </c>
    </row>
    <row r="98" spans="1:14" ht="59.5" customHeight="1" x14ac:dyDescent="0.35">
      <c r="A98" s="39" t="s">
        <v>18</v>
      </c>
      <c r="B98" s="40" t="s">
        <v>162</v>
      </c>
      <c r="C98" s="39" t="s">
        <v>163</v>
      </c>
      <c r="D98" s="41" t="s">
        <v>160</v>
      </c>
      <c r="E98" s="42" t="s">
        <v>211</v>
      </c>
      <c r="F98" s="43">
        <v>43.13</v>
      </c>
      <c r="G98" s="43">
        <v>1150</v>
      </c>
      <c r="H98" s="43">
        <v>0.6</v>
      </c>
      <c r="I98" s="44">
        <v>100332</v>
      </c>
      <c r="J98" s="32" t="str">
        <f>VLOOKUP(I98,'[1]October 2024'!$A:$C,2,FALSE)</f>
        <v>TOMATO PASTE FOR BULK PROCESSING</v>
      </c>
      <c r="K98" s="43">
        <v>10.35</v>
      </c>
      <c r="L98" s="45">
        <f>VLOOKUP(I98,'[1]October 2024'!$A:$C,3,FALSE)</f>
        <v>0.79869999999999997</v>
      </c>
      <c r="M98" s="46">
        <f t="shared" si="2"/>
        <v>8.27</v>
      </c>
      <c r="N98" s="47">
        <v>45636</v>
      </c>
    </row>
    <row r="99" spans="1:14" ht="59.5" customHeight="1" x14ac:dyDescent="0.35">
      <c r="A99" s="39" t="s">
        <v>18</v>
      </c>
      <c r="B99" s="40" t="s">
        <v>162</v>
      </c>
      <c r="C99" s="39" t="s">
        <v>191</v>
      </c>
      <c r="D99" s="41" t="s">
        <v>208</v>
      </c>
      <c r="E99" s="42" t="s">
        <v>209</v>
      </c>
      <c r="F99" s="43">
        <v>42.75</v>
      </c>
      <c r="G99" s="43">
        <v>1140</v>
      </c>
      <c r="H99" s="43">
        <v>0.6</v>
      </c>
      <c r="I99" s="44">
        <v>100332</v>
      </c>
      <c r="J99" s="32" t="str">
        <f>VLOOKUP(I99,'[1]October 2024'!$A:$C,2,FALSE)</f>
        <v>TOMATO PASTE FOR BULK PROCESSING</v>
      </c>
      <c r="K99" s="43">
        <v>8.9600000000000009</v>
      </c>
      <c r="L99" s="45">
        <f>VLOOKUP(I99,'[1]October 2024'!$A:$C,3,FALSE)</f>
        <v>0.79869999999999997</v>
      </c>
      <c r="M99" s="46">
        <f t="shared" si="2"/>
        <v>7.16</v>
      </c>
      <c r="N99" s="47">
        <v>45636</v>
      </c>
    </row>
    <row r="100" spans="1:14" ht="59.5" customHeight="1" x14ac:dyDescent="0.35">
      <c r="A100" s="39" t="s">
        <v>18</v>
      </c>
      <c r="B100" s="40" t="s">
        <v>162</v>
      </c>
      <c r="C100" s="39" t="s">
        <v>163</v>
      </c>
      <c r="D100" s="41" t="s">
        <v>161</v>
      </c>
      <c r="E100" s="42" t="s">
        <v>212</v>
      </c>
      <c r="F100" s="43">
        <v>28.5</v>
      </c>
      <c r="G100" s="43">
        <v>760</v>
      </c>
      <c r="H100" s="43">
        <v>0.6</v>
      </c>
      <c r="I100" s="44">
        <v>100332</v>
      </c>
      <c r="J100" s="32" t="str">
        <f>VLOOKUP(I100,'[1]October 2024'!$A:$C,2,FALSE)</f>
        <v>TOMATO PASTE FOR BULK PROCESSING</v>
      </c>
      <c r="K100" s="43">
        <v>5.79</v>
      </c>
      <c r="L100" s="45">
        <f>VLOOKUP(I100,'[1]October 2024'!$A:$C,3,FALSE)</f>
        <v>0.79869999999999997</v>
      </c>
      <c r="M100" s="46">
        <f t="shared" si="2"/>
        <v>4.62</v>
      </c>
      <c r="N100" s="47">
        <v>45636</v>
      </c>
    </row>
  </sheetData>
  <sheetProtection formatCells="0" formatColumns="0" formatRows="0" deleteColumns="0" deleteRows="0" sort="0" autoFilter="0"/>
  <autoFilter ref="A3:N100" xr:uid="{00000000-0009-0000-0000-000000000000}">
    <filterColumn colId="2">
      <filters>
        <filter val="A"/>
        <filter val="N"/>
        <filter val="R"/>
      </filters>
    </filterColumn>
    <sortState xmlns:xlrd2="http://schemas.microsoft.com/office/spreadsheetml/2017/richdata2" ref="A4:N100">
      <sortCondition ref="D3:D100"/>
    </sortState>
  </autoFilter>
  <mergeCells count="1">
    <mergeCell ref="K1:N1"/>
  </mergeCells>
  <pageMargins left="0.25" right="0.25" top="0.75" bottom="0.75" header="0.3" footer="0.3"/>
  <pageSetup scale="55" fitToHeight="0" orientation="landscape" horizontalDpi="1200" verticalDpi="1200" r:id="rId1"/>
  <headerFooter>
    <oddFooter>&amp;R&amp;P of&amp;N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895D7B4FD22A4A9C390F7B0E997D3F" ma:contentTypeVersion="7" ma:contentTypeDescription="Create a new document." ma:contentTypeScope="" ma:versionID="78d7bd49f711d3aa5cbb090d4a7360d0">
  <xsd:schema xmlns:xsd="http://www.w3.org/2001/XMLSchema" xmlns:xs="http://www.w3.org/2001/XMLSchema" xmlns:p="http://schemas.microsoft.com/office/2006/metadata/properties" xmlns:ns1="http://schemas.microsoft.com/sharepoint/v3" xmlns:ns2="365df3b4-2938-4962-8750-b3f089551ef3" xmlns:ns3="54031767-dd6d-417c-ab73-583408f47564" targetNamespace="http://schemas.microsoft.com/office/2006/metadata/properties" ma:root="true" ma:fieldsID="588d825b507c8e642fe3917ef671a92c" ns1:_="" ns2:_="" ns3:_="">
    <xsd:import namespace="http://schemas.microsoft.com/sharepoint/v3"/>
    <xsd:import namespace="365df3b4-2938-4962-8750-b3f089551ef3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5df3b4-2938-4962-8750-b3f089551ef3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stimated_x0020_Creation_x0020_Date xmlns="365df3b4-2938-4962-8750-b3f089551ef3" xsi:nil="true"/>
    <Priority xmlns="365df3b4-2938-4962-8750-b3f089551ef3">New</Priority>
    <PublishingExpirationDate xmlns="http://schemas.microsoft.com/sharepoint/v3" xsi:nil="true"/>
    <PublishingStartDate xmlns="http://schemas.microsoft.com/sharepoint/v3" xsi:nil="true"/>
    <Remediation_x0020_Date xmlns="365df3b4-2938-4962-8750-b3f089551ef3">2025-01-31T21:38:09+00:00</Remediation_x0020_Date>
  </documentManagement>
</p:properties>
</file>

<file path=customXml/itemProps1.xml><?xml version="1.0" encoding="utf-8"?>
<ds:datastoreItem xmlns:ds="http://schemas.openxmlformats.org/officeDocument/2006/customXml" ds:itemID="{AC990DD8-628F-455E-A059-12597745FEB4}"/>
</file>

<file path=customXml/itemProps2.xml><?xml version="1.0" encoding="utf-8"?>
<ds:datastoreItem xmlns:ds="http://schemas.openxmlformats.org/officeDocument/2006/customXml" ds:itemID="{15A1BC3F-F46A-44E8-BDC6-0247E12FB99F}"/>
</file>

<file path=customXml/itemProps3.xml><?xml version="1.0" encoding="utf-8"?>
<ds:datastoreItem xmlns:ds="http://schemas.openxmlformats.org/officeDocument/2006/customXml" ds:itemID="{EECA77F9-4002-42A7-93E4-7786E7B843B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09.10.24</vt:lpstr>
      <vt:lpstr>'09.10.24'!Print_Area</vt:lpstr>
      <vt:lpstr>'09.10.24'!Print_Titles</vt:lpstr>
    </vt:vector>
  </TitlesOfParts>
  <Company>USDA-FNS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Flowers, Mary Beth - FNS</dc:creator>
  <cp:lastModifiedBy>CAMERON Beatrice * ODE</cp:lastModifiedBy>
  <cp:lastPrinted>2019-09-26T16:13:28Z</cp:lastPrinted>
  <dcterms:created xsi:type="dcterms:W3CDTF">2019-09-13T10:37:59Z</dcterms:created>
  <dcterms:modified xsi:type="dcterms:W3CDTF">2025-01-14T18:04:18Z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730ea53-6f5e-4160-81a5-992a9105450a_Enabled">
    <vt:lpwstr>true</vt:lpwstr>
  </property>
  <property fmtid="{D5CDD505-2E9C-101B-9397-08002B2CF9AE}" pid="3" name="MSIP_Label_7730ea53-6f5e-4160-81a5-992a9105450a_SetDate">
    <vt:lpwstr>2025-01-14T18:03:59Z</vt:lpwstr>
  </property>
  <property fmtid="{D5CDD505-2E9C-101B-9397-08002B2CF9AE}" pid="4" name="MSIP_Label_7730ea53-6f5e-4160-81a5-992a9105450a_Method">
    <vt:lpwstr>Standard</vt:lpwstr>
  </property>
  <property fmtid="{D5CDD505-2E9C-101B-9397-08002B2CF9AE}" pid="5" name="MSIP_Label_7730ea53-6f5e-4160-81a5-992a9105450a_Name">
    <vt:lpwstr>Level 2 - Limited (Items)</vt:lpwstr>
  </property>
  <property fmtid="{D5CDD505-2E9C-101B-9397-08002B2CF9AE}" pid="6" name="MSIP_Label_7730ea53-6f5e-4160-81a5-992a9105450a_SiteId">
    <vt:lpwstr>b4f51418-b269-49a2-935a-fa54bf584fc8</vt:lpwstr>
  </property>
  <property fmtid="{D5CDD505-2E9C-101B-9397-08002B2CF9AE}" pid="7" name="MSIP_Label_7730ea53-6f5e-4160-81a5-992a9105450a_ActionId">
    <vt:lpwstr>fac8d831-662d-4934-a2b8-dd0c6123e8fe</vt:lpwstr>
  </property>
  <property fmtid="{D5CDD505-2E9C-101B-9397-08002B2CF9AE}" pid="8" name="MSIP_Label_7730ea53-6f5e-4160-81a5-992a9105450a_ContentBits">
    <vt:lpwstr>0</vt:lpwstr>
  </property>
  <property fmtid="{D5CDD505-2E9C-101B-9397-08002B2CF9AE}" pid="9" name="ContentTypeId">
    <vt:lpwstr>0x01010046895D7B4FD22A4A9C390F7B0E997D3F</vt:lpwstr>
  </property>
</Properties>
</file>