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richproductscorporation-my.sharepoint.com/personal/egould_rich_com/Documents/Documents/Important Documents/"/>
    </mc:Choice>
  </mc:AlternateContent>
  <xr:revisionPtr revIDLastSave="0" documentId="8_{2F06D4B6-C0CA-48B0-A91B-A369DE337E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'10.18.22'!$A$3:$N$71</definedName>
    <definedName name="_xlnm.Print_Area" localSheetId="0">'10.18.22'!$A$1:$N$74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M58" i="1" s="1"/>
  <c r="J58" i="1"/>
  <c r="L65" i="1"/>
  <c r="M65" i="1" s="1"/>
  <c r="J65" i="1"/>
  <c r="L67" i="1"/>
  <c r="M67" i="1" s="1"/>
  <c r="J67" i="1"/>
  <c r="L66" i="1"/>
  <c r="M66" i="1" s="1"/>
  <c r="J66" i="1"/>
  <c r="L74" i="1"/>
  <c r="M74" i="1" s="1"/>
  <c r="J74" i="1"/>
  <c r="L73" i="1"/>
  <c r="M73" i="1" s="1"/>
  <c r="J73" i="1"/>
  <c r="L72" i="1"/>
  <c r="M72" i="1" s="1"/>
  <c r="J72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8" i="1"/>
  <c r="J69" i="1"/>
  <c r="J70" i="1"/>
  <c r="J71" i="1"/>
  <c r="J4" i="1"/>
  <c r="L71" i="1"/>
  <c r="M71" i="1" s="1"/>
  <c r="L70" i="1"/>
  <c r="M70" i="1" s="1"/>
  <c r="L69" i="1"/>
  <c r="M69" i="1" s="1"/>
  <c r="L68" i="1"/>
  <c r="M68" i="1" s="1"/>
  <c r="L64" i="1"/>
  <c r="M64" i="1" s="1"/>
  <c r="L63" i="1"/>
  <c r="M63" i="1" s="1"/>
  <c r="L62" i="1"/>
  <c r="M62" i="1" s="1"/>
  <c r="L61" i="1"/>
  <c r="M61" i="1" s="1"/>
  <c r="L60" i="1"/>
  <c r="M60" i="1" s="1"/>
  <c r="L59" i="1"/>
  <c r="M59" i="1" s="1"/>
  <c r="L57" i="1"/>
  <c r="M57" i="1" s="1"/>
  <c r="L56" i="1"/>
  <c r="M56" i="1" s="1"/>
  <c r="L55" i="1"/>
  <c r="M55" i="1" s="1"/>
  <c r="L54" i="1"/>
  <c r="M54" i="1" s="1"/>
  <c r="L53" i="1"/>
  <c r="M53" i="1" s="1"/>
  <c r="L52" i="1"/>
  <c r="M52" i="1" s="1"/>
  <c r="L51" i="1"/>
  <c r="M51" i="1" s="1"/>
  <c r="L50" i="1"/>
  <c r="M50" i="1" s="1"/>
  <c r="L49" i="1"/>
  <c r="M49" i="1" s="1"/>
  <c r="L48" i="1"/>
  <c r="M48" i="1" s="1"/>
  <c r="L47" i="1"/>
  <c r="M47" i="1" s="1"/>
  <c r="L46" i="1"/>
  <c r="M46" i="1" s="1"/>
  <c r="L45" i="1"/>
  <c r="M45" i="1" s="1"/>
  <c r="L44" i="1"/>
  <c r="M44" i="1" s="1"/>
  <c r="L43" i="1"/>
  <c r="M43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6" i="1"/>
  <c r="M36" i="1" s="1"/>
  <c r="L35" i="1"/>
  <c r="M35" i="1" s="1"/>
  <c r="L34" i="1"/>
  <c r="M34" i="1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<sst xmlns="http://schemas.openxmlformats.org/spreadsheetml/2006/main" count="302" uniqueCount="91">
  <si>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</si>
  <si>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</si>
  <si>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</si>
  <si>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</si>
  <si>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</si>
  <si>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</si>
  <si>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</si>
  <si>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</si>
  <si>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</si>
  <si>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</si>
  <si>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</si>
  <si>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</si>
  <si>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</si>
  <si>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</si>
  <si>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</si>
  <si>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</si>
  <si>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</si>
  <si>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</si>
  <si>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</si>
  <si>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5” WGR Proof &amp; Bake Sheeted Pizza Dough</t>
  </si>
  <si>
    <t>4" Whole Grain Rich Mini Flat 192/1oz</t>
  </si>
  <si>
    <t>MADE WITH WHOLE GRAIN YEAST DONUT HOLE</t>
  </si>
  <si>
    <t>French Bread Dough</t>
  </si>
  <si>
    <t>Hoagie Roll Dough</t>
  </si>
  <si>
    <t>2.25oz Traditional Cinnamon Sweet Roll Dough</t>
  </si>
  <si>
    <t>Petite Cinnamon Sweet Roll Dough</t>
  </si>
  <si>
    <t>WGR Triple Chocolate Filled Cookie Made with Hershey's Chocolate</t>
  </si>
  <si>
    <t>Butter Egg Dinner Roll</t>
  </si>
  <si>
    <t>Wheat Dinner Roll Dough</t>
  </si>
  <si>
    <t>RTO made with whole grain dinner roll</t>
  </si>
  <si>
    <t>ZTF Biscuit Dough Round Handi-Split</t>
  </si>
  <si>
    <t>UBR - THE ULTIMATE BREAKFAST ROUND™</t>
  </si>
  <si>
    <t>WHOLE GRAIN FRENCH TOAST BITE</t>
  </si>
  <si>
    <t>WHOLE GRAIN PANCAKE BITE</t>
  </si>
  <si>
    <t>WGR IW CONFETTI CAKE FILLED COOKIE WITH FROSTING</t>
  </si>
  <si>
    <t>Traditional Sweet Roll</t>
  </si>
  <si>
    <t>Jumbo Cinnamon Sweet Roll</t>
  </si>
  <si>
    <t xml:space="preserve">HOMESTYLE ROLL DOUGH   </t>
  </si>
  <si>
    <t>UBR - THE ULTIMATE BREAKFAST ROUND(TM) BAKED (IND WRAPPED)</t>
  </si>
  <si>
    <t>SUB ROLL DOUGH MADE WITH WHOLE GRAIN</t>
  </si>
  <si>
    <t>BISCUIT DOUGH MADE WITH WHOLE GRAIN (ZTF)</t>
  </si>
  <si>
    <t>Made w/ Whole Grain 16" Sheeted Pizza Dough</t>
  </si>
  <si>
    <t>CINNAMON ROLL DOUGH made with 51% WHOLE GRAIN</t>
  </si>
  <si>
    <t>51% Whole Grain Dinner Roll Dough</t>
  </si>
  <si>
    <t>12" x 16" Made w/ Whole Grains Dough</t>
  </si>
  <si>
    <t>MINI SUB RLL DGH MADE W/ WHLE GRN /51</t>
  </si>
  <si>
    <t>RIP STICK(TM) BREADSTICK DGH MADE W/WHOLE GRN/51</t>
  </si>
  <si>
    <t>Dough Made with Whole Grains/51 Handi-Split</t>
  </si>
  <si>
    <t>Country Style Biscuit Dough</t>
  </si>
  <si>
    <t>2 oz 51% Whole Grain Biscuit Dough Handi-Split</t>
  </si>
  <si>
    <t>UBR - Ultimate Breadkfast Round Oatmeal Chocolate Chip (Dough)</t>
  </si>
  <si>
    <t>2.5 oz.</t>
  </si>
  <si>
    <t>Southern Style Biscuit Dough</t>
  </si>
  <si>
    <t>UBR - Ultimate Breadkfast Round - Oatmeal Chocolate Chip (Baked and IW)</t>
  </si>
  <si>
    <t>Whole Grain Rich Dinner Roll Dough 2.5 oz.</t>
  </si>
  <si>
    <t>Whole Grain Rich Cinnamon Swirl Dough 2oz</t>
  </si>
  <si>
    <t>16" WGR Parbaked Pizza Crust</t>
  </si>
  <si>
    <t>WGR 12"x16" ParBaked Pizza Crust</t>
  </si>
  <si>
    <t>2 oz EQ WGR 6X6 Oven Fired Flatbread</t>
  </si>
  <si>
    <t>Made with Whole Grain Yeast Donut</t>
  </si>
  <si>
    <t>6" WHOLE GRAIN RICH ROUND FLATBREAD</t>
  </si>
  <si>
    <t>Whole Grain Rich Sweet Hawaiian Roll Dough</t>
  </si>
  <si>
    <t>2.5oz Homestyle Biscuit Dough</t>
  </si>
  <si>
    <t xml:space="preserve"> Biscuit Stick Dough</t>
  </si>
  <si>
    <t>7" Presheeted Pizza Dough</t>
  </si>
  <si>
    <t>Reduced Sodium Biscuit Dough</t>
  </si>
  <si>
    <t>Fresh 'N Ready Signature WGR 16" Oven Rising Sheeted Pizza Dough</t>
  </si>
  <si>
    <t>FRESH N READY THIN 16" OVEN RISING SHEETED PIZZA DOUGH</t>
  </si>
  <si>
    <t>WHOLE GRAIN MAPLE WAFFLE FLATBREAD</t>
  </si>
  <si>
    <t>Fresh n' Ready Oven Rising 16" Sheeted Pizza Dough with Sauce Ring</t>
  </si>
  <si>
    <t>DELUXE WHEAT SUB ROLL DOUGH</t>
  </si>
  <si>
    <t>DELUXE WHITE SUB ROLL DOUGH</t>
  </si>
  <si>
    <t>WHOLE GRAIN CORNBREAD POPPERS</t>
  </si>
  <si>
    <t>NUT FREE WHOLE GRAIN RICH CHOCOLATE CHIP MADE WITH HERSHEY’S BAKED COOKIE I/W</t>
  </si>
  <si>
    <t>16" Parbaked Raised Edge Pizza Crust</t>
  </si>
  <si>
    <t>FARM RICH WHOLE GRAIN RICH JALAPEÑO MOZZARELLA BITES</t>
  </si>
  <si>
    <t xml:space="preserve">WHOLE GRAIN RICH STACKABLES FLATBREAD </t>
  </si>
  <si>
    <t>WGR Cinnamon Chip Scone Dough</t>
  </si>
  <si>
    <t>WGR Mixed Berry Flavored Scone Dough</t>
  </si>
  <si>
    <t>SWEET YEASTY DINNER ROLL DOUGH</t>
  </si>
  <si>
    <t>SWEET YEAST DIAMOND ROLL DOUGH</t>
  </si>
  <si>
    <t>16" Pre-Sheeted Pizza Dough</t>
  </si>
  <si>
    <t>Farm Rich Breaded Mozzarella Cheese Stick</t>
  </si>
  <si>
    <t>Reduced Sodium Cheese Stick</t>
  </si>
  <si>
    <t>FR Breaded Mozzarella Cheese Stick</t>
  </si>
  <si>
    <t>Pizza Cheese Cruncher™</t>
  </si>
  <si>
    <t>Rich Products</t>
  </si>
  <si>
    <t>16'' FRESH 'N READY WGR OVEN RISING SHEETED PIZZA DOUGH WITH SAUCE RING</t>
  </si>
  <si>
    <t>NO PROOF 51% WG MINI SUBMARINE DOUGH</t>
  </si>
  <si>
    <t>FRESH N READY WGR INDIVIDUAL OVEN RISING SHEETED PIZZA DOUGH</t>
  </si>
  <si>
    <t>WHOLE GRAIN DINNER ROLLS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</si>
</sst>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zoomScale="70" zoomScaleNormal="70" zoomScaleSheetLayoutView="70" workbookViewId="0">
      <pane ySplit="3" topLeftCell="A4" activePane="bottomLeft" state="frozen"/>
      <selection pane="bottomLeft" activeCell="D67" sqref="D67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45091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8.6" customHeight="1" x14ac:dyDescent="0.25">
      <c r="A4" s="7" t="s">
        <v>18</v>
      </c>
      <c r="B4" s="40" t="s">
        <v>86</v>
      </c>
      <c r="C4" s="7" t="s">
        <v>12</v>
      </c>
      <c r="D4" s="29">
        <v>577</v>
      </c>
      <c r="E4" s="42" t="s">
        <v>19</v>
      </c>
      <c r="F4" s="8">
        <v>23.44</v>
      </c>
      <c r="G4" s="8">
        <v>150</v>
      </c>
      <c r="H4" s="8">
        <v>2.5</v>
      </c>
      <c r="I4" s="26">
        <v>100912</v>
      </c>
      <c r="J4" s="4" t="str">
        <f>VLOOKUP(I4,[1]Sheet1!A:C,2,FALSE)</f>
        <v>FLOUR BREAD-BULK</v>
      </c>
      <c r="K4" s="8">
        <v>11.54</v>
      </c>
      <c r="L4" s="41">
        <f>VLOOKUP(I4,[1]Sheet1!A:C,3,FALSE)</f>
        <v>0.3382</v>
      </c>
      <c r="M4" s="43">
        <f t="shared" ref="M4:M35" si="0">ROUND(K4*L4,2)</f>
        <v>3.9</v>
      </c>
      <c r="N4" s="10">
        <v>44866</v>
      </c>
    </row>
    <row r="5" spans="1:14" s="9" customFormat="1" ht="48.6" customHeight="1" x14ac:dyDescent="0.25">
      <c r="A5" s="7" t="s">
        <v>18</v>
      </c>
      <c r="B5" s="40" t="s">
        <v>86</v>
      </c>
      <c r="C5" s="7" t="s">
        <v>12</v>
      </c>
      <c r="D5" s="29">
        <v>828</v>
      </c>
      <c r="E5" s="42" t="s">
        <v>20</v>
      </c>
      <c r="F5" s="8">
        <v>12</v>
      </c>
      <c r="G5" s="8">
        <v>192</v>
      </c>
      <c r="H5" s="8">
        <v>1</v>
      </c>
      <c r="I5" s="26">
        <v>100912</v>
      </c>
      <c r="J5" s="4" t="str">
        <f>VLOOKUP(I5,[1]Sheet1!A:C,2,FALSE)</f>
        <v>FLOUR BREAD-BULK</v>
      </c>
      <c r="K5" s="8">
        <v>7.05</v>
      </c>
      <c r="L5" s="41">
        <f>VLOOKUP(I5,[1]Sheet1!A:C,3,FALSE)</f>
        <v>0.3382</v>
      </c>
      <c r="M5" s="43">
        <f t="shared" si="0"/>
        <v>2.38</v>
      </c>
      <c r="N5" s="10">
        <v>44866</v>
      </c>
    </row>
    <row r="6" spans="1:14" s="9" customFormat="1" ht="48.6" customHeight="1" x14ac:dyDescent="0.25">
      <c r="A6" s="7" t="s">
        <v>18</v>
      </c>
      <c r="B6" s="40" t="s">
        <v>86</v>
      </c>
      <c r="C6" s="7" t="s">
        <v>12</v>
      </c>
      <c r="D6" s="29">
        <v>2725</v>
      </c>
      <c r="E6" s="42" t="s">
        <v>21</v>
      </c>
      <c r="F6" s="8">
        <v>9.84</v>
      </c>
      <c r="G6" s="8">
        <v>128</v>
      </c>
      <c r="H6" s="8">
        <v>1.23</v>
      </c>
      <c r="I6" s="26">
        <v>100912</v>
      </c>
      <c r="J6" s="4" t="str">
        <f>VLOOKUP(I6,[1]Sheet1!A:C,2,FALSE)</f>
        <v>FLOUR BREAD-BULK</v>
      </c>
      <c r="K6" s="8">
        <v>4.33</v>
      </c>
      <c r="L6" s="41">
        <f>VLOOKUP(I6,[1]Sheet1!A:C,3,FALSE)</f>
        <v>0.3382</v>
      </c>
      <c r="M6" s="43">
        <f t="shared" si="0"/>
        <v>1.46</v>
      </c>
      <c r="N6" s="10">
        <v>44866</v>
      </c>
    </row>
    <row r="7" spans="1:14" s="9" customFormat="1" ht="48.6" customHeight="1" x14ac:dyDescent="0.25">
      <c r="A7" s="7" t="s">
        <v>18</v>
      </c>
      <c r="B7" s="40" t="s">
        <v>86</v>
      </c>
      <c r="C7" s="7" t="s">
        <v>12</v>
      </c>
      <c r="D7" s="29">
        <v>3033</v>
      </c>
      <c r="E7" s="42" t="s">
        <v>22</v>
      </c>
      <c r="F7" s="8">
        <v>29.25</v>
      </c>
      <c r="G7" s="8">
        <v>24</v>
      </c>
      <c r="H7" s="8">
        <v>19.5</v>
      </c>
      <c r="I7" s="26">
        <v>100912</v>
      </c>
      <c r="J7" s="4" t="str">
        <f>VLOOKUP(I7,[1]Sheet1!A:C,2,FALSE)</f>
        <v>FLOUR BREAD-BULK</v>
      </c>
      <c r="K7" s="8">
        <v>14.45</v>
      </c>
      <c r="L7" s="41">
        <f>VLOOKUP(I7,[1]Sheet1!A:C,3,FALSE)</f>
        <v>0.3382</v>
      </c>
      <c r="M7" s="43">
        <f t="shared" si="0"/>
        <v>4.8899999999999997</v>
      </c>
      <c r="N7" s="10">
        <v>44866</v>
      </c>
    </row>
    <row r="8" spans="1:14" s="9" customFormat="1" ht="48.6" customHeight="1" x14ac:dyDescent="0.25">
      <c r="A8" s="7" t="s">
        <v>18</v>
      </c>
      <c r="B8" s="40" t="s">
        <v>86</v>
      </c>
      <c r="C8" s="7" t="s">
        <v>12</v>
      </c>
      <c r="D8" s="29">
        <v>3199</v>
      </c>
      <c r="E8" s="42" t="s">
        <v>23</v>
      </c>
      <c r="F8" s="8">
        <v>20.63</v>
      </c>
      <c r="G8" s="8">
        <v>120</v>
      </c>
      <c r="H8" s="8">
        <v>2.75</v>
      </c>
      <c r="I8" s="26">
        <v>100912</v>
      </c>
      <c r="J8" s="4" t="str">
        <f>VLOOKUP(I8,[1]Sheet1!A:C,2,FALSE)</f>
        <v>FLOUR BREAD-BULK</v>
      </c>
      <c r="K8" s="8">
        <v>10.28</v>
      </c>
      <c r="L8" s="41">
        <f>VLOOKUP(I8,[1]Sheet1!A:C,3,FALSE)</f>
        <v>0.3382</v>
      </c>
      <c r="M8" s="43">
        <f t="shared" si="0"/>
        <v>3.48</v>
      </c>
      <c r="N8" s="10">
        <v>44866</v>
      </c>
    </row>
    <row r="9" spans="1:14" s="9" customFormat="1" ht="48.6" customHeight="1" x14ac:dyDescent="0.25">
      <c r="A9" s="7" t="s">
        <v>18</v>
      </c>
      <c r="B9" s="40" t="s">
        <v>86</v>
      </c>
      <c r="C9" s="7" t="s">
        <v>12</v>
      </c>
      <c r="D9" s="29">
        <v>3439</v>
      </c>
      <c r="E9" s="42" t="s">
        <v>24</v>
      </c>
      <c r="F9" s="8">
        <v>16.88</v>
      </c>
      <c r="G9" s="8">
        <v>120</v>
      </c>
      <c r="H9" s="8">
        <v>2.25</v>
      </c>
      <c r="I9" s="26">
        <v>100912</v>
      </c>
      <c r="J9" s="4" t="str">
        <f>VLOOKUP(I9,[1]Sheet1!A:C,2,FALSE)</f>
        <v>FLOUR BREAD-BULK</v>
      </c>
      <c r="K9" s="8">
        <v>7.5</v>
      </c>
      <c r="L9" s="41">
        <f>VLOOKUP(I9,[1]Sheet1!A:C,3,FALSE)</f>
        <v>0.3382</v>
      </c>
      <c r="M9" s="43">
        <f t="shared" si="0"/>
        <v>2.54</v>
      </c>
      <c r="N9" s="10">
        <v>44866</v>
      </c>
    </row>
    <row r="10" spans="1:14" s="9" customFormat="1" ht="48.6" customHeight="1" x14ac:dyDescent="0.25">
      <c r="A10" s="7" t="s">
        <v>18</v>
      </c>
      <c r="B10" s="40" t="s">
        <v>86</v>
      </c>
      <c r="C10" s="7" t="s">
        <v>12</v>
      </c>
      <c r="D10" s="29">
        <v>3480</v>
      </c>
      <c r="E10" s="42" t="s">
        <v>25</v>
      </c>
      <c r="F10" s="8">
        <v>18.75</v>
      </c>
      <c r="G10" s="8">
        <v>240</v>
      </c>
      <c r="H10" s="8">
        <v>1.25</v>
      </c>
      <c r="I10" s="26">
        <v>100912</v>
      </c>
      <c r="J10" s="4" t="str">
        <f>VLOOKUP(I10,[1]Sheet1!A:C,2,FALSE)</f>
        <v>FLOUR BREAD-BULK</v>
      </c>
      <c r="K10" s="8">
        <v>7.95</v>
      </c>
      <c r="L10" s="41">
        <f>VLOOKUP(I10,[1]Sheet1!A:C,3,FALSE)</f>
        <v>0.3382</v>
      </c>
      <c r="M10" s="43">
        <f t="shared" si="0"/>
        <v>2.69</v>
      </c>
      <c r="N10" s="10">
        <v>44866</v>
      </c>
    </row>
    <row r="11" spans="1:14" s="9" customFormat="1" ht="48.6" customHeight="1" x14ac:dyDescent="0.25">
      <c r="A11" s="7" t="s">
        <v>18</v>
      </c>
      <c r="B11" s="40" t="s">
        <v>86</v>
      </c>
      <c r="C11" s="7" t="s">
        <v>12</v>
      </c>
      <c r="D11" s="29">
        <v>3593</v>
      </c>
      <c r="E11" s="42" t="s">
        <v>26</v>
      </c>
      <c r="F11" s="8">
        <v>12.75</v>
      </c>
      <c r="G11" s="8">
        <v>120</v>
      </c>
      <c r="H11" s="8">
        <v>1.7</v>
      </c>
      <c r="I11" s="26">
        <v>100912</v>
      </c>
      <c r="J11" s="4" t="str">
        <f>VLOOKUP(I11,[1]Sheet1!A:C,2,FALSE)</f>
        <v>FLOUR BREAD-BULK</v>
      </c>
      <c r="K11" s="8">
        <v>3.95</v>
      </c>
      <c r="L11" s="41">
        <f>VLOOKUP(I11,[1]Sheet1!A:C,3,FALSE)</f>
        <v>0.3382</v>
      </c>
      <c r="M11" s="43">
        <f t="shared" si="0"/>
        <v>1.34</v>
      </c>
      <c r="N11" s="10">
        <v>44866</v>
      </c>
    </row>
    <row r="12" spans="1:14" s="9" customFormat="1" ht="48.6" customHeight="1" x14ac:dyDescent="0.25">
      <c r="A12" s="7" t="s">
        <v>18</v>
      </c>
      <c r="B12" s="40" t="s">
        <v>86</v>
      </c>
      <c r="C12" s="7" t="s">
        <v>12</v>
      </c>
      <c r="D12" s="29">
        <v>4280</v>
      </c>
      <c r="E12" s="42" t="s">
        <v>27</v>
      </c>
      <c r="F12" s="8">
        <v>22.5</v>
      </c>
      <c r="G12" s="8">
        <v>240</v>
      </c>
      <c r="H12" s="8">
        <v>1.5</v>
      </c>
      <c r="I12" s="26">
        <v>100912</v>
      </c>
      <c r="J12" s="4" t="str">
        <f>VLOOKUP(I12,[1]Sheet1!A:C,2,FALSE)</f>
        <v>FLOUR BREAD-BULK</v>
      </c>
      <c r="K12" s="8">
        <v>10.5</v>
      </c>
      <c r="L12" s="41">
        <f>VLOOKUP(I12,[1]Sheet1!A:C,3,FALSE)</f>
        <v>0.3382</v>
      </c>
      <c r="M12" s="43">
        <f t="shared" si="0"/>
        <v>3.55</v>
      </c>
      <c r="N12" s="10">
        <v>44866</v>
      </c>
    </row>
    <row r="13" spans="1:14" s="9" customFormat="1" ht="48.6" customHeight="1" x14ac:dyDescent="0.25">
      <c r="A13" s="7" t="s">
        <v>18</v>
      </c>
      <c r="B13" s="40" t="s">
        <v>86</v>
      </c>
      <c r="C13" s="7" t="s">
        <v>12</v>
      </c>
      <c r="D13" s="29">
        <v>4300</v>
      </c>
      <c r="E13" s="42" t="s">
        <v>28</v>
      </c>
      <c r="F13" s="8">
        <v>22.5</v>
      </c>
      <c r="G13" s="8">
        <v>240</v>
      </c>
      <c r="H13" s="8">
        <v>1.5</v>
      </c>
      <c r="I13" s="26">
        <v>100912</v>
      </c>
      <c r="J13" s="4" t="str">
        <f>VLOOKUP(I13,[1]Sheet1!A:C,2,FALSE)</f>
        <v>FLOUR BREAD-BULK</v>
      </c>
      <c r="K13" s="8">
        <v>8.4</v>
      </c>
      <c r="L13" s="41">
        <f>VLOOKUP(I13,[1]Sheet1!A:C,3,FALSE)</f>
        <v>0.3382</v>
      </c>
      <c r="M13" s="43">
        <f t="shared" si="0"/>
        <v>2.84</v>
      </c>
      <c r="N13" s="10">
        <v>44866</v>
      </c>
    </row>
    <row r="14" spans="1:14" s="9" customFormat="1" ht="48.6" customHeight="1" x14ac:dyDescent="0.25">
      <c r="A14" s="7" t="s">
        <v>18</v>
      </c>
      <c r="B14" s="40" t="s">
        <v>86</v>
      </c>
      <c r="C14" s="7" t="s">
        <v>12</v>
      </c>
      <c r="D14" s="29">
        <v>5295</v>
      </c>
      <c r="E14" s="42" t="s">
        <v>29</v>
      </c>
      <c r="F14" s="8">
        <v>23.63</v>
      </c>
      <c r="G14" s="8">
        <v>180</v>
      </c>
      <c r="H14" s="8">
        <v>2.1</v>
      </c>
      <c r="I14" s="26">
        <v>100912</v>
      </c>
      <c r="J14" s="4" t="str">
        <f>VLOOKUP(I14,[1]Sheet1!A:C,2,FALSE)</f>
        <v>FLOUR BREAD-BULK</v>
      </c>
      <c r="K14" s="8">
        <v>8.06</v>
      </c>
      <c r="L14" s="41">
        <f>VLOOKUP(I14,[1]Sheet1!A:C,3,FALSE)</f>
        <v>0.3382</v>
      </c>
      <c r="M14" s="43">
        <f t="shared" si="0"/>
        <v>2.73</v>
      </c>
      <c r="N14" s="10">
        <v>44866</v>
      </c>
    </row>
    <row r="15" spans="1:14" s="9" customFormat="1" ht="48.6" customHeight="1" x14ac:dyDescent="0.25">
      <c r="A15" s="7" t="s">
        <v>18</v>
      </c>
      <c r="B15" s="40" t="s">
        <v>86</v>
      </c>
      <c r="C15" s="7" t="s">
        <v>12</v>
      </c>
      <c r="D15" s="29">
        <v>6063</v>
      </c>
      <c r="E15" s="42" t="s">
        <v>30</v>
      </c>
      <c r="F15" s="8">
        <v>33</v>
      </c>
      <c r="G15" s="8">
        <v>240</v>
      </c>
      <c r="H15" s="8">
        <v>2.2000000000000002</v>
      </c>
      <c r="I15" s="26">
        <v>100912</v>
      </c>
      <c r="J15" s="4" t="str">
        <f>VLOOKUP(I15,[1]Sheet1!A:C,2,FALSE)</f>
        <v>FLOUR BREAD-BULK</v>
      </c>
      <c r="K15" s="8">
        <v>7.8</v>
      </c>
      <c r="L15" s="41">
        <f>VLOOKUP(I15,[1]Sheet1!A:C,3,FALSE)</f>
        <v>0.3382</v>
      </c>
      <c r="M15" s="43">
        <f t="shared" si="0"/>
        <v>2.64</v>
      </c>
      <c r="N15" s="10">
        <v>44866</v>
      </c>
    </row>
    <row r="16" spans="1:14" s="9" customFormat="1" ht="48.6" customHeight="1" x14ac:dyDescent="0.25">
      <c r="A16" s="7" t="s">
        <v>18</v>
      </c>
      <c r="B16" s="40" t="s">
        <v>86</v>
      </c>
      <c r="C16" s="7" t="s">
        <v>12</v>
      </c>
      <c r="D16" s="29">
        <v>7816</v>
      </c>
      <c r="E16" s="42" t="s">
        <v>31</v>
      </c>
      <c r="F16" s="8">
        <v>21.88</v>
      </c>
      <c r="G16" s="8">
        <v>140</v>
      </c>
      <c r="H16" s="8">
        <v>2.5</v>
      </c>
      <c r="I16" s="26">
        <v>100912</v>
      </c>
      <c r="J16" s="4" t="str">
        <f>VLOOKUP(I16,[1]Sheet1!A:C,2,FALSE)</f>
        <v>FLOUR BREAD-BULK</v>
      </c>
      <c r="K16" s="8">
        <v>5.63</v>
      </c>
      <c r="L16" s="41">
        <f>VLOOKUP(I16,[1]Sheet1!A:C,3,FALSE)</f>
        <v>0.3382</v>
      </c>
      <c r="M16" s="43">
        <f t="shared" si="0"/>
        <v>1.9</v>
      </c>
      <c r="N16" s="10">
        <v>44866</v>
      </c>
    </row>
    <row r="17" spans="1:14" s="9" customFormat="1" ht="48.6" customHeight="1" x14ac:dyDescent="0.25">
      <c r="A17" s="7" t="s">
        <v>18</v>
      </c>
      <c r="B17" s="40" t="s">
        <v>86</v>
      </c>
      <c r="C17" s="7" t="s">
        <v>12</v>
      </c>
      <c r="D17" s="29">
        <v>8061</v>
      </c>
      <c r="E17" s="42" t="s">
        <v>32</v>
      </c>
      <c r="F17" s="8">
        <v>12.24</v>
      </c>
      <c r="G17" s="8">
        <v>384</v>
      </c>
      <c r="H17" s="8">
        <v>0.51</v>
      </c>
      <c r="I17" s="26">
        <v>100912</v>
      </c>
      <c r="J17" s="4" t="str">
        <f>VLOOKUP(I17,[1]Sheet1!A:C,2,FALSE)</f>
        <v>FLOUR BREAD-BULK</v>
      </c>
      <c r="K17" s="8">
        <v>4.5599999999999996</v>
      </c>
      <c r="L17" s="41">
        <f>VLOOKUP(I17,[1]Sheet1!A:C,3,FALSE)</f>
        <v>0.3382</v>
      </c>
      <c r="M17" s="43">
        <f t="shared" si="0"/>
        <v>1.54</v>
      </c>
      <c r="N17" s="10">
        <v>44866</v>
      </c>
    </row>
    <row r="18" spans="1:14" s="9" customFormat="1" ht="48.6" customHeight="1" x14ac:dyDescent="0.25">
      <c r="A18" s="7" t="s">
        <v>18</v>
      </c>
      <c r="B18" s="40" t="s">
        <v>86</v>
      </c>
      <c r="C18" s="7" t="s">
        <v>12</v>
      </c>
      <c r="D18" s="29">
        <v>8066</v>
      </c>
      <c r="E18" s="42" t="s">
        <v>33</v>
      </c>
      <c r="F18" s="8">
        <v>12.24</v>
      </c>
      <c r="G18" s="8">
        <v>384</v>
      </c>
      <c r="H18" s="8">
        <v>0.51</v>
      </c>
      <c r="I18" s="26">
        <v>100912</v>
      </c>
      <c r="J18" s="4" t="str">
        <f>VLOOKUP(I18,[1]Sheet1!A:C,2,FALSE)</f>
        <v>FLOUR BREAD-BULK</v>
      </c>
      <c r="K18" s="8">
        <v>4.58</v>
      </c>
      <c r="L18" s="41">
        <f>VLOOKUP(I18,[1]Sheet1!A:C,3,FALSE)</f>
        <v>0.3382</v>
      </c>
      <c r="M18" s="43">
        <f t="shared" si="0"/>
        <v>1.55</v>
      </c>
      <c r="N18" s="10">
        <v>44866</v>
      </c>
    </row>
    <row r="19" spans="1:14" s="9" customFormat="1" ht="48.6" customHeight="1" x14ac:dyDescent="0.25">
      <c r="A19" s="7" t="s">
        <v>18</v>
      </c>
      <c r="B19" s="40" t="s">
        <v>86</v>
      </c>
      <c r="C19" s="7" t="s">
        <v>12</v>
      </c>
      <c r="D19" s="29">
        <v>8202</v>
      </c>
      <c r="E19" s="42" t="s">
        <v>34</v>
      </c>
      <c r="F19" s="8">
        <v>12.75</v>
      </c>
      <c r="G19" s="8">
        <v>120</v>
      </c>
      <c r="H19" s="8">
        <v>1.7</v>
      </c>
      <c r="I19" s="26">
        <v>100912</v>
      </c>
      <c r="J19" s="4" t="str">
        <f>VLOOKUP(I19,[1]Sheet1!A:C,2,FALSE)</f>
        <v>FLOUR BREAD-BULK</v>
      </c>
      <c r="K19" s="8">
        <v>4.47</v>
      </c>
      <c r="L19" s="41">
        <f>VLOOKUP(I19,[1]Sheet1!A:C,3,FALSE)</f>
        <v>0.3382</v>
      </c>
      <c r="M19" s="43">
        <f t="shared" si="0"/>
        <v>1.51</v>
      </c>
      <c r="N19" s="10">
        <v>44866</v>
      </c>
    </row>
    <row r="20" spans="1:14" s="9" customFormat="1" ht="48.6" customHeight="1" x14ac:dyDescent="0.25">
      <c r="A20" s="7" t="s">
        <v>18</v>
      </c>
      <c r="B20" s="40" t="s">
        <v>86</v>
      </c>
      <c r="C20" s="7" t="s">
        <v>12</v>
      </c>
      <c r="D20" s="29">
        <v>8221</v>
      </c>
      <c r="E20" s="42" t="s">
        <v>35</v>
      </c>
      <c r="F20" s="8">
        <v>18.75</v>
      </c>
      <c r="G20" s="8">
        <v>120</v>
      </c>
      <c r="H20" s="8">
        <v>2.5</v>
      </c>
      <c r="I20" s="26">
        <v>100912</v>
      </c>
      <c r="J20" s="4" t="str">
        <f>VLOOKUP(I20,[1]Sheet1!A:C,2,FALSE)</f>
        <v>FLOUR BREAD-BULK</v>
      </c>
      <c r="K20" s="8">
        <v>7.88</v>
      </c>
      <c r="L20" s="41">
        <f>VLOOKUP(I20,[1]Sheet1!A:C,3,FALSE)</f>
        <v>0.3382</v>
      </c>
      <c r="M20" s="43">
        <f t="shared" si="0"/>
        <v>2.67</v>
      </c>
      <c r="N20" s="10">
        <v>44866</v>
      </c>
    </row>
    <row r="21" spans="1:14" ht="48.6" customHeight="1" x14ac:dyDescent="0.25">
      <c r="A21" s="7" t="s">
        <v>18</v>
      </c>
      <c r="B21" s="40" t="s">
        <v>86</v>
      </c>
      <c r="C21" s="7" t="s">
        <v>12</v>
      </c>
      <c r="D21" s="29">
        <v>8344</v>
      </c>
      <c r="E21" s="42" t="s">
        <v>36</v>
      </c>
      <c r="F21" s="8">
        <v>21</v>
      </c>
      <c r="G21" s="8">
        <v>84</v>
      </c>
      <c r="H21" s="8">
        <v>4</v>
      </c>
      <c r="I21" s="26">
        <v>100912</v>
      </c>
      <c r="J21" s="4" t="str">
        <f>VLOOKUP(I21,[1]Sheet1!A:C,2,FALSE)</f>
        <v>FLOUR BREAD-BULK</v>
      </c>
      <c r="K21" s="8">
        <v>8.77</v>
      </c>
      <c r="L21" s="41">
        <f>VLOOKUP(I21,[1]Sheet1!A:C,3,FALSE)</f>
        <v>0.3382</v>
      </c>
      <c r="M21" s="43">
        <f t="shared" si="0"/>
        <v>2.97</v>
      </c>
      <c r="N21" s="10">
        <v>44866</v>
      </c>
    </row>
    <row r="22" spans="1:14" ht="48.6" customHeight="1" x14ac:dyDescent="0.25">
      <c r="A22" s="7" t="s">
        <v>18</v>
      </c>
      <c r="B22" s="40" t="s">
        <v>86</v>
      </c>
      <c r="C22" s="7" t="s">
        <v>12</v>
      </c>
      <c r="D22" s="29">
        <v>8600</v>
      </c>
      <c r="E22" s="42" t="s">
        <v>37</v>
      </c>
      <c r="F22" s="8">
        <v>18</v>
      </c>
      <c r="G22" s="8">
        <v>144</v>
      </c>
      <c r="H22" s="8">
        <v>2</v>
      </c>
      <c r="I22" s="26">
        <v>100912</v>
      </c>
      <c r="J22" s="4" t="str">
        <f>VLOOKUP(I22,[1]Sheet1!A:C,2,FALSE)</f>
        <v>FLOUR BREAD-BULK</v>
      </c>
      <c r="K22" s="8">
        <v>9.1300000000000008</v>
      </c>
      <c r="L22" s="41">
        <f>VLOOKUP(I22,[1]Sheet1!A:C,3,FALSE)</f>
        <v>0.3382</v>
      </c>
      <c r="M22" s="43">
        <f t="shared" si="0"/>
        <v>3.09</v>
      </c>
      <c r="N22" s="10">
        <v>44866</v>
      </c>
    </row>
    <row r="23" spans="1:14" ht="48.6" customHeight="1" x14ac:dyDescent="0.25">
      <c r="A23" s="7" t="s">
        <v>18</v>
      </c>
      <c r="B23" s="40" t="s">
        <v>86</v>
      </c>
      <c r="C23" s="7" t="s">
        <v>12</v>
      </c>
      <c r="D23" s="29">
        <v>8733</v>
      </c>
      <c r="E23" s="42" t="s">
        <v>38</v>
      </c>
      <c r="F23" s="8">
        <v>17.329999999999998</v>
      </c>
      <c r="G23" s="8">
        <v>126</v>
      </c>
      <c r="H23" s="8">
        <v>2.2000000000000002</v>
      </c>
      <c r="I23" s="26">
        <v>100912</v>
      </c>
      <c r="J23" s="4" t="str">
        <f>VLOOKUP(I23,[1]Sheet1!A:C,2,FALSE)</f>
        <v>FLOUR BREAD-BULK</v>
      </c>
      <c r="K23" s="8">
        <v>4.32</v>
      </c>
      <c r="L23" s="41">
        <f>VLOOKUP(I23,[1]Sheet1!A:C,3,FALSE)</f>
        <v>0.3382</v>
      </c>
      <c r="M23" s="43">
        <f t="shared" si="0"/>
        <v>1.46</v>
      </c>
      <c r="N23" s="10">
        <v>44866</v>
      </c>
    </row>
    <row r="24" spans="1:14" ht="48.6" customHeight="1" x14ac:dyDescent="0.25">
      <c r="A24" s="7" t="s">
        <v>18</v>
      </c>
      <c r="B24" s="40" t="s">
        <v>86</v>
      </c>
      <c r="C24" s="7" t="s">
        <v>12</v>
      </c>
      <c r="D24" s="29">
        <v>8763</v>
      </c>
      <c r="E24" s="42" t="s">
        <v>39</v>
      </c>
      <c r="F24" s="8">
        <v>28.13</v>
      </c>
      <c r="G24" s="8">
        <v>120</v>
      </c>
      <c r="H24" s="8">
        <v>3.75</v>
      </c>
      <c r="I24" s="26">
        <v>100912</v>
      </c>
      <c r="J24" s="4" t="str">
        <f>VLOOKUP(I24,[1]Sheet1!A:C,2,FALSE)</f>
        <v>FLOUR BREAD-BULK</v>
      </c>
      <c r="K24" s="8">
        <v>13.81</v>
      </c>
      <c r="L24" s="41">
        <f>VLOOKUP(I24,[1]Sheet1!A:C,3,FALSE)</f>
        <v>0.3382</v>
      </c>
      <c r="M24" s="43">
        <f t="shared" si="0"/>
        <v>4.67</v>
      </c>
      <c r="N24" s="10">
        <v>44866</v>
      </c>
    </row>
    <row r="25" spans="1:14" ht="48.6" customHeight="1" x14ac:dyDescent="0.25">
      <c r="A25" s="7" t="s">
        <v>18</v>
      </c>
      <c r="B25" s="40" t="s">
        <v>86</v>
      </c>
      <c r="C25" s="7" t="s">
        <v>12</v>
      </c>
      <c r="D25" s="29">
        <v>9315</v>
      </c>
      <c r="E25" s="42" t="s">
        <v>40</v>
      </c>
      <c r="F25" s="8">
        <v>28.35</v>
      </c>
      <c r="G25" s="8">
        <v>216</v>
      </c>
      <c r="H25" s="8">
        <v>2.1</v>
      </c>
      <c r="I25" s="26">
        <v>100912</v>
      </c>
      <c r="J25" s="4" t="str">
        <f>VLOOKUP(I25,[1]Sheet1!A:C,2,FALSE)</f>
        <v>FLOUR BREAD-BULK</v>
      </c>
      <c r="K25" s="8">
        <v>9.6</v>
      </c>
      <c r="L25" s="41">
        <f>VLOOKUP(I25,[1]Sheet1!A:C,3,FALSE)</f>
        <v>0.3382</v>
      </c>
      <c r="M25" s="43">
        <f t="shared" si="0"/>
        <v>3.25</v>
      </c>
      <c r="N25" s="10">
        <v>44866</v>
      </c>
    </row>
    <row r="26" spans="1:14" ht="48.6" customHeight="1" x14ac:dyDescent="0.25">
      <c r="A26" s="7" t="s">
        <v>18</v>
      </c>
      <c r="B26" s="40" t="s">
        <v>86</v>
      </c>
      <c r="C26" s="7" t="s">
        <v>12</v>
      </c>
      <c r="D26" s="29">
        <v>9718</v>
      </c>
      <c r="E26" s="42" t="s">
        <v>41</v>
      </c>
      <c r="F26" s="8">
        <v>30</v>
      </c>
      <c r="G26" s="8">
        <v>192</v>
      </c>
      <c r="H26" s="8">
        <v>2.5</v>
      </c>
      <c r="I26" s="26">
        <v>100912</v>
      </c>
      <c r="J26" s="4" t="str">
        <f>VLOOKUP(I26,[1]Sheet1!A:C,2,FALSE)</f>
        <v>FLOUR BREAD-BULK</v>
      </c>
      <c r="K26" s="8">
        <v>14.71</v>
      </c>
      <c r="L26" s="41">
        <f>VLOOKUP(I26,[1]Sheet1!A:C,3,FALSE)</f>
        <v>0.3382</v>
      </c>
      <c r="M26" s="43">
        <f t="shared" si="0"/>
        <v>4.97</v>
      </c>
      <c r="N26" s="10">
        <v>44866</v>
      </c>
    </row>
    <row r="27" spans="1:14" ht="48.6" customHeight="1" x14ac:dyDescent="0.25">
      <c r="A27" s="7" t="s">
        <v>18</v>
      </c>
      <c r="B27" s="40" t="s">
        <v>86</v>
      </c>
      <c r="C27" s="7" t="s">
        <v>12</v>
      </c>
      <c r="D27" s="29">
        <v>10204</v>
      </c>
      <c r="E27" s="42" t="s">
        <v>42</v>
      </c>
      <c r="F27" s="8">
        <v>20.25</v>
      </c>
      <c r="G27" s="8">
        <v>240</v>
      </c>
      <c r="H27" s="8">
        <v>1.35</v>
      </c>
      <c r="I27" s="26">
        <v>100912</v>
      </c>
      <c r="J27" s="4" t="str">
        <f>VLOOKUP(I27,[1]Sheet1!A:C,2,FALSE)</f>
        <v>FLOUR BREAD-BULK</v>
      </c>
      <c r="K27" s="8">
        <v>8.5399999999999991</v>
      </c>
      <c r="L27" s="41">
        <f>VLOOKUP(I27,[1]Sheet1!A:C,3,FALSE)</f>
        <v>0.3382</v>
      </c>
      <c r="M27" s="43">
        <f t="shared" si="0"/>
        <v>2.89</v>
      </c>
      <c r="N27" s="10">
        <v>44866</v>
      </c>
    </row>
    <row r="28" spans="1:14" ht="48.6" customHeight="1" x14ac:dyDescent="0.25">
      <c r="A28" s="7" t="s">
        <v>18</v>
      </c>
      <c r="B28" s="40" t="s">
        <v>86</v>
      </c>
      <c r="C28" s="7" t="s">
        <v>12</v>
      </c>
      <c r="D28" s="29">
        <v>10988</v>
      </c>
      <c r="E28" s="42" t="s">
        <v>43</v>
      </c>
      <c r="F28" s="8">
        <v>22.5</v>
      </c>
      <c r="G28" s="8">
        <v>288</v>
      </c>
      <c r="H28" s="8">
        <v>1.25</v>
      </c>
      <c r="I28" s="26">
        <v>100912</v>
      </c>
      <c r="J28" s="4" t="str">
        <f>VLOOKUP(I28,[1]Sheet1!A:C,2,FALSE)</f>
        <v>FLOUR BREAD-BULK</v>
      </c>
      <c r="K28" s="8">
        <v>9.94</v>
      </c>
      <c r="L28" s="41">
        <f>VLOOKUP(I28,[1]Sheet1!A:C,3,FALSE)</f>
        <v>0.3382</v>
      </c>
      <c r="M28" s="43">
        <f t="shared" si="0"/>
        <v>3.36</v>
      </c>
      <c r="N28" s="10">
        <v>44866</v>
      </c>
    </row>
    <row r="29" spans="1:14" ht="48.6" customHeight="1" x14ac:dyDescent="0.25">
      <c r="A29" s="7" t="s">
        <v>18</v>
      </c>
      <c r="B29" s="40" t="s">
        <v>86</v>
      </c>
      <c r="C29" s="7" t="s">
        <v>12</v>
      </c>
      <c r="D29" s="29">
        <v>11108</v>
      </c>
      <c r="E29" s="42" t="s">
        <v>44</v>
      </c>
      <c r="F29" s="8">
        <v>33.75</v>
      </c>
      <c r="G29" s="8">
        <v>240</v>
      </c>
      <c r="H29" s="8">
        <v>2.25</v>
      </c>
      <c r="I29" s="26">
        <v>100912</v>
      </c>
      <c r="J29" s="4" t="str">
        <f>VLOOKUP(I29,[1]Sheet1!A:C,2,FALSE)</f>
        <v>FLOUR BREAD-BULK</v>
      </c>
      <c r="K29" s="8">
        <v>16.559999999999999</v>
      </c>
      <c r="L29" s="41">
        <f>VLOOKUP(I29,[1]Sheet1!A:C,3,FALSE)</f>
        <v>0.3382</v>
      </c>
      <c r="M29" s="43">
        <f t="shared" si="0"/>
        <v>5.6</v>
      </c>
      <c r="N29" s="10">
        <v>44866</v>
      </c>
    </row>
    <row r="30" spans="1:14" ht="48.6" customHeight="1" x14ac:dyDescent="0.25">
      <c r="A30" s="7" t="s">
        <v>18</v>
      </c>
      <c r="B30" s="40" t="s">
        <v>86</v>
      </c>
      <c r="C30" s="7" t="s">
        <v>12</v>
      </c>
      <c r="D30" s="29">
        <v>11439</v>
      </c>
      <c r="E30" s="42" t="s">
        <v>37</v>
      </c>
      <c r="F30" s="8">
        <v>22.5</v>
      </c>
      <c r="G30" s="8">
        <v>240</v>
      </c>
      <c r="H30" s="8">
        <v>1.5</v>
      </c>
      <c r="I30" s="26">
        <v>100912</v>
      </c>
      <c r="J30" s="4" t="str">
        <f>VLOOKUP(I30,[1]Sheet1!A:C,2,FALSE)</f>
        <v>FLOUR BREAD-BULK</v>
      </c>
      <c r="K30" s="8">
        <v>11.43</v>
      </c>
      <c r="L30" s="41">
        <f>VLOOKUP(I30,[1]Sheet1!A:C,3,FALSE)</f>
        <v>0.3382</v>
      </c>
      <c r="M30" s="43">
        <f t="shared" si="0"/>
        <v>3.87</v>
      </c>
      <c r="N30" s="10">
        <v>44866</v>
      </c>
    </row>
    <row r="31" spans="1:14" ht="48.6" customHeight="1" x14ac:dyDescent="0.25">
      <c r="A31" s="7" t="s">
        <v>18</v>
      </c>
      <c r="B31" s="40" t="s">
        <v>86</v>
      </c>
      <c r="C31" s="7" t="s">
        <v>12</v>
      </c>
      <c r="D31" s="29">
        <v>11782</v>
      </c>
      <c r="E31" s="42" t="s">
        <v>45</v>
      </c>
      <c r="F31" s="8">
        <v>27</v>
      </c>
      <c r="G31" s="8">
        <v>180</v>
      </c>
      <c r="H31" s="8">
        <v>2.4</v>
      </c>
      <c r="I31" s="26">
        <v>100912</v>
      </c>
      <c r="J31" s="4" t="str">
        <f>VLOOKUP(I31,[1]Sheet1!A:C,2,FALSE)</f>
        <v>FLOUR BREAD-BULK</v>
      </c>
      <c r="K31" s="8">
        <v>13.22</v>
      </c>
      <c r="L31" s="41">
        <f>VLOOKUP(I31,[1]Sheet1!A:C,3,FALSE)</f>
        <v>0.3382</v>
      </c>
      <c r="M31" s="43">
        <f t="shared" si="0"/>
        <v>4.47</v>
      </c>
      <c r="N31" s="10">
        <v>44866</v>
      </c>
    </row>
    <row r="32" spans="1:14" ht="48.6" customHeight="1" x14ac:dyDescent="0.25">
      <c r="A32" s="7" t="s">
        <v>18</v>
      </c>
      <c r="B32" s="40" t="s">
        <v>86</v>
      </c>
      <c r="C32" s="7" t="s">
        <v>12</v>
      </c>
      <c r="D32" s="29">
        <v>12194</v>
      </c>
      <c r="E32" s="42" t="s">
        <v>46</v>
      </c>
      <c r="F32" s="8">
        <v>18.75</v>
      </c>
      <c r="G32" s="8">
        <v>250</v>
      </c>
      <c r="H32" s="8">
        <v>1.2</v>
      </c>
      <c r="I32" s="26">
        <v>100912</v>
      </c>
      <c r="J32" s="4" t="str">
        <f>VLOOKUP(I32,[1]Sheet1!A:C,2,FALSE)</f>
        <v>FLOUR BREAD-BULK</v>
      </c>
      <c r="K32" s="8">
        <v>9.2799999999999994</v>
      </c>
      <c r="L32" s="41">
        <f>VLOOKUP(I32,[1]Sheet1!A:C,3,FALSE)</f>
        <v>0.3382</v>
      </c>
      <c r="M32" s="43">
        <f t="shared" si="0"/>
        <v>3.14</v>
      </c>
      <c r="N32" s="10">
        <v>44866</v>
      </c>
    </row>
    <row r="33" spans="1:14" ht="48.6" customHeight="1" x14ac:dyDescent="0.25">
      <c r="A33" s="7" t="s">
        <v>18</v>
      </c>
      <c r="B33" s="40" t="s">
        <v>86</v>
      </c>
      <c r="C33" s="7" t="s">
        <v>12</v>
      </c>
      <c r="D33" s="29">
        <v>12549</v>
      </c>
      <c r="E33" s="42" t="s">
        <v>47</v>
      </c>
      <c r="F33" s="8">
        <v>28.35</v>
      </c>
      <c r="G33" s="8">
        <v>336</v>
      </c>
      <c r="H33" s="8">
        <v>1.35</v>
      </c>
      <c r="I33" s="26">
        <v>100912</v>
      </c>
      <c r="J33" s="4" t="str">
        <f>VLOOKUP(I33,[1]Sheet1!A:C,2,FALSE)</f>
        <v>FLOUR BREAD-BULK</v>
      </c>
      <c r="K33" s="8">
        <v>10.36</v>
      </c>
      <c r="L33" s="41">
        <f>VLOOKUP(I33,[1]Sheet1!A:C,3,FALSE)</f>
        <v>0.3382</v>
      </c>
      <c r="M33" s="43">
        <f t="shared" si="0"/>
        <v>3.5</v>
      </c>
      <c r="N33" s="10">
        <v>44866</v>
      </c>
    </row>
    <row r="34" spans="1:14" ht="48.6" customHeight="1" x14ac:dyDescent="0.25">
      <c r="A34" s="7" t="s">
        <v>18</v>
      </c>
      <c r="B34" s="40" t="s">
        <v>86</v>
      </c>
      <c r="C34" s="7" t="s">
        <v>12</v>
      </c>
      <c r="D34" s="29">
        <v>13370</v>
      </c>
      <c r="E34" s="42" t="s">
        <v>48</v>
      </c>
      <c r="F34" s="8">
        <v>36.75</v>
      </c>
      <c r="G34" s="8">
        <v>240</v>
      </c>
      <c r="H34" s="8">
        <v>2.4</v>
      </c>
      <c r="I34" s="26">
        <v>100912</v>
      </c>
      <c r="J34" s="4" t="str">
        <f>VLOOKUP(I34,[1]Sheet1!A:C,2,FALSE)</f>
        <v>FLOUR BREAD-BULK</v>
      </c>
      <c r="K34" s="8">
        <v>17.12</v>
      </c>
      <c r="L34" s="41">
        <f>VLOOKUP(I34,[1]Sheet1!A:C,3,FALSE)</f>
        <v>0.3382</v>
      </c>
      <c r="M34" s="43">
        <f t="shared" si="0"/>
        <v>5.79</v>
      </c>
      <c r="N34" s="10">
        <v>44866</v>
      </c>
    </row>
    <row r="35" spans="1:14" ht="48.6" customHeight="1" x14ac:dyDescent="0.25">
      <c r="A35" s="7" t="s">
        <v>18</v>
      </c>
      <c r="B35" s="40" t="s">
        <v>86</v>
      </c>
      <c r="C35" s="7" t="s">
        <v>12</v>
      </c>
      <c r="D35" s="29">
        <v>13457</v>
      </c>
      <c r="E35" s="42" t="s">
        <v>49</v>
      </c>
      <c r="F35" s="8">
        <v>29.58</v>
      </c>
      <c r="G35" s="8">
        <v>182</v>
      </c>
      <c r="H35" s="8">
        <v>2.6</v>
      </c>
      <c r="I35" s="26">
        <v>100912</v>
      </c>
      <c r="J35" s="4" t="str">
        <f>VLOOKUP(I35,[1]Sheet1!A:C,2,FALSE)</f>
        <v>FLOUR BREAD-BULK</v>
      </c>
      <c r="K35" s="8">
        <v>11.67</v>
      </c>
      <c r="L35" s="41">
        <f>VLOOKUP(I35,[1]Sheet1!A:C,3,FALSE)</f>
        <v>0.3382</v>
      </c>
      <c r="M35" s="43">
        <f t="shared" si="0"/>
        <v>3.95</v>
      </c>
      <c r="N35" s="10">
        <v>44866</v>
      </c>
    </row>
    <row r="36" spans="1:14" ht="48.6" customHeight="1" x14ac:dyDescent="0.25">
      <c r="A36" s="7" t="s">
        <v>18</v>
      </c>
      <c r="B36" s="40" t="s">
        <v>86</v>
      </c>
      <c r="C36" s="7" t="s">
        <v>12</v>
      </c>
      <c r="D36" s="29">
        <v>13709</v>
      </c>
      <c r="E36" s="42" t="s">
        <v>50</v>
      </c>
      <c r="F36" s="8">
        <v>21.88</v>
      </c>
      <c r="G36" s="8">
        <v>140</v>
      </c>
      <c r="H36" s="8" t="s">
        <v>51</v>
      </c>
      <c r="I36" s="26">
        <v>100912</v>
      </c>
      <c r="J36" s="4" t="str">
        <f>VLOOKUP(I36,[1]Sheet1!A:C,2,FALSE)</f>
        <v>FLOUR BREAD-BULK</v>
      </c>
      <c r="K36" s="8">
        <v>5.47</v>
      </c>
      <c r="L36" s="41">
        <f>VLOOKUP(I36,[1]Sheet1!A:C,3,FALSE)</f>
        <v>0.3382</v>
      </c>
      <c r="M36" s="43">
        <f t="shared" ref="M36:M67" si="1">ROUND(K36*L36,2)</f>
        <v>1.85</v>
      </c>
      <c r="N36" s="10">
        <v>44866</v>
      </c>
    </row>
    <row r="37" spans="1:14" ht="48.6" customHeight="1" x14ac:dyDescent="0.25">
      <c r="A37" s="7" t="s">
        <v>18</v>
      </c>
      <c r="B37" s="40" t="s">
        <v>86</v>
      </c>
      <c r="C37" s="7" t="s">
        <v>12</v>
      </c>
      <c r="D37" s="29">
        <v>13717</v>
      </c>
      <c r="E37" s="42" t="s">
        <v>52</v>
      </c>
      <c r="F37" s="8">
        <v>30.38</v>
      </c>
      <c r="G37" s="8">
        <v>216</v>
      </c>
      <c r="H37" s="8">
        <v>2.25</v>
      </c>
      <c r="I37" s="26">
        <v>100912</v>
      </c>
      <c r="J37" s="4" t="str">
        <f>VLOOKUP(I37,[1]Sheet1!A:C,2,FALSE)</f>
        <v>FLOUR BREAD-BULK</v>
      </c>
      <c r="K37" s="8">
        <v>2.4300000000000002</v>
      </c>
      <c r="L37" s="41">
        <f>VLOOKUP(I37,[1]Sheet1!A:C,3,FALSE)</f>
        <v>0.3382</v>
      </c>
      <c r="M37" s="43">
        <f t="shared" si="1"/>
        <v>0.82</v>
      </c>
      <c r="N37" s="10">
        <v>44866</v>
      </c>
    </row>
    <row r="38" spans="1:14" ht="48.6" customHeight="1" x14ac:dyDescent="0.25">
      <c r="A38" s="7" t="s">
        <v>18</v>
      </c>
      <c r="B38" s="40" t="s">
        <v>86</v>
      </c>
      <c r="C38" s="7" t="s">
        <v>12</v>
      </c>
      <c r="D38" s="29">
        <v>13862</v>
      </c>
      <c r="E38" s="42" t="s">
        <v>53</v>
      </c>
      <c r="F38" s="8">
        <v>17.329999999999998</v>
      </c>
      <c r="G38" s="8">
        <v>126</v>
      </c>
      <c r="H38" s="8">
        <v>2.2000000000000002</v>
      </c>
      <c r="I38" s="26">
        <v>100912</v>
      </c>
      <c r="J38" s="4" t="str">
        <f>VLOOKUP(I38,[1]Sheet1!A:C,2,FALSE)</f>
        <v>FLOUR BREAD-BULK</v>
      </c>
      <c r="K38" s="8">
        <v>4.33</v>
      </c>
      <c r="L38" s="41">
        <f>VLOOKUP(I38,[1]Sheet1!A:C,3,FALSE)</f>
        <v>0.3382</v>
      </c>
      <c r="M38" s="43">
        <f t="shared" si="1"/>
        <v>1.46</v>
      </c>
      <c r="N38" s="10">
        <v>44866</v>
      </c>
    </row>
    <row r="39" spans="1:14" ht="48.6" customHeight="1" x14ac:dyDescent="0.25">
      <c r="A39" s="7" t="s">
        <v>18</v>
      </c>
      <c r="B39" s="40" t="s">
        <v>86</v>
      </c>
      <c r="C39" s="7" t="s">
        <v>12</v>
      </c>
      <c r="D39" s="29">
        <v>13918</v>
      </c>
      <c r="E39" s="42" t="s">
        <v>54</v>
      </c>
      <c r="F39" s="8">
        <v>25</v>
      </c>
      <c r="G39" s="8">
        <v>160</v>
      </c>
      <c r="H39" s="8">
        <v>2.5</v>
      </c>
      <c r="I39" s="26">
        <v>100912</v>
      </c>
      <c r="J39" s="4" t="str">
        <f>VLOOKUP(I39,[1]Sheet1!A:C,2,FALSE)</f>
        <v>FLOUR BREAD-BULK</v>
      </c>
      <c r="K39" s="8">
        <v>11.56</v>
      </c>
      <c r="L39" s="41">
        <f>VLOOKUP(I39,[1]Sheet1!A:C,3,FALSE)</f>
        <v>0.3382</v>
      </c>
      <c r="M39" s="43">
        <f t="shared" si="1"/>
        <v>3.91</v>
      </c>
      <c r="N39" s="10">
        <v>44866</v>
      </c>
    </row>
    <row r="40" spans="1:14" ht="48.6" customHeight="1" x14ac:dyDescent="0.25">
      <c r="A40" s="7" t="s">
        <v>18</v>
      </c>
      <c r="B40" s="40" t="s">
        <v>86</v>
      </c>
      <c r="C40" s="7" t="s">
        <v>12</v>
      </c>
      <c r="D40" s="29">
        <v>13940</v>
      </c>
      <c r="E40" s="42" t="s">
        <v>55</v>
      </c>
      <c r="F40" s="8">
        <v>22.75</v>
      </c>
      <c r="G40" s="8">
        <v>140</v>
      </c>
      <c r="H40" s="8">
        <v>2.6</v>
      </c>
      <c r="I40" s="26">
        <v>100912</v>
      </c>
      <c r="J40" s="4" t="str">
        <f>VLOOKUP(I40,[1]Sheet1!A:C,2,FALSE)</f>
        <v>FLOUR BREAD-BULK</v>
      </c>
      <c r="K40" s="8">
        <v>9.85</v>
      </c>
      <c r="L40" s="41">
        <f>VLOOKUP(I40,[1]Sheet1!A:C,3,FALSE)</f>
        <v>0.3382</v>
      </c>
      <c r="M40" s="43">
        <f t="shared" si="1"/>
        <v>3.33</v>
      </c>
      <c r="N40" s="10">
        <v>44866</v>
      </c>
    </row>
    <row r="41" spans="1:14" ht="48.6" customHeight="1" x14ac:dyDescent="0.25">
      <c r="A41" s="7" t="s">
        <v>18</v>
      </c>
      <c r="B41" s="40" t="s">
        <v>86</v>
      </c>
      <c r="C41" s="7" t="s">
        <v>12</v>
      </c>
      <c r="D41" s="29">
        <v>14006</v>
      </c>
      <c r="E41" s="42" t="s">
        <v>56</v>
      </c>
      <c r="F41" s="8">
        <v>19.13</v>
      </c>
      <c r="G41" s="8">
        <v>144</v>
      </c>
      <c r="H41" s="8">
        <v>2.13</v>
      </c>
      <c r="I41" s="26">
        <v>100912</v>
      </c>
      <c r="J41" s="4" t="str">
        <f>VLOOKUP(I41,[1]Sheet1!A:C,2,FALSE)</f>
        <v>FLOUR BREAD-BULK</v>
      </c>
      <c r="K41" s="8">
        <v>10.49</v>
      </c>
      <c r="L41" s="41">
        <f>VLOOKUP(I41,[1]Sheet1!A:C,3,FALSE)</f>
        <v>0.3382</v>
      </c>
      <c r="M41" s="43">
        <f t="shared" si="1"/>
        <v>3.55</v>
      </c>
      <c r="N41" s="10">
        <v>44866</v>
      </c>
    </row>
    <row r="42" spans="1:14" ht="48.6" customHeight="1" x14ac:dyDescent="0.25">
      <c r="A42" s="7" t="s">
        <v>18</v>
      </c>
      <c r="B42" s="40" t="s">
        <v>86</v>
      </c>
      <c r="C42" s="7" t="s">
        <v>12</v>
      </c>
      <c r="D42" s="29">
        <v>14007</v>
      </c>
      <c r="E42" s="42" t="s">
        <v>57</v>
      </c>
      <c r="F42" s="8">
        <v>17</v>
      </c>
      <c r="G42" s="8">
        <v>128</v>
      </c>
      <c r="H42" s="8">
        <v>2.13</v>
      </c>
      <c r="I42" s="26">
        <v>100912</v>
      </c>
      <c r="J42" s="4" t="str">
        <f>VLOOKUP(I42,[1]Sheet1!A:C,2,FALSE)</f>
        <v>FLOUR BREAD-BULK</v>
      </c>
      <c r="K42" s="8">
        <v>9.26</v>
      </c>
      <c r="L42" s="41">
        <f>VLOOKUP(I42,[1]Sheet1!A:C,3,FALSE)</f>
        <v>0.3382</v>
      </c>
      <c r="M42" s="43">
        <f t="shared" si="1"/>
        <v>3.13</v>
      </c>
      <c r="N42" s="10">
        <v>44866</v>
      </c>
    </row>
    <row r="43" spans="1:14" ht="48.6" customHeight="1" x14ac:dyDescent="0.25">
      <c r="A43" s="7" t="s">
        <v>18</v>
      </c>
      <c r="B43" s="40" t="s">
        <v>86</v>
      </c>
      <c r="C43" s="7" t="s">
        <v>12</v>
      </c>
      <c r="D43" s="29">
        <v>14010</v>
      </c>
      <c r="E43" s="42" t="s">
        <v>58</v>
      </c>
      <c r="F43" s="8">
        <v>26.4</v>
      </c>
      <c r="G43" s="8">
        <v>192</v>
      </c>
      <c r="H43" s="8">
        <v>2.2000000000000002</v>
      </c>
      <c r="I43" s="26">
        <v>100912</v>
      </c>
      <c r="J43" s="4" t="str">
        <f>VLOOKUP(I43,[1]Sheet1!A:C,2,FALSE)</f>
        <v>FLOUR BREAD-BULK</v>
      </c>
      <c r="K43" s="8">
        <v>15.01</v>
      </c>
      <c r="L43" s="41">
        <f>VLOOKUP(I43,[1]Sheet1!A:C,3,FALSE)</f>
        <v>0.3382</v>
      </c>
      <c r="M43" s="43">
        <f t="shared" si="1"/>
        <v>5.08</v>
      </c>
      <c r="N43" s="10">
        <v>44866</v>
      </c>
    </row>
    <row r="44" spans="1:14" ht="48.6" customHeight="1" x14ac:dyDescent="0.25">
      <c r="A44" s="7" t="s">
        <v>18</v>
      </c>
      <c r="B44" s="40" t="s">
        <v>86</v>
      </c>
      <c r="C44" s="7" t="s">
        <v>12</v>
      </c>
      <c r="D44" s="29">
        <v>14839</v>
      </c>
      <c r="E44" s="42" t="s">
        <v>59</v>
      </c>
      <c r="F44" s="8">
        <v>12.862500000000001</v>
      </c>
      <c r="G44" s="8">
        <v>84</v>
      </c>
      <c r="H44" s="8">
        <v>2.4500000000000002</v>
      </c>
      <c r="I44" s="26">
        <v>100912</v>
      </c>
      <c r="J44" s="4" t="str">
        <f>VLOOKUP(I44,[1]Sheet1!A:C,2,FALSE)</f>
        <v>FLOUR BREAD-BULK</v>
      </c>
      <c r="K44" s="8">
        <v>5.58</v>
      </c>
      <c r="L44" s="41">
        <f>VLOOKUP(I44,[1]Sheet1!A:C,3,FALSE)</f>
        <v>0.3382</v>
      </c>
      <c r="M44" s="43">
        <f t="shared" si="1"/>
        <v>1.89</v>
      </c>
      <c r="N44" s="10">
        <v>44866</v>
      </c>
    </row>
    <row r="45" spans="1:14" ht="48.6" customHeight="1" x14ac:dyDescent="0.25">
      <c r="A45" s="7" t="s">
        <v>18</v>
      </c>
      <c r="B45" s="40" t="s">
        <v>86</v>
      </c>
      <c r="C45" s="7" t="s">
        <v>12</v>
      </c>
      <c r="D45" s="29">
        <v>15191</v>
      </c>
      <c r="E45" s="42" t="s">
        <v>60</v>
      </c>
      <c r="F45" s="8">
        <v>18</v>
      </c>
      <c r="G45" s="8">
        <v>144</v>
      </c>
      <c r="H45" s="8">
        <v>2</v>
      </c>
      <c r="I45" s="26">
        <v>100912</v>
      </c>
      <c r="J45" s="4" t="str">
        <f>VLOOKUP(I45,[1]Sheet1!A:C,2,FALSE)</f>
        <v>FLOUR BREAD-BULK</v>
      </c>
      <c r="K45" s="8">
        <v>10.85</v>
      </c>
      <c r="L45" s="41">
        <f>VLOOKUP(I45,[1]Sheet1!A:C,3,FALSE)</f>
        <v>0.3382</v>
      </c>
      <c r="M45" s="43">
        <f t="shared" si="1"/>
        <v>3.67</v>
      </c>
      <c r="N45" s="10">
        <v>44866</v>
      </c>
    </row>
    <row r="46" spans="1:14" ht="48.6" customHeight="1" x14ac:dyDescent="0.25">
      <c r="A46" s="7" t="s">
        <v>18</v>
      </c>
      <c r="B46" s="40" t="s">
        <v>86</v>
      </c>
      <c r="C46" s="7" t="s">
        <v>12</v>
      </c>
      <c r="D46" s="29">
        <v>16206</v>
      </c>
      <c r="E46" s="42" t="s">
        <v>61</v>
      </c>
      <c r="F46" s="8">
        <v>21</v>
      </c>
      <c r="G46" s="8">
        <v>240</v>
      </c>
      <c r="H46" s="8">
        <v>1.4</v>
      </c>
      <c r="I46" s="26">
        <v>100912</v>
      </c>
      <c r="J46" s="4" t="str">
        <f>VLOOKUP(I46,[1]Sheet1!A:C,2,FALSE)</f>
        <v>FLOUR BREAD-BULK</v>
      </c>
      <c r="K46" s="8">
        <v>9.18</v>
      </c>
      <c r="L46" s="41">
        <f>VLOOKUP(I46,[1]Sheet1!A:C,3,FALSE)</f>
        <v>0.3382</v>
      </c>
      <c r="M46" s="43">
        <f t="shared" si="1"/>
        <v>3.1</v>
      </c>
      <c r="N46" s="10">
        <v>44866</v>
      </c>
    </row>
    <row r="47" spans="1:14" ht="48.6" customHeight="1" x14ac:dyDescent="0.25">
      <c r="A47" s="7" t="s">
        <v>18</v>
      </c>
      <c r="B47" s="40" t="s">
        <v>86</v>
      </c>
      <c r="C47" s="7" t="s">
        <v>12</v>
      </c>
      <c r="D47" s="29">
        <v>16280</v>
      </c>
      <c r="E47" s="42" t="s">
        <v>62</v>
      </c>
      <c r="F47" s="8">
        <v>33.75</v>
      </c>
      <c r="G47" s="8">
        <v>216</v>
      </c>
      <c r="H47" s="8">
        <v>2.5</v>
      </c>
      <c r="I47" s="26">
        <v>100912</v>
      </c>
      <c r="J47" s="4" t="str">
        <f>VLOOKUP(I47,[1]Sheet1!A:C,2,FALSE)</f>
        <v>FLOUR BREAD-BULK</v>
      </c>
      <c r="K47" s="8">
        <v>6.53</v>
      </c>
      <c r="L47" s="41">
        <f>VLOOKUP(I47,[1]Sheet1!A:C,3,FALSE)</f>
        <v>0.3382</v>
      </c>
      <c r="M47" s="43">
        <f t="shared" si="1"/>
        <v>2.21</v>
      </c>
      <c r="N47" s="10">
        <v>44866</v>
      </c>
    </row>
    <row r="48" spans="1:14" ht="48.6" customHeight="1" x14ac:dyDescent="0.25">
      <c r="A48" s="7" t="s">
        <v>18</v>
      </c>
      <c r="B48" s="40" t="s">
        <v>86</v>
      </c>
      <c r="C48" s="7" t="s">
        <v>12</v>
      </c>
      <c r="D48" s="29">
        <v>16317</v>
      </c>
      <c r="E48" s="42" t="s">
        <v>63</v>
      </c>
      <c r="F48" s="8">
        <v>19.531300000000002</v>
      </c>
      <c r="G48" s="8">
        <v>250</v>
      </c>
      <c r="H48" s="8">
        <v>1.25</v>
      </c>
      <c r="I48" s="26">
        <v>100912</v>
      </c>
      <c r="J48" s="4" t="str">
        <f>VLOOKUP(I48,[1]Sheet1!A:C,2,FALSE)</f>
        <v>FLOUR BREAD-BULK</v>
      </c>
      <c r="K48" s="8">
        <v>8.5299999999999994</v>
      </c>
      <c r="L48" s="41">
        <f>VLOOKUP(I48,[1]Sheet1!A:C,3,FALSE)</f>
        <v>0.3382</v>
      </c>
      <c r="M48" s="43">
        <f t="shared" si="1"/>
        <v>2.88</v>
      </c>
      <c r="N48" s="10">
        <v>44866</v>
      </c>
    </row>
    <row r="49" spans="1:14" ht="48.6" customHeight="1" x14ac:dyDescent="0.25">
      <c r="A49" s="7" t="s">
        <v>18</v>
      </c>
      <c r="B49" s="40" t="s">
        <v>86</v>
      </c>
      <c r="C49" s="7" t="s">
        <v>12</v>
      </c>
      <c r="D49" s="29">
        <v>16387</v>
      </c>
      <c r="E49" s="42" t="s">
        <v>64</v>
      </c>
      <c r="F49" s="8">
        <v>33</v>
      </c>
      <c r="G49" s="8">
        <v>96</v>
      </c>
      <c r="H49" s="8">
        <v>5.5</v>
      </c>
      <c r="I49" s="26">
        <v>100912</v>
      </c>
      <c r="J49" s="4" t="str">
        <f>VLOOKUP(I49,[1]Sheet1!A:C,2,FALSE)</f>
        <v>FLOUR BREAD-BULK</v>
      </c>
      <c r="K49" s="8">
        <v>16.68</v>
      </c>
      <c r="L49" s="41">
        <f>VLOOKUP(I49,[1]Sheet1!A:C,3,FALSE)</f>
        <v>0.3382</v>
      </c>
      <c r="M49" s="43">
        <f t="shared" si="1"/>
        <v>5.64</v>
      </c>
      <c r="N49" s="10">
        <v>44866</v>
      </c>
    </row>
    <row r="50" spans="1:14" ht="48.6" customHeight="1" x14ac:dyDescent="0.25">
      <c r="A50" s="7" t="s">
        <v>18</v>
      </c>
      <c r="B50" s="40" t="s">
        <v>86</v>
      </c>
      <c r="C50" s="7" t="s">
        <v>12</v>
      </c>
      <c r="D50" s="29">
        <v>16900</v>
      </c>
      <c r="E50" s="42" t="s">
        <v>65</v>
      </c>
      <c r="F50" s="8">
        <v>33</v>
      </c>
      <c r="G50" s="8">
        <v>250</v>
      </c>
      <c r="H50" s="8">
        <v>2.2000000000000002</v>
      </c>
      <c r="I50" s="26">
        <v>100912</v>
      </c>
      <c r="J50" s="4" t="str">
        <f>VLOOKUP(I50,[1]Sheet1!A:C,2,FALSE)</f>
        <v>FLOUR BREAD-BULK</v>
      </c>
      <c r="K50" s="8">
        <v>14.36</v>
      </c>
      <c r="L50" s="41">
        <f>VLOOKUP(I50,[1]Sheet1!A:C,3,FALSE)</f>
        <v>0.3382</v>
      </c>
      <c r="M50" s="43">
        <f t="shared" si="1"/>
        <v>4.8600000000000003</v>
      </c>
      <c r="N50" s="10">
        <v>44866</v>
      </c>
    </row>
    <row r="51" spans="1:14" ht="48.6" customHeight="1" x14ac:dyDescent="0.25">
      <c r="A51" s="7" t="s">
        <v>18</v>
      </c>
      <c r="B51" s="40" t="s">
        <v>86</v>
      </c>
      <c r="C51" s="7" t="s">
        <v>12</v>
      </c>
      <c r="D51" s="29">
        <v>17015</v>
      </c>
      <c r="E51" s="42" t="s">
        <v>66</v>
      </c>
      <c r="F51" s="8">
        <v>26.88</v>
      </c>
      <c r="G51" s="8">
        <v>160</v>
      </c>
      <c r="H51" s="8">
        <v>2.69</v>
      </c>
      <c r="I51" s="26">
        <v>100912</v>
      </c>
      <c r="J51" s="4" t="str">
        <f>VLOOKUP(I51,[1]Sheet1!A:C,2,FALSE)</f>
        <v>FLOUR BREAD-BULK</v>
      </c>
      <c r="K51" s="8">
        <v>12.47</v>
      </c>
      <c r="L51" s="41">
        <f>VLOOKUP(I51,[1]Sheet1!A:C,3,FALSE)</f>
        <v>0.3382</v>
      </c>
      <c r="M51" s="43">
        <f t="shared" si="1"/>
        <v>4.22</v>
      </c>
      <c r="N51" s="10">
        <v>44866</v>
      </c>
    </row>
    <row r="52" spans="1:14" ht="48.6" customHeight="1" x14ac:dyDescent="0.25">
      <c r="A52" s="7" t="s">
        <v>18</v>
      </c>
      <c r="B52" s="40" t="s">
        <v>86</v>
      </c>
      <c r="C52" s="7" t="s">
        <v>12</v>
      </c>
      <c r="D52" s="29">
        <v>17040</v>
      </c>
      <c r="E52" s="42" t="s">
        <v>67</v>
      </c>
      <c r="F52" s="8">
        <v>33</v>
      </c>
      <c r="G52" s="8">
        <v>24</v>
      </c>
      <c r="H52" s="8">
        <v>22</v>
      </c>
      <c r="I52" s="26">
        <v>100912</v>
      </c>
      <c r="J52" s="4" t="str">
        <f>VLOOKUP(I52,[1]Sheet1!A:C,2,FALSE)</f>
        <v>FLOUR BREAD-BULK</v>
      </c>
      <c r="K52" s="8">
        <v>22.07</v>
      </c>
      <c r="L52" s="41">
        <f>VLOOKUP(I52,[1]Sheet1!A:C,3,FALSE)</f>
        <v>0.3382</v>
      </c>
      <c r="M52" s="43">
        <f t="shared" si="1"/>
        <v>7.46</v>
      </c>
      <c r="N52" s="10">
        <v>44866</v>
      </c>
    </row>
    <row r="53" spans="1:14" ht="48.6" customHeight="1" x14ac:dyDescent="0.25">
      <c r="A53" s="7" t="s">
        <v>18</v>
      </c>
      <c r="B53" s="40" t="s">
        <v>86</v>
      </c>
      <c r="C53" s="7" t="s">
        <v>12</v>
      </c>
      <c r="D53" s="29">
        <v>17279</v>
      </c>
      <c r="E53" s="42" t="s">
        <v>68</v>
      </c>
      <c r="F53" s="8">
        <v>13.2</v>
      </c>
      <c r="G53" s="8">
        <v>192</v>
      </c>
      <c r="H53" s="8">
        <v>1.1000000000000001</v>
      </c>
      <c r="I53" s="26">
        <v>100912</v>
      </c>
      <c r="J53" s="4" t="str">
        <f>VLOOKUP(I53,[1]Sheet1!A:C,2,FALSE)</f>
        <v>FLOUR BREAD-BULK</v>
      </c>
      <c r="K53" s="8">
        <v>6.22</v>
      </c>
      <c r="L53" s="41">
        <f>VLOOKUP(I53,[1]Sheet1!A:C,3,FALSE)</f>
        <v>0.3382</v>
      </c>
      <c r="M53" s="43">
        <f t="shared" si="1"/>
        <v>2.1</v>
      </c>
      <c r="N53" s="10">
        <v>44866</v>
      </c>
    </row>
    <row r="54" spans="1:14" ht="48.6" customHeight="1" x14ac:dyDescent="0.25">
      <c r="A54" s="7" t="s">
        <v>18</v>
      </c>
      <c r="B54" s="40" t="s">
        <v>86</v>
      </c>
      <c r="C54" s="7" t="s">
        <v>12</v>
      </c>
      <c r="D54" s="29">
        <v>17673</v>
      </c>
      <c r="E54" s="42" t="s">
        <v>69</v>
      </c>
      <c r="F54" s="8">
        <v>34.375</v>
      </c>
      <c r="G54" s="8">
        <v>20</v>
      </c>
      <c r="H54" s="8">
        <v>27.5</v>
      </c>
      <c r="I54" s="26">
        <v>100912</v>
      </c>
      <c r="J54" s="4" t="str">
        <f>VLOOKUP(I54,[1]Sheet1!A:C,2,FALSE)</f>
        <v>FLOUR BREAD-BULK</v>
      </c>
      <c r="K54" s="8">
        <v>19.18</v>
      </c>
      <c r="L54" s="41">
        <f>VLOOKUP(I54,[1]Sheet1!A:C,3,FALSE)</f>
        <v>0.3382</v>
      </c>
      <c r="M54" s="43">
        <f t="shared" si="1"/>
        <v>6.49</v>
      </c>
      <c r="N54" s="10">
        <v>44866</v>
      </c>
    </row>
    <row r="55" spans="1:14" ht="48.6" customHeight="1" x14ac:dyDescent="0.25">
      <c r="A55" s="7" t="s">
        <v>18</v>
      </c>
      <c r="B55" s="40" t="s">
        <v>86</v>
      </c>
      <c r="C55" s="7" t="s">
        <v>12</v>
      </c>
      <c r="D55" s="29">
        <v>18147</v>
      </c>
      <c r="E55" s="42" t="s">
        <v>70</v>
      </c>
      <c r="F55" s="8">
        <v>28.13</v>
      </c>
      <c r="G55" s="8">
        <v>120</v>
      </c>
      <c r="H55" s="8">
        <v>3.75</v>
      </c>
      <c r="I55" s="26">
        <v>100912</v>
      </c>
      <c r="J55" s="4" t="str">
        <f>VLOOKUP(I55,[1]Sheet1!A:C,2,FALSE)</f>
        <v>FLOUR BREAD-BULK</v>
      </c>
      <c r="K55" s="8">
        <v>15.07</v>
      </c>
      <c r="L55" s="41">
        <f>VLOOKUP(I55,[1]Sheet1!A:C,3,FALSE)</f>
        <v>0.3382</v>
      </c>
      <c r="M55" s="43">
        <f t="shared" si="1"/>
        <v>5.0999999999999996</v>
      </c>
      <c r="N55" s="10">
        <v>44866</v>
      </c>
    </row>
    <row r="56" spans="1:14" ht="48.6" customHeight="1" x14ac:dyDescent="0.25">
      <c r="A56" s="7" t="s">
        <v>18</v>
      </c>
      <c r="B56" s="40" t="s">
        <v>86</v>
      </c>
      <c r="C56" s="7" t="s">
        <v>12</v>
      </c>
      <c r="D56" s="29">
        <v>18148</v>
      </c>
      <c r="E56" s="42" t="s">
        <v>71</v>
      </c>
      <c r="F56" s="8">
        <v>28.13</v>
      </c>
      <c r="G56" s="8">
        <v>120</v>
      </c>
      <c r="H56" s="8">
        <v>3.75</v>
      </c>
      <c r="I56" s="26">
        <v>100912</v>
      </c>
      <c r="J56" s="4" t="str">
        <f>VLOOKUP(I56,[1]Sheet1!A:C,2,FALSE)</f>
        <v>FLOUR BREAD-BULK</v>
      </c>
      <c r="K56" s="8">
        <v>15.69</v>
      </c>
      <c r="L56" s="41">
        <f>VLOOKUP(I56,[1]Sheet1!A:C,3,FALSE)</f>
        <v>0.3382</v>
      </c>
      <c r="M56" s="43">
        <f t="shared" si="1"/>
        <v>5.31</v>
      </c>
      <c r="N56" s="10">
        <v>44866</v>
      </c>
    </row>
    <row r="57" spans="1:14" ht="48.6" customHeight="1" x14ac:dyDescent="0.25">
      <c r="A57" s="7" t="s">
        <v>18</v>
      </c>
      <c r="B57" s="40" t="s">
        <v>86</v>
      </c>
      <c r="C57" s="7" t="s">
        <v>12</v>
      </c>
      <c r="D57" s="29">
        <v>18510</v>
      </c>
      <c r="E57" s="42" t="s">
        <v>72</v>
      </c>
      <c r="F57" s="8">
        <v>12.24</v>
      </c>
      <c r="G57" s="8">
        <v>128</v>
      </c>
      <c r="H57" s="8">
        <v>1.53</v>
      </c>
      <c r="I57" s="26">
        <v>100912</v>
      </c>
      <c r="J57" s="4" t="str">
        <f>VLOOKUP(I57,[1]Sheet1!A:C,2,FALSE)</f>
        <v>FLOUR BREAD-BULK</v>
      </c>
      <c r="K57" s="8">
        <v>3.85</v>
      </c>
      <c r="L57" s="41">
        <f>VLOOKUP(I57,[1]Sheet1!A:C,3,FALSE)</f>
        <v>0.3382</v>
      </c>
      <c r="M57" s="43">
        <f t="shared" si="1"/>
        <v>1.3</v>
      </c>
      <c r="N57" s="10">
        <v>44866</v>
      </c>
    </row>
    <row r="58" spans="1:14" ht="48.6" customHeight="1" x14ac:dyDescent="0.25">
      <c r="A58" s="7" t="s">
        <v>18</v>
      </c>
      <c r="B58" s="40" t="s">
        <v>86</v>
      </c>
      <c r="C58" s="7" t="s">
        <v>12</v>
      </c>
      <c r="D58" s="29">
        <v>18848</v>
      </c>
      <c r="E58" s="42" t="s">
        <v>90</v>
      </c>
      <c r="F58" s="8">
        <v>12.5</v>
      </c>
      <c r="G58" s="8">
        <v>100</v>
      </c>
      <c r="H58" s="8">
        <v>2</v>
      </c>
      <c r="I58" s="26">
        <v>100912</v>
      </c>
      <c r="J58" s="4" t="str">
        <f>VLOOKUP(I58,[1]Sheet1!A:C,2,FALSE)</f>
        <v>FLOUR BREAD-BULK</v>
      </c>
      <c r="K58" s="8">
        <v>5.8</v>
      </c>
      <c r="L58" s="41">
        <f>VLOOKUP(I58,[1]Sheet1!A:C,3,FALSE)</f>
        <v>0.3382</v>
      </c>
      <c r="M58" s="43">
        <f t="shared" si="1"/>
        <v>1.96</v>
      </c>
      <c r="N58" s="10">
        <v>45091</v>
      </c>
    </row>
    <row r="59" spans="1:14" ht="48.6" customHeight="1" x14ac:dyDescent="0.25">
      <c r="A59" s="7" t="s">
        <v>18</v>
      </c>
      <c r="B59" s="40" t="s">
        <v>86</v>
      </c>
      <c r="C59" s="7" t="s">
        <v>12</v>
      </c>
      <c r="D59" s="29">
        <v>19402</v>
      </c>
      <c r="E59" s="42" t="s">
        <v>73</v>
      </c>
      <c r="F59" s="8">
        <v>12.21</v>
      </c>
      <c r="G59" s="8">
        <v>126</v>
      </c>
      <c r="H59" s="8">
        <v>1.55</v>
      </c>
      <c r="I59" s="26">
        <v>100912</v>
      </c>
      <c r="J59" s="4" t="str">
        <f>VLOOKUP(I59,[1]Sheet1!A:C,2,FALSE)</f>
        <v>FLOUR BREAD-BULK</v>
      </c>
      <c r="K59" s="8">
        <v>4.9000000000000004</v>
      </c>
      <c r="L59" s="41">
        <f>VLOOKUP(I59,[1]Sheet1!A:C,3,FALSE)</f>
        <v>0.3382</v>
      </c>
      <c r="M59" s="43">
        <f t="shared" si="1"/>
        <v>1.66</v>
      </c>
      <c r="N59" s="10">
        <v>44866</v>
      </c>
    </row>
    <row r="60" spans="1:14" ht="48.6" customHeight="1" x14ac:dyDescent="0.25">
      <c r="A60" s="7" t="s">
        <v>18</v>
      </c>
      <c r="B60" s="40" t="s">
        <v>86</v>
      </c>
      <c r="C60" s="7" t="s">
        <v>12</v>
      </c>
      <c r="D60" s="29">
        <v>19465</v>
      </c>
      <c r="E60" s="42" t="s">
        <v>74</v>
      </c>
      <c r="F60" s="8">
        <v>14.063000000000001</v>
      </c>
      <c r="G60" s="8">
        <v>120</v>
      </c>
      <c r="H60" s="8">
        <v>1.88</v>
      </c>
      <c r="I60" s="26">
        <v>100912</v>
      </c>
      <c r="J60" s="4" t="str">
        <f>VLOOKUP(I60,[1]Sheet1!A:C,2,FALSE)</f>
        <v>FLOUR BREAD-BULK</v>
      </c>
      <c r="K60" s="8">
        <v>8.34</v>
      </c>
      <c r="L60" s="41">
        <f>VLOOKUP(I60,[1]Sheet1!A:C,3,FALSE)</f>
        <v>0.3382</v>
      </c>
      <c r="M60" s="43">
        <f t="shared" si="1"/>
        <v>2.82</v>
      </c>
      <c r="N60" s="10">
        <v>44866</v>
      </c>
    </row>
    <row r="61" spans="1:14" ht="48.6" customHeight="1" x14ac:dyDescent="0.25">
      <c r="A61" s="7" t="s">
        <v>18</v>
      </c>
      <c r="B61" s="40" t="s">
        <v>86</v>
      </c>
      <c r="C61" s="7" t="s">
        <v>12</v>
      </c>
      <c r="D61" s="29">
        <v>19864</v>
      </c>
      <c r="E61" s="42" t="s">
        <v>75</v>
      </c>
      <c r="F61" s="8">
        <v>24</v>
      </c>
      <c r="G61" s="8">
        <v>78</v>
      </c>
      <c r="H61" s="8">
        <v>4.9400000000000004</v>
      </c>
      <c r="I61" s="26">
        <v>110244</v>
      </c>
      <c r="J61" s="4" t="str">
        <f>VLOOKUP(I61,[1]Sheet1!A:C,2,FALSE)</f>
        <v>CHEESE MOZ LM PT SKM UNFZ PROC PK(41125)</v>
      </c>
      <c r="K61" s="8">
        <v>11.6</v>
      </c>
      <c r="L61" s="41">
        <f>VLOOKUP(I61,[1]Sheet1!A:C,3,FALSE)</f>
        <v>1.9231</v>
      </c>
      <c r="M61" s="43">
        <f t="shared" si="1"/>
        <v>22.31</v>
      </c>
      <c r="N61" s="10">
        <v>44866</v>
      </c>
    </row>
    <row r="62" spans="1:14" ht="48.6" customHeight="1" x14ac:dyDescent="0.25">
      <c r="A62" s="7" t="s">
        <v>18</v>
      </c>
      <c r="B62" s="40" t="s">
        <v>86</v>
      </c>
      <c r="C62" s="7" t="s">
        <v>12</v>
      </c>
      <c r="D62" s="29">
        <v>20215</v>
      </c>
      <c r="E62" s="42" t="s">
        <v>76</v>
      </c>
      <c r="F62" s="8">
        <v>36</v>
      </c>
      <c r="G62" s="8">
        <v>576</v>
      </c>
      <c r="H62" s="8">
        <v>1</v>
      </c>
      <c r="I62" s="26">
        <v>100912</v>
      </c>
      <c r="J62" s="4" t="str">
        <f>VLOOKUP(I62,[1]Sheet1!A:C,2,FALSE)</f>
        <v>FLOUR BREAD-BULK</v>
      </c>
      <c r="K62" s="8">
        <v>19.62</v>
      </c>
      <c r="L62" s="41">
        <f>VLOOKUP(I62,[1]Sheet1!A:C,3,FALSE)</f>
        <v>0.3382</v>
      </c>
      <c r="M62" s="43">
        <f t="shared" si="1"/>
        <v>6.64</v>
      </c>
      <c r="N62" s="10">
        <v>44866</v>
      </c>
    </row>
    <row r="63" spans="1:14" ht="48.6" customHeight="1" x14ac:dyDescent="0.25">
      <c r="A63" s="7" t="s">
        <v>18</v>
      </c>
      <c r="B63" s="40" t="s">
        <v>86</v>
      </c>
      <c r="C63" s="7" t="s">
        <v>12</v>
      </c>
      <c r="D63" s="29">
        <v>21410</v>
      </c>
      <c r="E63" s="42" t="s">
        <v>77</v>
      </c>
      <c r="F63" s="8">
        <v>16.88</v>
      </c>
      <c r="G63" s="8">
        <v>108</v>
      </c>
      <c r="H63" s="8">
        <v>2.5</v>
      </c>
      <c r="I63" s="26">
        <v>100912</v>
      </c>
      <c r="J63" s="4" t="str">
        <f>VLOOKUP(I63,[1]Sheet1!A:C,2,FALSE)</f>
        <v>FLOUR BREAD-BULK</v>
      </c>
      <c r="K63" s="8">
        <v>6.91</v>
      </c>
      <c r="L63" s="41">
        <f>VLOOKUP(I63,[1]Sheet1!A:C,3,FALSE)</f>
        <v>0.3382</v>
      </c>
      <c r="M63" s="43">
        <f t="shared" si="1"/>
        <v>2.34</v>
      </c>
      <c r="N63" s="10">
        <v>44866</v>
      </c>
    </row>
    <row r="64" spans="1:14" ht="48.6" customHeight="1" x14ac:dyDescent="0.25">
      <c r="A64" s="7" t="s">
        <v>18</v>
      </c>
      <c r="B64" s="40" t="s">
        <v>86</v>
      </c>
      <c r="C64" s="7" t="s">
        <v>12</v>
      </c>
      <c r="D64" s="29">
        <v>21411</v>
      </c>
      <c r="E64" s="42" t="s">
        <v>78</v>
      </c>
      <c r="F64" s="8">
        <v>16.88</v>
      </c>
      <c r="G64" s="8">
        <v>108</v>
      </c>
      <c r="H64" s="8">
        <v>2.5</v>
      </c>
      <c r="I64" s="26">
        <v>100912</v>
      </c>
      <c r="J64" s="4" t="str">
        <f>VLOOKUP(I64,[1]Sheet1!A:C,2,FALSE)</f>
        <v>FLOUR BREAD-BULK</v>
      </c>
      <c r="K64" s="8">
        <v>6.71</v>
      </c>
      <c r="L64" s="41">
        <f>VLOOKUP(I64,[1]Sheet1!A:C,3,FALSE)</f>
        <v>0.3382</v>
      </c>
      <c r="M64" s="43">
        <f t="shared" si="1"/>
        <v>2.27</v>
      </c>
      <c r="N64" s="10">
        <v>44866</v>
      </c>
    </row>
    <row r="65" spans="1:14" ht="48.6" customHeight="1" x14ac:dyDescent="0.25">
      <c r="A65" s="7" t="s">
        <v>18</v>
      </c>
      <c r="B65" s="40" t="s">
        <v>86</v>
      </c>
      <c r="C65" s="7" t="s">
        <v>12</v>
      </c>
      <c r="D65" s="29">
        <v>21973</v>
      </c>
      <c r="E65" s="42" t="s">
        <v>89</v>
      </c>
      <c r="F65" s="8">
        <v>24.375</v>
      </c>
      <c r="G65" s="8">
        <v>120</v>
      </c>
      <c r="H65" s="8">
        <v>3.25</v>
      </c>
      <c r="I65" s="26">
        <v>100912</v>
      </c>
      <c r="J65" s="4" t="str">
        <f>VLOOKUP(I65,[1]Sheet1!A:C,2,FALSE)</f>
        <v>FLOUR BREAD-BULK</v>
      </c>
      <c r="K65" s="8">
        <v>11.62</v>
      </c>
      <c r="L65" s="41">
        <f>VLOOKUP(I65,[1]Sheet1!A:C,3,FALSE)</f>
        <v>0.3382</v>
      </c>
      <c r="M65" s="43">
        <f t="shared" si="1"/>
        <v>3.93</v>
      </c>
      <c r="N65" s="10">
        <v>45091</v>
      </c>
    </row>
    <row r="66" spans="1:14" ht="48.6" customHeight="1" x14ac:dyDescent="0.25">
      <c r="A66" s="7" t="s">
        <v>18</v>
      </c>
      <c r="B66" s="40" t="s">
        <v>86</v>
      </c>
      <c r="C66" s="7" t="s">
        <v>12</v>
      </c>
      <c r="D66" s="29">
        <v>22042</v>
      </c>
      <c r="E66" s="42" t="s">
        <v>87</v>
      </c>
      <c r="F66" s="8">
        <v>34.375</v>
      </c>
      <c r="G66" s="8">
        <v>20</v>
      </c>
      <c r="H66" s="8">
        <v>27.5</v>
      </c>
      <c r="I66" s="26">
        <v>100912</v>
      </c>
      <c r="J66" s="4" t="str">
        <f>VLOOKUP(I66,[1]Sheet1!A:C,2,FALSE)</f>
        <v>FLOUR BREAD-BULK</v>
      </c>
      <c r="K66" s="8">
        <v>15.97</v>
      </c>
      <c r="L66" s="41">
        <f>VLOOKUP(I66,[1]Sheet1!A:C,3,FALSE)</f>
        <v>0.3382</v>
      </c>
      <c r="M66" s="43">
        <f t="shared" si="1"/>
        <v>5.4</v>
      </c>
      <c r="N66" s="10">
        <v>45040</v>
      </c>
    </row>
    <row r="67" spans="1:14" ht="48.6" customHeight="1" x14ac:dyDescent="0.25">
      <c r="A67" s="7" t="s">
        <v>18</v>
      </c>
      <c r="B67" s="40" t="s">
        <v>86</v>
      </c>
      <c r="C67" s="7" t="s">
        <v>12</v>
      </c>
      <c r="D67" s="29">
        <v>22260</v>
      </c>
      <c r="E67" s="42" t="s">
        <v>88</v>
      </c>
      <c r="F67" s="8">
        <v>32.5</v>
      </c>
      <c r="G67" s="8">
        <v>200</v>
      </c>
      <c r="H67" s="8">
        <v>2.6</v>
      </c>
      <c r="I67" s="26">
        <v>100912</v>
      </c>
      <c r="J67" s="4" t="str">
        <f>VLOOKUP(I67,[1]Sheet1!A:C,2,FALSE)</f>
        <v>FLOUR BREAD-BULK</v>
      </c>
      <c r="K67" s="8">
        <v>14.75</v>
      </c>
      <c r="L67" s="41">
        <f>VLOOKUP(I67,[1]Sheet1!A:C,3,FALSE)</f>
        <v>0.3382</v>
      </c>
      <c r="M67" s="43">
        <f t="shared" si="1"/>
        <v>4.99</v>
      </c>
      <c r="N67" s="10">
        <v>45091</v>
      </c>
    </row>
    <row r="68" spans="1:14" s="9" customFormat="1" ht="48.6" customHeight="1" x14ac:dyDescent="0.25">
      <c r="A68" s="7" t="s">
        <v>18</v>
      </c>
      <c r="B68" s="40" t="s">
        <v>86</v>
      </c>
      <c r="C68" s="7" t="s">
        <v>12</v>
      </c>
      <c r="D68" s="29">
        <v>29104</v>
      </c>
      <c r="E68" s="42" t="s">
        <v>79</v>
      </c>
      <c r="F68" s="8">
        <v>22.5</v>
      </c>
      <c r="G68" s="8">
        <v>240</v>
      </c>
      <c r="H68" s="8">
        <v>1.5</v>
      </c>
      <c r="I68" s="26">
        <v>100912</v>
      </c>
      <c r="J68" s="4" t="str">
        <f>VLOOKUP(I68,[1]Sheet1!A:C,2,FALSE)</f>
        <v>FLOUR BREAD-BULK</v>
      </c>
      <c r="K68" s="8">
        <v>10.76</v>
      </c>
      <c r="L68" s="41">
        <f>VLOOKUP(I68,[1]Sheet1!A:C,3,FALSE)</f>
        <v>0.3382</v>
      </c>
      <c r="M68" s="43">
        <f t="shared" ref="M68:M99" si="2">ROUND(K68*L68,2)</f>
        <v>3.64</v>
      </c>
      <c r="N68" s="10">
        <v>44866</v>
      </c>
    </row>
    <row r="69" spans="1:14" s="9" customFormat="1" ht="48.6" customHeight="1" x14ac:dyDescent="0.25">
      <c r="A69" s="7" t="s">
        <v>18</v>
      </c>
      <c r="B69" s="40" t="s">
        <v>86</v>
      </c>
      <c r="C69" s="7" t="s">
        <v>12</v>
      </c>
      <c r="D69" s="29">
        <v>29120</v>
      </c>
      <c r="E69" s="42" t="s">
        <v>80</v>
      </c>
      <c r="F69" s="8">
        <v>25.31</v>
      </c>
      <c r="G69" s="8">
        <v>180</v>
      </c>
      <c r="H69" s="8">
        <v>2.25</v>
      </c>
      <c r="I69" s="26">
        <v>100912</v>
      </c>
      <c r="J69" s="4" t="str">
        <f>VLOOKUP(I69,[1]Sheet1!A:C,2,FALSE)</f>
        <v>FLOUR BREAD-BULK</v>
      </c>
      <c r="K69" s="8">
        <v>12.09</v>
      </c>
      <c r="L69" s="41">
        <f>VLOOKUP(I69,[1]Sheet1!A:C,3,FALSE)</f>
        <v>0.3382</v>
      </c>
      <c r="M69" s="43">
        <f t="shared" si="2"/>
        <v>4.09</v>
      </c>
      <c r="N69" s="10">
        <v>44866</v>
      </c>
    </row>
    <row r="70" spans="1:14" s="9" customFormat="1" ht="48.6" customHeight="1" x14ac:dyDescent="0.25">
      <c r="A70" s="7" t="s">
        <v>18</v>
      </c>
      <c r="B70" s="40" t="s">
        <v>86</v>
      </c>
      <c r="C70" s="7" t="s">
        <v>12</v>
      </c>
      <c r="D70" s="29">
        <v>35086</v>
      </c>
      <c r="E70" s="42" t="s">
        <v>81</v>
      </c>
      <c r="F70" s="8">
        <v>32.5</v>
      </c>
      <c r="G70" s="8">
        <v>160</v>
      </c>
      <c r="H70" s="8">
        <v>3.25</v>
      </c>
      <c r="I70" s="26">
        <v>100912</v>
      </c>
      <c r="J70" s="4" t="str">
        <f>VLOOKUP(I70,[1]Sheet1!A:C,2,FALSE)</f>
        <v>FLOUR BREAD-BULK</v>
      </c>
      <c r="K70" s="8">
        <v>19.649999999999999</v>
      </c>
      <c r="L70" s="41">
        <f>VLOOKUP(I70,[1]Sheet1!A:C,3,FALSE)</f>
        <v>0.3382</v>
      </c>
      <c r="M70" s="43">
        <f t="shared" si="2"/>
        <v>6.65</v>
      </c>
      <c r="N70" s="10">
        <v>44866</v>
      </c>
    </row>
    <row r="71" spans="1:14" s="9" customFormat="1" ht="48.6" customHeight="1" x14ac:dyDescent="0.25">
      <c r="A71" s="7" t="s">
        <v>18</v>
      </c>
      <c r="B71" s="40" t="s">
        <v>86</v>
      </c>
      <c r="C71" s="7" t="s">
        <v>12</v>
      </c>
      <c r="D71" s="29">
        <v>65215</v>
      </c>
      <c r="E71" s="42" t="s">
        <v>82</v>
      </c>
      <c r="F71" s="8">
        <v>12</v>
      </c>
      <c r="G71" s="8">
        <v>60</v>
      </c>
      <c r="H71" s="8">
        <v>3.2</v>
      </c>
      <c r="I71" s="26">
        <v>110244</v>
      </c>
      <c r="J71" s="4" t="str">
        <f>VLOOKUP(I71,[1]Sheet1!A:C,2,FALSE)</f>
        <v>CHEESE MOZ LM PT SKM UNFZ PROC PK(41125)</v>
      </c>
      <c r="K71" s="8">
        <v>4.8</v>
      </c>
      <c r="L71" s="41">
        <f>VLOOKUP(I71,[1]Sheet1!A:C,3,FALSE)</f>
        <v>1.9231</v>
      </c>
      <c r="M71" s="43">
        <f t="shared" si="2"/>
        <v>9.23</v>
      </c>
      <c r="N71" s="10">
        <v>44866</v>
      </c>
    </row>
    <row r="72" spans="1:14" s="9" customFormat="1" ht="48.6" customHeight="1" x14ac:dyDescent="0.25">
      <c r="A72" s="7" t="s">
        <v>18</v>
      </c>
      <c r="B72" s="40" t="s">
        <v>86</v>
      </c>
      <c r="C72" s="7" t="s">
        <v>12</v>
      </c>
      <c r="D72" s="29">
        <v>65219</v>
      </c>
      <c r="E72" s="42" t="s">
        <v>83</v>
      </c>
      <c r="F72" s="8">
        <v>24</v>
      </c>
      <c r="G72" s="8">
        <v>85</v>
      </c>
      <c r="H72" s="8">
        <v>4.5199999999999996</v>
      </c>
      <c r="I72" s="26">
        <v>110244</v>
      </c>
      <c r="J72" s="4" t="str">
        <f>VLOOKUP(I72,[1]Sheet1!A:C,2,FALSE)</f>
        <v>CHEESE MOZ LM PT SKM UNFZ PROC PK(41125)</v>
      </c>
      <c r="K72" s="8">
        <v>10.81</v>
      </c>
      <c r="L72" s="41">
        <f>VLOOKUP(I72,[1]Sheet1!A:C,3,FALSE)</f>
        <v>1.9231</v>
      </c>
      <c r="M72" s="43">
        <f t="shared" si="2"/>
        <v>20.79</v>
      </c>
      <c r="N72" s="10">
        <v>44866</v>
      </c>
    </row>
    <row r="73" spans="1:14" s="9" customFormat="1" ht="48.6" customHeight="1" x14ac:dyDescent="0.25">
      <c r="A73" s="7" t="s">
        <v>18</v>
      </c>
      <c r="B73" s="40" t="s">
        <v>86</v>
      </c>
      <c r="C73" s="7" t="s">
        <v>12</v>
      </c>
      <c r="D73" s="29">
        <v>65220</v>
      </c>
      <c r="E73" s="42" t="s">
        <v>84</v>
      </c>
      <c r="F73" s="8">
        <v>24</v>
      </c>
      <c r="G73" s="8">
        <v>91.65</v>
      </c>
      <c r="H73" s="8">
        <v>4.1900000000000004</v>
      </c>
      <c r="I73" s="26">
        <v>110244</v>
      </c>
      <c r="J73" s="4" t="str">
        <f>VLOOKUP(I73,[1]Sheet1!A:C,2,FALSE)</f>
        <v>CHEESE MOZ LM PT SKM UNFZ PROC PK(41125)</v>
      </c>
      <c r="K73" s="8">
        <v>11.88</v>
      </c>
      <c r="L73" s="41">
        <f>VLOOKUP(I73,[1]Sheet1!A:C,3,FALSE)</f>
        <v>1.9231</v>
      </c>
      <c r="M73" s="43">
        <f t="shared" si="2"/>
        <v>22.85</v>
      </c>
      <c r="N73" s="10">
        <v>44866</v>
      </c>
    </row>
    <row r="74" spans="1:14" s="9" customFormat="1" ht="48.6" customHeight="1" x14ac:dyDescent="0.25">
      <c r="A74" s="7" t="s">
        <v>18</v>
      </c>
      <c r="B74" s="40" t="s">
        <v>86</v>
      </c>
      <c r="C74" s="7" t="s">
        <v>12</v>
      </c>
      <c r="D74" s="29">
        <v>65225</v>
      </c>
      <c r="E74" s="42" t="s">
        <v>85</v>
      </c>
      <c r="F74" s="8">
        <v>25</v>
      </c>
      <c r="G74" s="8">
        <v>73</v>
      </c>
      <c r="H74" s="8">
        <v>5.84</v>
      </c>
      <c r="I74" s="26">
        <v>110244</v>
      </c>
      <c r="J74" s="4" t="str">
        <f>VLOOKUP(I74,[1]Sheet1!A:C,2,FALSE)</f>
        <v>CHEESE MOZ LM PT SKM UNFZ PROC PK(41125)</v>
      </c>
      <c r="K74" s="8">
        <v>9.1999999999999993</v>
      </c>
      <c r="L74" s="41">
        <f>VLOOKUP(I74,[1]Sheet1!A:C,3,FALSE)</f>
        <v>1.9231</v>
      </c>
      <c r="M74" s="43">
        <f t="shared" si="2"/>
        <v>17.690000000000001</v>
      </c>
      <c r="N74" s="10">
        <v>44866</v>
      </c>
    </row>
  </sheetData>
  <sheetProtection algorithmName="SHA-512" hashValue="7y5bSrFO126kZ+Q5goF15On3eEWpMKnWmpxlvQl5f52Q+myWpGTalpStdqP/JqtijrPBlcadSDeihMCAwLgfyQ==" saltValue="ClLh3SUnT/1UaoDvp3bLbw==" spinCount="100000" sheet="1" formatCells="0" formatColumns="0" formatRows="0" deleteColumns="0" deleteRows="0" sort="0" autoFilter="0"/>
  <autoFilter ref="A3:N71" xr:uid="{00000000-0009-0000-0000-000000000000}">
    <sortState xmlns:xlrd2="http://schemas.microsoft.com/office/spreadsheetml/2017/richdata2" ref="A4:N74">
      <sortCondition ref="D3:D71"/>
    </sortState>
  </autoFilter>
  <mergeCells count="1">
    <mergeCell ref="K1:N1"/>
  </mergeCells>
  <pageMargins left="0.25" right="0.25" top="0.75" bottom="0.75" header="0.3" footer="0.3"/>
  <pageSetup scale="55" fitToHeight="0" orientation="landscape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2023-09-05T19:16:07+00:00</Remediation_x0020_Date>
  </documentManagement>
</p:properties>
</file>

<file path=customXml/itemProps1.xml><?xml version="1.0" encoding="utf-8"?>
<ds:datastoreItem xmlns:ds="http://schemas.openxmlformats.org/officeDocument/2006/customXml" ds:itemID="{B09C254C-57A6-4BD4-AC23-382AC7C92DED}"/>
</file>

<file path=customXml/itemProps2.xml><?xml version="1.0" encoding="utf-8"?>
<ds:datastoreItem xmlns:ds="http://schemas.openxmlformats.org/officeDocument/2006/customXml" ds:itemID="{9C3DE284-2C93-4D79-B690-7A32B76256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212B17-460C-4EB5-A31C-A31C17FB9ED4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61a5bba3-b343-484f-bec3-eb0518693f06"/>
    <ds:schemaRef ds:uri="619deea3-b82a-4324-abc9-c36ccb056917"/>
    <ds:schemaRef ds:uri="http://schemas.microsoft.com/office/2006/documentManagement/types"/>
    <ds:schemaRef ds:uri="http://schemas.microsoft.com/sharepoint/v3/fields"/>
    <ds:schemaRef ds:uri="http://www.w3.org/XML/1998/namespace"/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Flowers, Mary Beth - FNS</dc:creator>
  <cp:lastModifiedBy>Gould, Ellyse</cp:lastModifiedBy>
  <cp:lastPrinted>2023-06-14T12:35:17Z</cp:lastPrinted>
  <dcterms:created xsi:type="dcterms:W3CDTF">2019-09-13T10:37:59Z</dcterms:created>
  <dcterms:modified xsi:type="dcterms:W3CDTF">2023-06-14T12:44:02Z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