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State Processing Agreements (SPA)\_SPA Renewal\Ready to Post to Web\SEPDS 24-25\"/>
    </mc:Choice>
  </mc:AlternateContent>
  <xr:revisionPtr revIDLastSave="0" documentId="8_{8D45E7E2-DF1C-49D7-B666-6096B6796E9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0.12.23" sheetId="1" r:id="rId1"/>
  </sheets>
  <externalReferences>
    <externalReference r:id="rId2"/>
  </externalReferences>
  <definedNames>
    <definedName name="_xlnm._FilterDatabase" localSheetId="0" hidden="1">'10.12.23'!$A$3:$N$191</definedName>
    <definedName name="_xlnm.Print_Area" localSheetId="0">'10.12.23'!$A$1:$N$191</definedName>
    <definedName name="_xlnm.Print_Titles" localSheetId="0">'10.12.23'!$1:$3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10" i="1"/>
  <c r="L11" i="1"/>
  <c r="L12" i="1"/>
  <c r="M12" i="1" s="1"/>
  <c r="L13" i="1"/>
  <c r="L14" i="1"/>
  <c r="L15" i="1"/>
  <c r="L16" i="1"/>
  <c r="L17" i="1"/>
  <c r="L18" i="1"/>
  <c r="L19" i="1"/>
  <c r="L20" i="1"/>
  <c r="M20" i="1" s="1"/>
  <c r="L21" i="1"/>
  <c r="L22" i="1"/>
  <c r="L23" i="1"/>
  <c r="L24" i="1"/>
  <c r="L25" i="1"/>
  <c r="L26" i="1"/>
  <c r="L27" i="1"/>
  <c r="L28" i="1"/>
  <c r="M28" i="1" s="1"/>
  <c r="L29" i="1"/>
  <c r="L30" i="1"/>
  <c r="L31" i="1"/>
  <c r="L32" i="1"/>
  <c r="L33" i="1"/>
  <c r="L34" i="1"/>
  <c r="L35" i="1"/>
  <c r="L36" i="1"/>
  <c r="M36" i="1" s="1"/>
  <c r="L37" i="1"/>
  <c r="L38" i="1"/>
  <c r="L39" i="1"/>
  <c r="L40" i="1"/>
  <c r="L41" i="1"/>
  <c r="L42" i="1"/>
  <c r="L43" i="1"/>
  <c r="L44" i="1"/>
  <c r="M44" i="1" s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M60" i="1" s="1"/>
  <c r="L61" i="1"/>
  <c r="L62" i="1"/>
  <c r="L63" i="1"/>
  <c r="L64" i="1"/>
  <c r="L65" i="1"/>
  <c r="L66" i="1"/>
  <c r="L67" i="1"/>
  <c r="L68" i="1"/>
  <c r="M68" i="1" s="1"/>
  <c r="L69" i="1"/>
  <c r="L70" i="1"/>
  <c r="L71" i="1"/>
  <c r="L72" i="1"/>
  <c r="L73" i="1"/>
  <c r="L74" i="1"/>
  <c r="L75" i="1"/>
  <c r="L76" i="1"/>
  <c r="M76" i="1" s="1"/>
  <c r="L77" i="1"/>
  <c r="L78" i="1"/>
  <c r="L79" i="1"/>
  <c r="L80" i="1"/>
  <c r="L81" i="1"/>
  <c r="L82" i="1"/>
  <c r="L83" i="1"/>
  <c r="L84" i="1"/>
  <c r="M84" i="1" s="1"/>
  <c r="L85" i="1"/>
  <c r="L86" i="1"/>
  <c r="L87" i="1"/>
  <c r="L88" i="1"/>
  <c r="L89" i="1"/>
  <c r="L90" i="1"/>
  <c r="L91" i="1"/>
  <c r="L92" i="1"/>
  <c r="M92" i="1" s="1"/>
  <c r="L93" i="1"/>
  <c r="L94" i="1"/>
  <c r="L95" i="1"/>
  <c r="L96" i="1"/>
  <c r="L97" i="1"/>
  <c r="L98" i="1"/>
  <c r="L99" i="1"/>
  <c r="L100" i="1"/>
  <c r="M100" i="1" s="1"/>
  <c r="L101" i="1"/>
  <c r="L102" i="1"/>
  <c r="L103" i="1"/>
  <c r="L104" i="1"/>
  <c r="L105" i="1"/>
  <c r="L106" i="1"/>
  <c r="L107" i="1"/>
  <c r="L108" i="1"/>
  <c r="M108" i="1" s="1"/>
  <c r="L109" i="1"/>
  <c r="L110" i="1"/>
  <c r="L111" i="1"/>
  <c r="L112" i="1"/>
  <c r="L113" i="1"/>
  <c r="L114" i="1"/>
  <c r="L115" i="1"/>
  <c r="L116" i="1"/>
  <c r="M116" i="1" s="1"/>
  <c r="L117" i="1"/>
  <c r="L118" i="1"/>
  <c r="L119" i="1"/>
  <c r="L120" i="1"/>
  <c r="L121" i="1"/>
  <c r="L122" i="1"/>
  <c r="L123" i="1"/>
  <c r="L124" i="1"/>
  <c r="M124" i="1" s="1"/>
  <c r="L125" i="1"/>
  <c r="M125" i="1" s="1"/>
  <c r="L126" i="1"/>
  <c r="M126" i="1" s="1"/>
  <c r="L127" i="1"/>
  <c r="M127" i="1" s="1"/>
  <c r="L128" i="1"/>
  <c r="L129" i="1"/>
  <c r="M129" i="1" s="1"/>
  <c r="L130" i="1"/>
  <c r="M130" i="1" s="1"/>
  <c r="L131" i="1"/>
  <c r="L132" i="1"/>
  <c r="M132" i="1" s="1"/>
  <c r="L133" i="1"/>
  <c r="L134" i="1"/>
  <c r="M134" i="1" s="1"/>
  <c r="L135" i="1"/>
  <c r="M135" i="1" s="1"/>
  <c r="L136" i="1"/>
  <c r="L137" i="1"/>
  <c r="L138" i="1"/>
  <c r="L139" i="1"/>
  <c r="L140" i="1"/>
  <c r="M140" i="1" s="1"/>
  <c r="L141" i="1"/>
  <c r="M141" i="1" s="1"/>
  <c r="L142" i="1"/>
  <c r="M142" i="1" s="1"/>
  <c r="L143" i="1"/>
  <c r="M143" i="1" s="1"/>
  <c r="L144" i="1"/>
  <c r="M144" i="1" s="1"/>
  <c r="L145" i="1"/>
  <c r="L146" i="1"/>
  <c r="L147" i="1"/>
  <c r="L148" i="1"/>
  <c r="M148" i="1" s="1"/>
  <c r="L149" i="1"/>
  <c r="L150" i="1"/>
  <c r="M150" i="1" s="1"/>
  <c r="L151" i="1"/>
  <c r="M151" i="1" s="1"/>
  <c r="L152" i="1"/>
  <c r="L153" i="1"/>
  <c r="L154" i="1"/>
  <c r="L155" i="1"/>
  <c r="M155" i="1" s="1"/>
  <c r="L156" i="1"/>
  <c r="L157" i="1"/>
  <c r="M157" i="1" s="1"/>
  <c r="L158" i="1"/>
  <c r="M158" i="1" s="1"/>
  <c r="L159" i="1"/>
  <c r="M159" i="1" s="1"/>
  <c r="L160" i="1"/>
  <c r="L161" i="1"/>
  <c r="L162" i="1"/>
  <c r="M162" i="1" s="1"/>
  <c r="L163" i="1"/>
  <c r="L164" i="1"/>
  <c r="M164" i="1" s="1"/>
  <c r="L165" i="1"/>
  <c r="M165" i="1" s="1"/>
  <c r="L166" i="1"/>
  <c r="M166" i="1" s="1"/>
  <c r="L167" i="1"/>
  <c r="M167" i="1" s="1"/>
  <c r="L168" i="1"/>
  <c r="L169" i="1"/>
  <c r="L170" i="1"/>
  <c r="M170" i="1" s="1"/>
  <c r="L171" i="1"/>
  <c r="M171" i="1" s="1"/>
  <c r="L172" i="1"/>
  <c r="M172" i="1" s="1"/>
  <c r="L173" i="1"/>
  <c r="M173" i="1" s="1"/>
  <c r="L174" i="1"/>
  <c r="M174" i="1" s="1"/>
  <c r="L175" i="1"/>
  <c r="M175" i="1" s="1"/>
  <c r="L176" i="1"/>
  <c r="L177" i="1"/>
  <c r="L178" i="1"/>
  <c r="L179" i="1"/>
  <c r="L180" i="1"/>
  <c r="M180" i="1" s="1"/>
  <c r="L181" i="1"/>
  <c r="M181" i="1" s="1"/>
  <c r="L182" i="1"/>
  <c r="M182" i="1" s="1"/>
  <c r="L183" i="1"/>
  <c r="M183" i="1" s="1"/>
  <c r="L184" i="1"/>
  <c r="L185" i="1"/>
  <c r="L186" i="1"/>
  <c r="L187" i="1"/>
  <c r="M187" i="1" s="1"/>
  <c r="L188" i="1"/>
  <c r="M188" i="1" s="1"/>
  <c r="L189" i="1"/>
  <c r="M189" i="1" s="1"/>
  <c r="L190" i="1"/>
  <c r="M190" i="1" s="1"/>
  <c r="L191" i="1"/>
  <c r="M191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L4" i="1"/>
  <c r="J4" i="1"/>
  <c r="M131" i="1"/>
  <c r="M137" i="1"/>
  <c r="M138" i="1"/>
  <c r="M147" i="1"/>
  <c r="M153" i="1"/>
  <c r="M154" i="1"/>
  <c r="M163" i="1"/>
  <c r="M179" i="1"/>
  <c r="M128" i="1"/>
  <c r="M136" i="1"/>
  <c r="M145" i="1"/>
  <c r="M146" i="1"/>
  <c r="M149" i="1"/>
  <c r="M152" i="1"/>
  <c r="M161" i="1"/>
  <c r="M168" i="1"/>
  <c r="M169" i="1"/>
  <c r="M185" i="1"/>
  <c r="M186" i="1"/>
  <c r="M177" i="1"/>
  <c r="M160" i="1"/>
  <c r="M156" i="1"/>
  <c r="M139" i="1"/>
  <c r="M133" i="1"/>
  <c r="M123" i="1"/>
  <c r="M122" i="1"/>
  <c r="M119" i="1"/>
  <c r="M115" i="1"/>
  <c r="M114" i="1"/>
  <c r="M112" i="1"/>
  <c r="M111" i="1"/>
  <c r="M110" i="1"/>
  <c r="M109" i="1"/>
  <c r="M107" i="1"/>
  <c r="M106" i="1"/>
  <c r="M105" i="1"/>
  <c r="M104" i="1"/>
  <c r="M103" i="1"/>
  <c r="M102" i="1"/>
  <c r="M101" i="1"/>
  <c r="M99" i="1"/>
  <c r="M98" i="1"/>
  <c r="M97" i="1"/>
  <c r="M96" i="1"/>
  <c r="M95" i="1"/>
  <c r="M94" i="1"/>
  <c r="M93" i="1"/>
  <c r="M91" i="1"/>
  <c r="M90" i="1"/>
  <c r="M87" i="1"/>
  <c r="M86" i="1"/>
  <c r="M85" i="1"/>
  <c r="M83" i="1"/>
  <c r="M82" i="1"/>
  <c r="M78" i="1"/>
  <c r="M77" i="1"/>
  <c r="M75" i="1"/>
  <c r="M74" i="1"/>
  <c r="M73" i="1"/>
  <c r="M72" i="1"/>
  <c r="M71" i="1"/>
  <c r="M70" i="1"/>
  <c r="M69" i="1"/>
  <c r="M67" i="1"/>
  <c r="M66" i="1"/>
  <c r="M65" i="1"/>
  <c r="M64" i="1"/>
  <c r="M63" i="1"/>
  <c r="M62" i="1"/>
  <c r="M61" i="1"/>
  <c r="M59" i="1"/>
  <c r="M58" i="1"/>
  <c r="M56" i="1"/>
  <c r="M55" i="1"/>
  <c r="M54" i="1"/>
  <c r="M53" i="1"/>
  <c r="M52" i="1"/>
  <c r="M51" i="1"/>
  <c r="M50" i="1"/>
  <c r="M48" i="1"/>
  <c r="M47" i="1"/>
  <c r="M46" i="1"/>
  <c r="M45" i="1"/>
  <c r="M43" i="1"/>
  <c r="M42" i="1"/>
  <c r="M40" i="1"/>
  <c r="M39" i="1"/>
  <c r="M38" i="1"/>
  <c r="M37" i="1"/>
  <c r="M35" i="1"/>
  <c r="M34" i="1"/>
  <c r="M33" i="1"/>
  <c r="M32" i="1"/>
  <c r="M31" i="1"/>
  <c r="M30" i="1"/>
  <c r="M29" i="1"/>
  <c r="M27" i="1"/>
  <c r="M26" i="1"/>
  <c r="M24" i="1"/>
  <c r="M23" i="1"/>
  <c r="M22" i="1"/>
  <c r="M21" i="1"/>
  <c r="M19" i="1"/>
  <c r="M18" i="1"/>
  <c r="M17" i="1"/>
  <c r="M16" i="1"/>
  <c r="M15" i="1"/>
  <c r="M14" i="1"/>
  <c r="M13" i="1"/>
  <c r="M11" i="1"/>
  <c r="M10" i="1"/>
  <c r="M9" i="1"/>
  <c r="M8" i="1"/>
  <c r="M7" i="1"/>
  <c r="M6" i="1"/>
  <c r="M5" i="1"/>
  <c r="M113" i="1"/>
  <c r="M176" i="1"/>
  <c r="M178" i="1"/>
  <c r="M184" i="1"/>
  <c r="M121" i="1"/>
  <c r="M120" i="1"/>
  <c r="M118" i="1"/>
  <c r="M117" i="1"/>
  <c r="M89" i="1"/>
  <c r="M88" i="1"/>
  <c r="M81" i="1"/>
  <c r="M80" i="1"/>
  <c r="M79" i="1"/>
  <c r="M57" i="1"/>
  <c r="M49" i="1"/>
  <c r="M41" i="1"/>
  <c r="M25" i="1"/>
  <c r="M4" i="1" l="1"/>
</calcChain>
</file>

<file path=xl/sharedStrings.xml><?xml version="1.0" encoding="utf-8"?>
<sst xmlns="http://schemas.openxmlformats.org/spreadsheetml/2006/main" count="769" uniqueCount="88">
  <si>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</si>
  <si>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</si>
  <si>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</si>
  <si>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</si>
  <si>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</si>
  <si>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</si>
  <si>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</si>
  <si>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</si>
  <si>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</si>
  <si>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</si>
  <si>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</si>
  <si>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</si>
  <si>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</si>
  <si>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</si>
  <si>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</si>
  <si>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</si>
  <si>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</si>
  <si>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</si>
  <si>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SY25</t>
  </si>
  <si>
    <t>Schwan's Food Service</t>
  </si>
  <si>
    <t>Big Daddy's Cheese Stuffed Sandwich - IW</t>
  </si>
  <si>
    <t xml:space="preserve">Big Daddy's Pepperoni Stuffed Sandwich </t>
  </si>
  <si>
    <t>Big Daddy's Fiestada Beef Stuffed Sandwich - IW</t>
  </si>
  <si>
    <t>Big Daddy's Buffalo Chicken Stuffed Sandwich - IW</t>
  </si>
  <si>
    <t>Big Daddy's Pepperoni Stuffed Sandwich - IW</t>
  </si>
  <si>
    <t>TONY'S® Deep Dish 5” Cheese Pizza</t>
  </si>
  <si>
    <t>TONY'S® Deep Dish 5” Pork Pepperoni Pizza</t>
  </si>
  <si>
    <t>TONY'S® Deep Dish 5” Pepperoni Pizza IW</t>
  </si>
  <si>
    <t>TONY'S® Deep Dish 5” Supreme Pizza IW</t>
  </si>
  <si>
    <t>TONY'S® Deep Dish 5” Cheese Pizza IW</t>
  </si>
  <si>
    <t>TONY'S® 51% WG Turkey Sausage Cheese/Cheese Sub Breakfast Pizza</t>
  </si>
  <si>
    <t>TONY'S® 51% WG Turkey Sausage Cheese/Cheese Sub Breakfast Pizza - IW</t>
  </si>
  <si>
    <t>VILLA PRIMA®16" Traditional Rolled Edge Pre Proofed Dough</t>
  </si>
  <si>
    <t xml:space="preserve">Breakfast Bagel Cheese Egg Sausage - IW   </t>
  </si>
  <si>
    <t xml:space="preserve">Breakfast Bagel Cheese Egg 100% Mozz - IW   </t>
  </si>
  <si>
    <t>TONY'S® Thick Crust 4x6 51% WG Cheese Pizza</t>
  </si>
  <si>
    <t>Tony's Whole Grain Fiestada</t>
  </si>
  <si>
    <t>BIG DADDY'S® Primo 16" Par-baked Uncured Pepperoni Pre-sliced Pizza</t>
  </si>
  <si>
    <t>BIG DADDY'S® Primo 16" Par-baked Cheese Pre-sliced Pizza</t>
  </si>
  <si>
    <t>BIG DADDY'S® Primo 16" Par-baked Cheese Pizza</t>
  </si>
  <si>
    <t>BIG DADDY'S® Primo 16" Par-baked Pepperoni Pizza</t>
  </si>
  <si>
    <t>BIG DADDY'S® Scratch Ready 16" WG Cheese Pizza</t>
  </si>
  <si>
    <t>BIG DADDY'S™ PRIMO 16" 51% WG BBQ CHICKEN PIZZA</t>
  </si>
  <si>
    <t>TONY'S® French Bread 6" WG Multi Cheese Garlic Pizza 100%</t>
  </si>
  <si>
    <t>MINH® Teriyaki Chicken Stir Fry Kit</t>
  </si>
  <si>
    <t>MINH® Orange Chicken Stir Fry Kit</t>
  </si>
  <si>
    <t>TONY'S® French Bread 6" 51% WG Cheese Pizza</t>
  </si>
  <si>
    <t>TONY'S® French Bread 6" 51% WG Pepperoni Pizza</t>
  </si>
  <si>
    <t>VILLA PRIMA® 7" Cheese Pizza - with box</t>
  </si>
  <si>
    <t>RED BARON® Deep Dish Singles 5" Four Cheese Pizza IW</t>
  </si>
  <si>
    <t>RED BARON® Deep Dish Singles 5" Pork Pepperoni Pizza IW</t>
  </si>
  <si>
    <t>VILLA PRIMA® 16" Rolled Edge Four Cheese Pizza</t>
  </si>
  <si>
    <t xml:space="preserve">VILLA PRIMA® 16" Rolled Edge Pepperoni Pizza </t>
  </si>
  <si>
    <t xml:space="preserve">BIG DADDY’S® Original 16” Rolled Edge Cheese Pizza </t>
  </si>
  <si>
    <t xml:space="preserve">BIG DADDY’S® Original 16” Rolled Edge Pork Pepperoni Pizza </t>
  </si>
  <si>
    <t>TONY'S® Classic Wedge 7" 51% WG Cheese/Cheese Sub Pizza</t>
  </si>
  <si>
    <t>TONY'S® Classic Wedge 7" 51% WG Pepperoni Cheese/Cheese Sub Pizza</t>
  </si>
  <si>
    <t>BEACON STREET CAFÉ™ 51% WG Cheese Stuffed Sticks</t>
  </si>
  <si>
    <t>VILLA PRIMA® SCRATCH READY® 16" Cheese Pizza</t>
  </si>
  <si>
    <t>TONY'S® Deep Dish 5"100% Mozzarella Uncured Pepperoni Pizza - IW</t>
  </si>
  <si>
    <t>TONY'S® Deep Dish 5" 100% Mozzarella Cheese Pizza IW</t>
  </si>
  <si>
    <t>TONY'S® 51% WG Sausage &amp; Country Gravy Breakfast Pizza</t>
  </si>
  <si>
    <t>TONY'S® 51% WG Bacon Scramble Breakfast Pizza</t>
  </si>
  <si>
    <t>TONY'S® French Bread 6" 51% WG Cheese/Cheese Sub Pizza</t>
  </si>
  <si>
    <t>TONY'S® French Bread 6" 51% WG Cheese/Cheese Sub Pepperoni Pizza</t>
  </si>
  <si>
    <t>TONY'S® French Bread 6" 51% WG Cheese/Cheese Sub Multi Cheese Garlic Pizza</t>
  </si>
  <si>
    <t>TONY'S® French Bread 6" WG Multi Cheese Pizza - IW</t>
  </si>
  <si>
    <t>TONY'S® GALAXY PIZZA® 4" 51% WG Round Cheese Pizza</t>
  </si>
  <si>
    <t>TONY'S® GALAXY PIZZA® 4" 51% WG Round Pepperoni Pizza</t>
  </si>
  <si>
    <t>TONY'S® GALAXY PIZZA® 4" 51% WG Cheese Pizza - IW</t>
  </si>
  <si>
    <t>TONY'S® GALAXY PIZZA® 4" 51% WG Round Pepperoni Pizza - IW</t>
  </si>
  <si>
    <t>TONY'S® Deep Dish 5" 51% WG 100% Mozzarella Cheese Pizza</t>
  </si>
  <si>
    <t>TONY'S® Deep Dish 5" 51% WG 100% Mozzarella Pepperoni Pizza</t>
  </si>
  <si>
    <t>COYOTE GRILL® 51% WG Cheese Quesadilla</t>
  </si>
  <si>
    <t>COYOTE GRILL® 51% WG Chicken &amp; Cheese Quesadilla</t>
  </si>
  <si>
    <t>BIG DADDY'S® Primo 16" 51% WG Four Cheese Pizza</t>
  </si>
  <si>
    <t>BIG DADDY'S® Primo 16" 51% WG Turkey Pepperoni Pizza</t>
  </si>
  <si>
    <t>BIG DADDY'S 16" PRIMO BUFFALO CHICKEN</t>
  </si>
  <si>
    <t>BIG DADDY'S® Primo 16" WG Four Meat Combo</t>
  </si>
  <si>
    <t xml:space="preserve">BIG DADDY'S® 16" PRIMO Cheese Pre-sliced 8-CUT </t>
  </si>
  <si>
    <t xml:space="preserve">BIG DADDY'S® 16" PRIMO Pepperoni Pre-sliced 8-CUT </t>
  </si>
  <si>
    <t>TONY'S® 51% WG 4x6 Cheese/Cheese Sub Cheese Pizza</t>
  </si>
  <si>
    <t>TONY'S® 51% WG 4x6 Pepperoni Cheese/Cheese Sub Pizza</t>
  </si>
  <si>
    <t xml:space="preserve">TONY’S® 51% WG 4X6 Cheese Pizza </t>
  </si>
  <si>
    <t xml:space="preserve">TONY'S® 51% WG 4x6 Pepperoni Pizza </t>
  </si>
  <si>
    <t xml:space="preserve">TONY'S® 51% WG 4x6 Sausage Pizza </t>
  </si>
  <si>
    <t>BIG DADDY'S® Bold 16" 51% WG Rolled Edge Cheese Pizza</t>
  </si>
  <si>
    <t>BIG DADDY'S® Bold 16" 51% WG Rolled Edge Pork Pepperoni Pizza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</si>
</sst>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/>
    <xf numFmtId="2" fontId="1" fillId="0" borderId="0" xfId="0" applyNumberFormat="1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2" fontId="4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right" vertical="center"/>
    </xf>
    <xf numFmtId="14" fontId="2" fillId="0" borderId="0" xfId="0" applyNumberFormat="1" applyFont="1" applyFill="1" applyAlignment="1">
      <alignment horizontal="left" vertical="center"/>
    </xf>
    <xf numFmtId="2" fontId="1" fillId="0" borderId="0" xfId="0" applyNumberFormat="1" applyFont="1" applyFill="1" applyAlignment="1">
      <alignment horizontal="center" vertical="center"/>
    </xf>
    <xf numFmtId="2" fontId="1" fillId="0" borderId="0" xfId="0" applyNumberFormat="1" applyFont="1" applyFill="1" applyAlignment="1">
      <alignment vertical="center"/>
    </xf>
    <xf numFmtId="1" fontId="1" fillId="0" borderId="0" xfId="0" applyNumberFormat="1" applyFont="1" applyFill="1" applyAlignment="1">
      <alignment vertical="center"/>
    </xf>
    <xf numFmtId="164" fontId="1" fillId="0" borderId="0" xfId="0" applyNumberFormat="1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2" fontId="0" fillId="0" borderId="1" xfId="0" applyNumberForma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left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49" fontId="0" fillId="0" borderId="0" xfId="0" applyNumberFormat="1" applyFill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425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3"/>
      <sheetName val="sy-2425-material-average-price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2.1036999999999999</v>
          </cell>
        </row>
        <row r="3">
          <cell r="A3">
            <v>100003</v>
          </cell>
          <cell r="B3" t="str">
            <v>CHEESE CHED YEL SHRED BAG-6/5 LB</v>
          </cell>
          <cell r="C3">
            <v>2.1036999999999999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2.1036999999999999</v>
          </cell>
        </row>
        <row r="5">
          <cell r="A5">
            <v>100017</v>
          </cell>
          <cell r="B5" t="str">
            <v>CHEESE PROCESS LVS-6/5 LB</v>
          </cell>
          <cell r="C5">
            <v>2.1036999999999999</v>
          </cell>
        </row>
        <row r="6">
          <cell r="A6">
            <v>100018</v>
          </cell>
          <cell r="B6" t="str">
            <v>CHEESE PROCESS YEL SLC LVS-6/5 LB</v>
          </cell>
          <cell r="C6">
            <v>2.1036999999999999</v>
          </cell>
        </row>
        <row r="7">
          <cell r="A7">
            <v>100019</v>
          </cell>
          <cell r="B7" t="str">
            <v>CHEESE PROCESS WHT SLC LVS-6/5 LB</v>
          </cell>
          <cell r="C7">
            <v>2.1036999999999999</v>
          </cell>
        </row>
        <row r="8">
          <cell r="A8">
            <v>100021</v>
          </cell>
          <cell r="B8" t="str">
            <v>CHEESE MOZ LM PART SKM SHRD FRZ BOX-30LB</v>
          </cell>
          <cell r="C8">
            <v>2.0065</v>
          </cell>
        </row>
        <row r="9">
          <cell r="A9">
            <v>100022</v>
          </cell>
          <cell r="B9" t="str">
            <v>CHEESE MOZ LM PART SKIM FRZ LVS-8/6 LB</v>
          </cell>
          <cell r="C9">
            <v>2.0065</v>
          </cell>
        </row>
        <row r="10">
          <cell r="A10">
            <v>100034</v>
          </cell>
          <cell r="B10" t="str">
            <v>CHEESE MOZ LITE SHRED FRZ BOX-30 LB</v>
          </cell>
          <cell r="C10">
            <v>2.0065</v>
          </cell>
        </row>
        <row r="11">
          <cell r="A11">
            <v>100036</v>
          </cell>
          <cell r="B11" t="str">
            <v>CHEESE BLEND AMER SKM YEL SLC LVS-6/5 LB</v>
          </cell>
          <cell r="C11">
            <v>2.1036999999999999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2.1036999999999999</v>
          </cell>
        </row>
        <row r="13">
          <cell r="A13">
            <v>100038</v>
          </cell>
          <cell r="B13" t="str">
            <v>K CHEESE PROCESS WHT SLC LVS-6/5 LB</v>
          </cell>
          <cell r="C13">
            <v>2.1036999999999999</v>
          </cell>
        </row>
        <row r="14">
          <cell r="A14">
            <v>100046</v>
          </cell>
          <cell r="B14" t="str">
            <v>EGGS WHOLE FRZ CTN-6/5 LB</v>
          </cell>
          <cell r="C14">
            <v>1.1918</v>
          </cell>
        </row>
        <row r="15">
          <cell r="A15">
            <v>100047</v>
          </cell>
          <cell r="B15" t="str">
            <v>EGGS WHOLE LIQ BULK -TANK</v>
          </cell>
          <cell r="C15">
            <v>0.70430000000000004</v>
          </cell>
        </row>
        <row r="16">
          <cell r="A16">
            <v>100101</v>
          </cell>
          <cell r="B16" t="str">
            <v>CHICKEN DICED CTN-40 LB</v>
          </cell>
          <cell r="C16">
            <v>2.5872000000000002</v>
          </cell>
        </row>
        <row r="17">
          <cell r="A17">
            <v>100113</v>
          </cell>
          <cell r="B17" t="str">
            <v>CHICKEN LEGS CHILLED -BULK</v>
          </cell>
          <cell r="C17">
            <v>0.56240000000000001</v>
          </cell>
        </row>
        <row r="18">
          <cell r="A18">
            <v>100117</v>
          </cell>
          <cell r="B18" t="str">
            <v>CHICKEN FAJITA STRIPS CTN-30 LB</v>
          </cell>
          <cell r="C18">
            <v>2.8212999999999999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2.1903999999999999</v>
          </cell>
        </row>
        <row r="20">
          <cell r="A20">
            <v>100121</v>
          </cell>
          <cell r="B20" t="str">
            <v>TURKEY BREAST DELI FRZ CTN-40 LB</v>
          </cell>
          <cell r="C20">
            <v>3.5859999999999999</v>
          </cell>
        </row>
        <row r="21">
          <cell r="A21">
            <v>100122</v>
          </cell>
          <cell r="B21" t="str">
            <v>TURKEY BREAST SMKD DELI FRZ CTN-40 LB</v>
          </cell>
          <cell r="C21">
            <v>5.35</v>
          </cell>
        </row>
        <row r="22">
          <cell r="A22">
            <v>100125</v>
          </cell>
          <cell r="B22" t="str">
            <v>TURKEY ROASTS FRZ CTN-32-48 LB</v>
          </cell>
          <cell r="C22">
            <v>3.4098999999999999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3.3933</v>
          </cell>
        </row>
        <row r="24">
          <cell r="A24">
            <v>100127</v>
          </cell>
          <cell r="B24" t="str">
            <v>BEEF CAN-24/24 OZ</v>
          </cell>
          <cell r="C24">
            <v>4.3186</v>
          </cell>
        </row>
        <row r="25">
          <cell r="A25">
            <v>100134</v>
          </cell>
          <cell r="B25" t="str">
            <v>BEEF CRUMBLES W/SPP PKG-4/10 LB</v>
          </cell>
          <cell r="C25">
            <v>3.7288000000000001</v>
          </cell>
        </row>
        <row r="26">
          <cell r="A26">
            <v>100139</v>
          </cell>
          <cell r="B26" t="str">
            <v>PORK CAN-24/24 OZ</v>
          </cell>
          <cell r="C26">
            <v>2.2143000000000002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3.0920000000000001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2.9933000000000001</v>
          </cell>
        </row>
        <row r="29">
          <cell r="A29">
            <v>100156</v>
          </cell>
          <cell r="B29" t="str">
            <v>BEEF BNLS SPECIAL TRM FRZ CTN-60 LB</v>
          </cell>
          <cell r="C29">
            <v>5.4333</v>
          </cell>
        </row>
        <row r="30">
          <cell r="A30">
            <v>100158</v>
          </cell>
          <cell r="B30" t="str">
            <v>BEEF FINE GROUND FRZ CTN-40 LB</v>
          </cell>
          <cell r="C30">
            <v>3.4607999999999999</v>
          </cell>
        </row>
        <row r="31">
          <cell r="A31">
            <v>100163</v>
          </cell>
          <cell r="B31" t="str">
            <v>BEEF PATTY LEAN FRZ CTN-40 LB</v>
          </cell>
          <cell r="C31">
            <v>4.2558999999999996</v>
          </cell>
        </row>
        <row r="32">
          <cell r="A32">
            <v>100173</v>
          </cell>
          <cell r="B32" t="str">
            <v>PORK ROAST LEG FRZ CTN-32-40 LB</v>
          </cell>
          <cell r="C32">
            <v>1.9548000000000001</v>
          </cell>
        </row>
        <row r="33">
          <cell r="A33">
            <v>100184</v>
          </cell>
          <cell r="B33" t="str">
            <v>PORK HAM WATERAD FRZ PKG 4/10 LB</v>
          </cell>
          <cell r="C33">
            <v>2.4300000000000002</v>
          </cell>
        </row>
        <row r="34">
          <cell r="A34">
            <v>100187</v>
          </cell>
          <cell r="B34" t="str">
            <v>PORK HAM WATERAD SLC FRZ PKG-8/5 LB</v>
          </cell>
          <cell r="C34">
            <v>2.7357999999999998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2.6154000000000002</v>
          </cell>
        </row>
        <row r="36">
          <cell r="A36">
            <v>100193</v>
          </cell>
          <cell r="B36" t="str">
            <v>PORK PICNIC BNLS FRZ CTN-60 LB</v>
          </cell>
          <cell r="C36">
            <v>1.4044000000000001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6.6825000000000001</v>
          </cell>
        </row>
        <row r="39">
          <cell r="A39">
            <v>100206</v>
          </cell>
          <cell r="B39" t="str">
            <v>APPLE SLICES CAN-6/10</v>
          </cell>
          <cell r="C39">
            <v>1.1314</v>
          </cell>
        </row>
        <row r="40">
          <cell r="A40">
            <v>100212</v>
          </cell>
          <cell r="B40" t="str">
            <v>MIXED FRUIT EX LT CAN-6/10</v>
          </cell>
          <cell r="C40">
            <v>1.0810999999999999</v>
          </cell>
        </row>
        <row r="41">
          <cell r="A41">
            <v>100216</v>
          </cell>
          <cell r="B41" t="str">
            <v>APRICOTS DICED PEELED EX LT CAN-6/10</v>
          </cell>
          <cell r="C41">
            <v>1.1914</v>
          </cell>
        </row>
        <row r="42">
          <cell r="A42">
            <v>100219</v>
          </cell>
          <cell r="B42" t="str">
            <v>PEACHES CLING SLICES EX LT CAN-6/10</v>
          </cell>
          <cell r="C42">
            <v>1.0730999999999999</v>
          </cell>
        </row>
        <row r="43">
          <cell r="A43">
            <v>100220</v>
          </cell>
          <cell r="B43" t="str">
            <v>PEACHES CLING DICED EX LT  CAN-6/10</v>
          </cell>
          <cell r="C43">
            <v>1.0706</v>
          </cell>
        </row>
        <row r="44">
          <cell r="A44">
            <v>100224</v>
          </cell>
          <cell r="B44" t="str">
            <v>PEARS SLICES EX LT CAN-6/10</v>
          </cell>
          <cell r="C44">
            <v>1.2394000000000001</v>
          </cell>
        </row>
        <row r="45">
          <cell r="A45">
            <v>100225</v>
          </cell>
          <cell r="B45" t="str">
            <v>PEARS DICED EX LT CAN-6/10</v>
          </cell>
          <cell r="C45">
            <v>1.0992999999999999</v>
          </cell>
        </row>
        <row r="46">
          <cell r="A46">
            <v>100226</v>
          </cell>
          <cell r="B46" t="str">
            <v>PEARS HALVES EX LT CAN-6/10</v>
          </cell>
          <cell r="C46">
            <v>1.3109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1.7446999999999999</v>
          </cell>
        </row>
        <row r="48">
          <cell r="A48">
            <v>100239</v>
          </cell>
          <cell r="B48" t="str">
            <v>PEACHES FREESTONE SLICES FRZ CTN-20 LB</v>
          </cell>
          <cell r="C48">
            <v>1.5467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1.7016</v>
          </cell>
        </row>
        <row r="50">
          <cell r="A50">
            <v>100242</v>
          </cell>
          <cell r="B50" t="str">
            <v>BLUEBERRY WILD FRZ CTN-8/3 LB</v>
          </cell>
          <cell r="C50">
            <v>1.4417</v>
          </cell>
        </row>
        <row r="51">
          <cell r="A51">
            <v>100243</v>
          </cell>
          <cell r="B51" t="str">
            <v>BLUEBERRY WILD FRZ CTN-30 LB</v>
          </cell>
          <cell r="C51">
            <v>1.3878999999999999</v>
          </cell>
        </row>
        <row r="52">
          <cell r="A52">
            <v>100254</v>
          </cell>
          <cell r="B52" t="str">
            <v>STRAWBERRY SLICES FRZ CTN-30 LB</v>
          </cell>
          <cell r="C52">
            <v>1.4695</v>
          </cell>
        </row>
        <row r="53">
          <cell r="A53">
            <v>100256</v>
          </cell>
          <cell r="B53" t="str">
            <v>STRAWBERRY FRZ CUP-96/4.5 OZ</v>
          </cell>
          <cell r="C53">
            <v>1.9049</v>
          </cell>
        </row>
        <row r="54">
          <cell r="A54">
            <v>100258</v>
          </cell>
          <cell r="B54" t="str">
            <v>APPLE SLICES FRZ CTN-30 LB</v>
          </cell>
          <cell r="C54">
            <v>1.135</v>
          </cell>
        </row>
        <row r="55">
          <cell r="A55">
            <v>100261</v>
          </cell>
          <cell r="B55" t="str">
            <v>APRICOT FRZ CUP-96/4.5 OZ</v>
          </cell>
          <cell r="C55">
            <v>1.7363</v>
          </cell>
        </row>
        <row r="56">
          <cell r="A56">
            <v>100277</v>
          </cell>
          <cell r="B56" t="str">
            <v>ORANGE JUICE SINGLE CTN-70/4 OZ</v>
          </cell>
          <cell r="C56">
            <v>1.2585</v>
          </cell>
        </row>
        <row r="57">
          <cell r="A57">
            <v>100283</v>
          </cell>
          <cell r="B57" t="str">
            <v>ORANGES CTN-34-39 LB</v>
          </cell>
          <cell r="C57" t="str">
            <v>TBD</v>
          </cell>
        </row>
        <row r="58">
          <cell r="A58">
            <v>100293</v>
          </cell>
          <cell r="B58" t="str">
            <v>RAISINS BOX-144/1.33 OZ</v>
          </cell>
          <cell r="C58">
            <v>1.8823000000000001</v>
          </cell>
        </row>
        <row r="59">
          <cell r="A59">
            <v>100299</v>
          </cell>
          <cell r="B59" t="str">
            <v>CHERRIES DRIED PKG-4/4 LB</v>
          </cell>
          <cell r="C59">
            <v>4.7313000000000001</v>
          </cell>
        </row>
        <row r="60">
          <cell r="A60">
            <v>100307</v>
          </cell>
          <cell r="B60" t="str">
            <v>BEANS GREEN CAN-6/10</v>
          </cell>
          <cell r="C60">
            <v>0.6804</v>
          </cell>
        </row>
        <row r="61">
          <cell r="A61">
            <v>100309</v>
          </cell>
          <cell r="B61" t="str">
            <v>CARROTS CAN-6/10</v>
          </cell>
          <cell r="C61">
            <v>0.65390000000000004</v>
          </cell>
        </row>
        <row r="62">
          <cell r="A62">
            <v>100313</v>
          </cell>
          <cell r="B62" t="str">
            <v>CORN WHOLE KERNEL(LIQ) CAN-6/10</v>
          </cell>
          <cell r="C62">
            <v>0.80110000000000003</v>
          </cell>
        </row>
        <row r="63">
          <cell r="A63">
            <v>100315</v>
          </cell>
          <cell r="B63" t="str">
            <v>PEAS CAN-6/10</v>
          </cell>
          <cell r="C63">
            <v>0.71640000000000004</v>
          </cell>
        </row>
        <row r="64">
          <cell r="A64">
            <v>100317</v>
          </cell>
          <cell r="B64" t="str">
            <v>SWEET POTATOES W/ SYRUP CAN-6/10</v>
          </cell>
          <cell r="C64">
            <v>0.74960000000000004</v>
          </cell>
        </row>
        <row r="65">
          <cell r="A65">
            <v>100327</v>
          </cell>
          <cell r="B65" t="str">
            <v>TOMATO PASTE CAN-6/10</v>
          </cell>
          <cell r="C65">
            <v>1.1781999999999999</v>
          </cell>
        </row>
        <row r="66">
          <cell r="A66">
            <v>100329</v>
          </cell>
          <cell r="B66" t="str">
            <v>TOMATO DICED CAN-6/10</v>
          </cell>
          <cell r="C66">
            <v>0.63539999999999996</v>
          </cell>
        </row>
        <row r="67">
          <cell r="A67">
            <v>100330</v>
          </cell>
          <cell r="B67" t="str">
            <v>TOMATO SALSA CAN-6/10</v>
          </cell>
          <cell r="C67">
            <v>0.81189999999999996</v>
          </cell>
        </row>
        <row r="68">
          <cell r="A68">
            <v>100332</v>
          </cell>
          <cell r="B68" t="str">
            <v>TOMATO PASTE FOR BULK PROCESSING</v>
          </cell>
          <cell r="C68">
            <v>0.94789999999999996</v>
          </cell>
        </row>
        <row r="69">
          <cell r="A69">
            <v>100334</v>
          </cell>
          <cell r="B69" t="str">
            <v>TOMATO SAUCE CAN-6/10</v>
          </cell>
          <cell r="C69">
            <v>0.69069999999999998</v>
          </cell>
        </row>
        <row r="70">
          <cell r="A70">
            <v>100336</v>
          </cell>
          <cell r="B70" t="str">
            <v>SPAGHETTI SAUCE MEATLESS CAN-6/10</v>
          </cell>
          <cell r="C70">
            <v>0.69120000000000004</v>
          </cell>
        </row>
        <row r="71">
          <cell r="A71">
            <v>100348</v>
          </cell>
          <cell r="B71" t="str">
            <v>CORN FRZ CTN-30 LB</v>
          </cell>
          <cell r="C71">
            <v>0.7853</v>
          </cell>
        </row>
        <row r="72">
          <cell r="A72">
            <v>100350</v>
          </cell>
          <cell r="B72" t="str">
            <v>PEAS GREEN FRZ CTN-30 LB</v>
          </cell>
          <cell r="C72">
            <v>0.93630000000000002</v>
          </cell>
        </row>
        <row r="73">
          <cell r="A73">
            <v>100351</v>
          </cell>
          <cell r="B73" t="str">
            <v>BEANS GREEN FRZ CTN-30 LB</v>
          </cell>
          <cell r="C73">
            <v>0.83460000000000001</v>
          </cell>
        </row>
        <row r="74">
          <cell r="A74">
            <v>100352</v>
          </cell>
          <cell r="B74" t="str">
            <v>CARROTS FRZ CTN-30 LB</v>
          </cell>
          <cell r="C74">
            <v>0.71209999999999996</v>
          </cell>
        </row>
        <row r="75">
          <cell r="A75">
            <v>100355</v>
          </cell>
          <cell r="B75" t="str">
            <v>POTATOES WEDGE FRZ PKG-6/5 LB</v>
          </cell>
          <cell r="C75">
            <v>1.4278999999999999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1.2089000000000001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1.2811999999999999</v>
          </cell>
        </row>
        <row r="78">
          <cell r="A78">
            <v>100359</v>
          </cell>
          <cell r="B78" t="str">
            <v>BEANS BLACK TURTLE CAN-6/10</v>
          </cell>
          <cell r="C78">
            <v>0.52859999999999996</v>
          </cell>
        </row>
        <row r="79">
          <cell r="A79">
            <v>100360</v>
          </cell>
          <cell r="B79" t="str">
            <v>BEANS GARBANZO CAN-6/10</v>
          </cell>
          <cell r="C79">
            <v>0.52529999999999999</v>
          </cell>
        </row>
        <row r="80">
          <cell r="A80">
            <v>100362</v>
          </cell>
          <cell r="B80" t="str">
            <v>BEANS REFRIED CAN-6/10</v>
          </cell>
          <cell r="C80">
            <v>0.95920000000000005</v>
          </cell>
        </row>
        <row r="81">
          <cell r="A81">
            <v>100364</v>
          </cell>
          <cell r="B81" t="str">
            <v>BEANS VEGETARIAN CAN-6/10</v>
          </cell>
          <cell r="C81">
            <v>0.57499999999999996</v>
          </cell>
        </row>
        <row r="82">
          <cell r="A82">
            <v>100365</v>
          </cell>
          <cell r="B82" t="str">
            <v>BEANS PINTO CAN-6/10</v>
          </cell>
          <cell r="C82">
            <v>0.5333</v>
          </cell>
        </row>
        <row r="83">
          <cell r="A83">
            <v>100366</v>
          </cell>
          <cell r="B83" t="str">
            <v>BEANS SMALL RED CAN-6/10</v>
          </cell>
          <cell r="C83">
            <v>0.53979999999999995</v>
          </cell>
        </row>
        <row r="84">
          <cell r="A84">
            <v>100368</v>
          </cell>
          <cell r="B84" t="str">
            <v>BEANS BLACKEYE CAN-6/10</v>
          </cell>
          <cell r="C84">
            <v>0.72609999999999997</v>
          </cell>
        </row>
        <row r="85">
          <cell r="A85">
            <v>100369</v>
          </cell>
          <cell r="B85" t="str">
            <v>BEANS PINK CAN-6/10</v>
          </cell>
          <cell r="C85">
            <v>0.66210000000000002</v>
          </cell>
        </row>
        <row r="86">
          <cell r="A86">
            <v>100370</v>
          </cell>
          <cell r="B86" t="str">
            <v>BEANS RED KIDNEY CAN-6/10</v>
          </cell>
          <cell r="C86">
            <v>0.55079999999999996</v>
          </cell>
        </row>
        <row r="87">
          <cell r="A87">
            <v>100371</v>
          </cell>
          <cell r="B87" t="str">
            <v>BEANS BABY LIMA CAN-6/10</v>
          </cell>
          <cell r="C87">
            <v>0.54520000000000002</v>
          </cell>
        </row>
        <row r="88">
          <cell r="A88">
            <v>100373</v>
          </cell>
          <cell r="B88" t="str">
            <v>BEANS GREAT NORTHERN CAN-6/10</v>
          </cell>
          <cell r="C88">
            <v>0.54720000000000002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0.54249999999999998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100400</v>
          </cell>
          <cell r="B91" t="str">
            <v>FLOUR ALL PURP ENRCH BLCH BAG-8/5 LB</v>
          </cell>
          <cell r="C91">
            <v>0.38469999999999999</v>
          </cell>
        </row>
        <row r="92">
          <cell r="A92">
            <v>100409</v>
          </cell>
          <cell r="B92" t="str">
            <v>FLOUR WHOLE WHEAT BAG-50 LB</v>
          </cell>
          <cell r="C92">
            <v>0.311</v>
          </cell>
        </row>
        <row r="93">
          <cell r="A93">
            <v>100417</v>
          </cell>
          <cell r="B93" t="str">
            <v>FLOUR BAKER HARD WHT BLCH-BULK</v>
          </cell>
          <cell r="C93">
            <v>0.34760000000000002</v>
          </cell>
        </row>
        <row r="94">
          <cell r="A94">
            <v>100418</v>
          </cell>
          <cell r="B94" t="str">
            <v>FLOUR BAKER HARD WHT UNBLCH-BULK</v>
          </cell>
          <cell r="C94">
            <v>0.33500000000000002</v>
          </cell>
        </row>
        <row r="95">
          <cell r="A95">
            <v>100420</v>
          </cell>
          <cell r="B95" t="str">
            <v>FLOUR BAKER HEARTH UNBLCH-BULK</v>
          </cell>
          <cell r="C95">
            <v>0.35520000000000002</v>
          </cell>
        </row>
        <row r="96">
          <cell r="A96">
            <v>100425</v>
          </cell>
          <cell r="B96" t="str">
            <v>PASTA SPAGHETTI CTN-20 LB</v>
          </cell>
          <cell r="C96">
            <v>2.7572999999999999</v>
          </cell>
        </row>
        <row r="97">
          <cell r="A97">
            <v>100439</v>
          </cell>
          <cell r="B97" t="str">
            <v>OIL VEGETABLE BTL-6/1 GAL</v>
          </cell>
          <cell r="C97">
            <v>0.98450000000000004</v>
          </cell>
        </row>
        <row r="98">
          <cell r="A98">
            <v>100443</v>
          </cell>
          <cell r="B98" t="str">
            <v>OIL VEGETABLE-BULK</v>
          </cell>
          <cell r="C98" t="str">
            <v>TBD</v>
          </cell>
        </row>
        <row r="99">
          <cell r="A99">
            <v>100465</v>
          </cell>
          <cell r="B99" t="str">
            <v>OATS ROLLED TUBE-12/42 OZ</v>
          </cell>
          <cell r="C99">
            <v>0.70130000000000003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0.80559999999999998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0.96040000000000003</v>
          </cell>
        </row>
        <row r="102">
          <cell r="A102">
            <v>100506</v>
          </cell>
          <cell r="B102" t="str">
            <v>POTATO BULK FOR PROCESS FRZ</v>
          </cell>
          <cell r="C102">
            <v>0.15690000000000001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0.54149999999999998</v>
          </cell>
        </row>
        <row r="104">
          <cell r="A104">
            <v>100517</v>
          </cell>
          <cell r="B104" t="str">
            <v>APPLES EMPIRE FRESH CTN-40 LB</v>
          </cell>
          <cell r="C104">
            <v>0.52339999999999998</v>
          </cell>
        </row>
        <row r="105">
          <cell r="A105">
            <v>100521</v>
          </cell>
          <cell r="B105" t="str">
            <v>APPLES GALA FRESH G CARTON-40 LB</v>
          </cell>
          <cell r="C105">
            <v>0.55549999999999999</v>
          </cell>
        </row>
        <row r="106">
          <cell r="A106">
            <v>100522</v>
          </cell>
          <cell r="B106" t="str">
            <v>APPLES FUJI FRESH F CARTON-40 LB</v>
          </cell>
          <cell r="C106">
            <v>0.54379999999999995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0.76959999999999995</v>
          </cell>
        </row>
        <row r="108">
          <cell r="A108">
            <v>100877</v>
          </cell>
          <cell r="B108" t="str">
            <v>CHICKEN BONED CAN-12/50 OZ</v>
          </cell>
          <cell r="C108">
            <v>2.36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2.0903</v>
          </cell>
        </row>
        <row r="110">
          <cell r="A110">
            <v>100912</v>
          </cell>
          <cell r="B110" t="str">
            <v>FLOUR BREAD-BULK</v>
          </cell>
          <cell r="C110">
            <v>0.35730000000000001</v>
          </cell>
        </row>
        <row r="111">
          <cell r="A111">
            <v>100935</v>
          </cell>
          <cell r="B111" t="str">
            <v>SUNFLOWER SEED BUTTER 6-5#'S</v>
          </cell>
          <cell r="C111">
            <v>1.9337</v>
          </cell>
        </row>
        <row r="112">
          <cell r="A112">
            <v>100980</v>
          </cell>
          <cell r="B112" t="str">
            <v>SWEET POTATO BULK FRESH PROC</v>
          </cell>
          <cell r="C112">
            <v>0.1971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0.80730000000000002</v>
          </cell>
        </row>
        <row r="114">
          <cell r="A114">
            <v>110053</v>
          </cell>
          <cell r="B114" t="str">
            <v>K APPLESAUCE CAN-6/10</v>
          </cell>
          <cell r="C114">
            <v>0.69210000000000005</v>
          </cell>
        </row>
        <row r="115">
          <cell r="A115">
            <v>110054</v>
          </cell>
          <cell r="B115" t="str">
            <v>K PEACHES CLING CAN-6/10</v>
          </cell>
          <cell r="C115">
            <v>1.2153</v>
          </cell>
        </row>
        <row r="116">
          <cell r="A116">
            <v>110055</v>
          </cell>
          <cell r="B116" t="str">
            <v>K PEARS SLICES CAN-6/10</v>
          </cell>
          <cell r="C116">
            <v>1.1820999999999999</v>
          </cell>
        </row>
        <row r="117">
          <cell r="A117">
            <v>110056</v>
          </cell>
          <cell r="B117" t="str">
            <v>K PEACH FREESTONEDICED FRZ CUP-96/4.4 OZ</v>
          </cell>
          <cell r="C117">
            <v>1.6798999999999999</v>
          </cell>
        </row>
        <row r="118">
          <cell r="A118">
            <v>110059</v>
          </cell>
          <cell r="B118" t="str">
            <v>K CORN WHOLE KERNEL(LIQ) CAN-6/10</v>
          </cell>
          <cell r="C118">
            <v>0.64980000000000004</v>
          </cell>
        </row>
        <row r="119">
          <cell r="A119">
            <v>110066</v>
          </cell>
          <cell r="B119" t="str">
            <v>K BEANS GREAT NORTHERN DRY BAG-25 LB</v>
          </cell>
          <cell r="C119">
            <v>0.73</v>
          </cell>
        </row>
        <row r="120">
          <cell r="A120">
            <v>110073</v>
          </cell>
          <cell r="B120" t="str">
            <v>K SUNFLOWER SEED BUTTER 6-5#'S</v>
          </cell>
          <cell r="C120">
            <v>1.85</v>
          </cell>
        </row>
        <row r="121">
          <cell r="A121">
            <v>110080</v>
          </cell>
          <cell r="B121" t="str">
            <v>CHICKEN OVEN ROASTED FRZ 8 PC CTN-30 LB</v>
          </cell>
          <cell r="C121">
            <v>4.7233999999999998</v>
          </cell>
        </row>
        <row r="122">
          <cell r="A122">
            <v>110101</v>
          </cell>
          <cell r="B122" t="str">
            <v>K TOMATO SAUCE CAN-6/10</v>
          </cell>
          <cell r="C122">
            <v>0.73450000000000004</v>
          </cell>
        </row>
        <row r="123">
          <cell r="A123">
            <v>110102</v>
          </cell>
          <cell r="B123" t="str">
            <v>K TOMATO PASTE CAN-6/10</v>
          </cell>
          <cell r="C123">
            <v>1.024</v>
          </cell>
        </row>
        <row r="124">
          <cell r="A124">
            <v>110149</v>
          </cell>
          <cell r="B124" t="str">
            <v>APPLES FOR FURTHER PROCESSING – BULK</v>
          </cell>
          <cell r="C124">
            <v>0.33200000000000002</v>
          </cell>
        </row>
        <row r="125">
          <cell r="A125">
            <v>110161</v>
          </cell>
          <cell r="B125" t="str">
            <v>FRUIT MIX DRIED PKG-5/5 LB</v>
          </cell>
          <cell r="C125">
            <v>3.3016000000000001</v>
          </cell>
        </row>
        <row r="126">
          <cell r="A126">
            <v>110177</v>
          </cell>
          <cell r="B126" t="str">
            <v>SPAGHETTI SAUCE MEATLESS POUCH-6/106 OZ</v>
          </cell>
          <cell r="C126">
            <v>0.94469999999999998</v>
          </cell>
        </row>
        <row r="127">
          <cell r="A127">
            <v>110186</v>
          </cell>
          <cell r="B127" t="str">
            <v>TOMATO SALSA POUCH-6/106 OZ</v>
          </cell>
          <cell r="C127">
            <v>0.93879999999999997</v>
          </cell>
        </row>
        <row r="128">
          <cell r="A128">
            <v>110187</v>
          </cell>
          <cell r="B128" t="str">
            <v>TOMATO SAUCE POUCH-6/106 OZ</v>
          </cell>
          <cell r="C128">
            <v>0.96650000000000003</v>
          </cell>
        </row>
        <row r="129">
          <cell r="A129">
            <v>110208</v>
          </cell>
          <cell r="B129" t="str">
            <v>FLOUR WHITE WHOLE WHEAT BLEND BAG-25 LB</v>
          </cell>
          <cell r="C129">
            <v>0.39610000000000001</v>
          </cell>
        </row>
        <row r="130">
          <cell r="A130">
            <v>110211</v>
          </cell>
          <cell r="B130" t="str">
            <v>FLOUR WHITE WHOLE WHEAT BLEND BAG-8/5 LB</v>
          </cell>
          <cell r="C130">
            <v>0.37580000000000002</v>
          </cell>
        </row>
        <row r="131">
          <cell r="A131">
            <v>110227</v>
          </cell>
          <cell r="B131" t="str">
            <v>POTATO FOR PROCESS INTO DEHY PRD-BULK</v>
          </cell>
          <cell r="C131">
            <v>0.1537</v>
          </cell>
        </row>
        <row r="132">
          <cell r="A132">
            <v>110242</v>
          </cell>
          <cell r="B132" t="str">
            <v>CHEESE NAT AMER FBD BARREL-500 LB(40800)</v>
          </cell>
          <cell r="C132">
            <v>2.1036999999999999</v>
          </cell>
        </row>
        <row r="133">
          <cell r="A133">
            <v>110244</v>
          </cell>
          <cell r="B133" t="str">
            <v>CHEESE MOZ LM PT SKM UNFZ PROC PK(41125)</v>
          </cell>
          <cell r="C133">
            <v>2.0065</v>
          </cell>
        </row>
        <row r="134">
          <cell r="A134">
            <v>110253</v>
          </cell>
          <cell r="B134" t="str">
            <v>CHEESE CHED WHT BLOCK-40 LB (40800)</v>
          </cell>
          <cell r="C134">
            <v>2.1036999999999999</v>
          </cell>
        </row>
        <row r="135">
          <cell r="A135">
            <v>110254</v>
          </cell>
          <cell r="B135" t="str">
            <v>CHEESE CHED YEL BLOCK-40 LB (40800)</v>
          </cell>
          <cell r="C135">
            <v>2.1036999999999999</v>
          </cell>
        </row>
        <row r="136">
          <cell r="A136">
            <v>110261</v>
          </cell>
          <cell r="B136" t="str">
            <v>BEEF FINE GROUND LFT OPT FRZ CTN-40 LB</v>
          </cell>
          <cell r="C136">
            <v>3.6528</v>
          </cell>
        </row>
        <row r="137">
          <cell r="A137">
            <v>110322</v>
          </cell>
          <cell r="B137" t="str">
            <v>BEEF SPP PTY HSTYLE CKD 2.0MMA CTN-40 LB</v>
          </cell>
          <cell r="C137">
            <v>4.6946000000000003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3.9792999999999998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3.3317000000000001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3.6682000000000001</v>
          </cell>
        </row>
        <row r="141">
          <cell r="A141">
            <v>110361</v>
          </cell>
          <cell r="B141" t="str">
            <v>APPLESAUCE CUP-96/4.5</v>
          </cell>
          <cell r="C141">
            <v>0.84399999999999997</v>
          </cell>
        </row>
        <row r="142">
          <cell r="A142">
            <v>110381</v>
          </cell>
          <cell r="B142" t="str">
            <v>BEANS PINTO DRY TOTE-2000 LB</v>
          </cell>
          <cell r="C142">
            <v>0.51680000000000004</v>
          </cell>
        </row>
        <row r="143">
          <cell r="A143">
            <v>110393</v>
          </cell>
          <cell r="B143" t="str">
            <v>PANCAKES WHOLE WHEAT FZN-144 COUNT</v>
          </cell>
          <cell r="C143">
            <v>1.2171000000000001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1.0282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3.7031999999999998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1.7093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1.6973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1.6994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1.6868000000000001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0.91110000000000002</v>
          </cell>
        </row>
        <row r="151">
          <cell r="A151">
            <v>110462</v>
          </cell>
          <cell r="B151" t="str">
            <v>CHICKEN STRIPS FRZ CTN-30 LB</v>
          </cell>
          <cell r="C151">
            <v>2.5655999999999999</v>
          </cell>
        </row>
        <row r="152">
          <cell r="A152">
            <v>110473</v>
          </cell>
          <cell r="B152" t="str">
            <v>BROCCOLI FRZ CTN-30 LB</v>
          </cell>
          <cell r="C152">
            <v>1.8002</v>
          </cell>
        </row>
        <row r="153">
          <cell r="A153">
            <v>110480</v>
          </cell>
          <cell r="B153" t="str">
            <v>CARROTS DICED FRZ CTN-30 LB</v>
          </cell>
          <cell r="C153">
            <v>0.65590000000000004</v>
          </cell>
        </row>
        <row r="154">
          <cell r="A154">
            <v>110482</v>
          </cell>
          <cell r="B154" t="str">
            <v>FLOUR HIGH GLUTEN BAG-50 LB</v>
          </cell>
          <cell r="C154">
            <v>0.3972</v>
          </cell>
        </row>
        <row r="155">
          <cell r="A155">
            <v>110483</v>
          </cell>
          <cell r="B155" t="str">
            <v>K BEANS GARBANZO CAN-6/10</v>
          </cell>
          <cell r="C155">
            <v>0.73460000000000003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2.7004000000000001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2.9035000000000002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2.71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2.7397999999999998</v>
          </cell>
        </row>
        <row r="160">
          <cell r="A160">
            <v>110541</v>
          </cell>
          <cell r="B160" t="str">
            <v>APPLESAUCE UNSWEETENED CAN-6/10</v>
          </cell>
          <cell r="C160">
            <v>0.74099999999999999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0.71040000000000003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4.1513999999999998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0.72150000000000003</v>
          </cell>
        </row>
        <row r="164">
          <cell r="A164">
            <v>110601</v>
          </cell>
          <cell r="B164" t="str">
            <v>FISH AK PLCK FRZ BULK CTN-49.5 LB</v>
          </cell>
          <cell r="C164">
            <v>2.0908000000000002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1.3475999999999999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0.91949999999999998</v>
          </cell>
        </row>
        <row r="167">
          <cell r="A167">
            <v>110630</v>
          </cell>
          <cell r="B167" t="str">
            <v>K OIL VEGETABLE BTL-6/1 GAL</v>
          </cell>
          <cell r="C167">
            <v>0.9748</v>
          </cell>
        </row>
        <row r="168">
          <cell r="A168">
            <v>110651</v>
          </cell>
          <cell r="B168" t="str">
            <v>ORANGE JUICE SINGLE FRZ CUP-96/4 OZ</v>
          </cell>
          <cell r="C168">
            <v>1.1536999999999999</v>
          </cell>
        </row>
        <row r="169">
          <cell r="A169">
            <v>110700</v>
          </cell>
          <cell r="B169" t="str">
            <v>PEANUTS RAW SHELLED-BULK 44000 LB</v>
          </cell>
          <cell r="C169">
            <v>0.5907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5.4626999999999999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1.5115000000000001</v>
          </cell>
        </row>
        <row r="172">
          <cell r="A172">
            <v>110723</v>
          </cell>
          <cell r="B172" t="str">
            <v>CRANBERRIES DRIED PKG-300/1.16 OZ</v>
          </cell>
          <cell r="C172">
            <v>2.6393</v>
          </cell>
        </row>
        <row r="173">
          <cell r="A173">
            <v>110724</v>
          </cell>
          <cell r="B173" t="str">
            <v>PEPPERS/ONION BLEND FRZ CTN-30 LB</v>
          </cell>
          <cell r="C173">
            <v>1.6237999999999999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2.5781999999999998</v>
          </cell>
        </row>
        <row r="175">
          <cell r="A175">
            <v>110763</v>
          </cell>
          <cell r="B175" t="str">
            <v>PEAS GREEN FRZ CTN-12/2.5 LB</v>
          </cell>
          <cell r="C175">
            <v>1.006</v>
          </cell>
        </row>
        <row r="176">
          <cell r="A176">
            <v>110844</v>
          </cell>
          <cell r="B176" t="str">
            <v>POTATOES DICED FRZ PKG-6/5 LB</v>
          </cell>
          <cell r="C176">
            <v>0.93479999999999996</v>
          </cell>
        </row>
        <row r="177">
          <cell r="A177">
            <v>110845</v>
          </cell>
          <cell r="B177" t="str">
            <v>EGGS WHOLE FRZ CTN-12/2 LB</v>
          </cell>
          <cell r="C177">
            <v>1.3449</v>
          </cell>
        </row>
        <row r="178">
          <cell r="A178">
            <v>110846</v>
          </cell>
          <cell r="B178" t="str">
            <v>STRAWBERRY WHOLE UNSWT IQF CTN-6/5 LB</v>
          </cell>
          <cell r="C178">
            <v>1.6391</v>
          </cell>
        </row>
        <row r="179">
          <cell r="A179">
            <v>110851</v>
          </cell>
          <cell r="B179" t="str">
            <v>FISH AK POLLOCK STICKS BRD FRZ CTN-40 LB</v>
          </cell>
          <cell r="C179">
            <v>2.9563999999999999</v>
          </cell>
        </row>
        <row r="180">
          <cell r="A180">
            <v>110854</v>
          </cell>
          <cell r="B180" t="str">
            <v>PEANUT BUTTER SMOOTH PKG-120/1.1 OZ</v>
          </cell>
          <cell r="C180">
            <v>1.7887</v>
          </cell>
        </row>
        <row r="181">
          <cell r="A181">
            <v>110855</v>
          </cell>
          <cell r="B181" t="str">
            <v>FLOUR WHITE WHOLE WHEAT 100% BAG-50 LB</v>
          </cell>
          <cell r="C181">
            <v>0.46700000000000003</v>
          </cell>
        </row>
        <row r="182">
          <cell r="A182">
            <v>110857</v>
          </cell>
          <cell r="B182" t="str">
            <v>FLOUR WHITE WHOLE WHEAT 100% BAG-8/5 LB</v>
          </cell>
          <cell r="C182">
            <v>0.3725</v>
          </cell>
        </row>
        <row r="183">
          <cell r="A183">
            <v>110859</v>
          </cell>
          <cell r="B183" t="str">
            <v>MIXED BERRY FRZ CUP-96/4.OZ</v>
          </cell>
          <cell r="C183">
            <v>1.8199000000000001</v>
          </cell>
        </row>
        <row r="184">
          <cell r="A184">
            <v>110860</v>
          </cell>
          <cell r="B184" t="str">
            <v>STRAWBERRY SLICES UNSWT IQF CTN-6/5 LB</v>
          </cell>
          <cell r="C184">
            <v>1.6845000000000001</v>
          </cell>
        </row>
        <row r="185">
          <cell r="A185">
            <v>110872</v>
          </cell>
          <cell r="B185" t="str">
            <v>CHERRIES SWEET PITTED IQF BAG-12/2.5 LB</v>
          </cell>
          <cell r="C185">
            <v>1.6580999999999999</v>
          </cell>
        </row>
        <row r="186">
          <cell r="A186">
            <v>110910</v>
          </cell>
          <cell r="B186" t="str">
            <v>TURKEY BREAST SMKD SLC FRZ PKG-8/5 LB</v>
          </cell>
          <cell r="C186">
            <v>4.2957999999999998</v>
          </cell>
        </row>
        <row r="187">
          <cell r="A187">
            <v>110911</v>
          </cell>
          <cell r="B187" t="str">
            <v>TURKEY HAM SMKD SLC FRZ PKG-8/5 LB</v>
          </cell>
          <cell r="C187">
            <v>3.5097</v>
          </cell>
        </row>
        <row r="188">
          <cell r="A188">
            <v>110921</v>
          </cell>
          <cell r="B188" t="str">
            <v>CHICKEN FILLETS UNBRD FRZ CTN-30 LB</v>
          </cell>
          <cell r="C188">
            <v>2.8090000000000002</v>
          </cell>
        </row>
        <row r="189">
          <cell r="A189">
            <v>110931</v>
          </cell>
          <cell r="B189" t="str">
            <v>EGG PATTY ROUND FRZ CTN-25 LB</v>
          </cell>
          <cell r="C189">
            <v>2.5295000000000001</v>
          </cell>
        </row>
        <row r="190">
          <cell r="A190">
            <v>111021</v>
          </cell>
          <cell r="B190" t="str">
            <v>K TUNA CHUNK LIGHT CAN 6/66.5 OZ</v>
          </cell>
          <cell r="C190" t="str">
            <v>TBD</v>
          </cell>
        </row>
        <row r="191">
          <cell r="A191">
            <v>111052</v>
          </cell>
          <cell r="B191" t="str">
            <v>CARROTS DICED FRZ CTN-12/2 LB</v>
          </cell>
          <cell r="C191">
            <v>0.70350000000000001</v>
          </cell>
        </row>
        <row r="192">
          <cell r="A192">
            <v>111053</v>
          </cell>
          <cell r="B192" t="str">
            <v>CORN FRZ CTN-12/2.5 LB</v>
          </cell>
          <cell r="C192">
            <v>0.91320000000000001</v>
          </cell>
        </row>
        <row r="193">
          <cell r="A193">
            <v>111054</v>
          </cell>
          <cell r="B193" t="str">
            <v>BEANS GREEN FRZ CTN-12/2 LB</v>
          </cell>
          <cell r="C193">
            <v>0.93869999999999998</v>
          </cell>
        </row>
        <row r="194">
          <cell r="A194">
            <v>111110</v>
          </cell>
          <cell r="B194" t="str">
            <v>CHEESE CHED YEL 0.75 OZ SLICE PKG-12 LB</v>
          </cell>
          <cell r="C194">
            <v>2.851</v>
          </cell>
        </row>
        <row r="195">
          <cell r="A195">
            <v>111220</v>
          </cell>
          <cell r="B195" t="str">
            <v>CHEESE PEPPER JACK SHRED-PKG 4/5 LB</v>
          </cell>
          <cell r="C195">
            <v>2.7244000000000002</v>
          </cell>
        </row>
        <row r="196">
          <cell r="A196">
            <v>111230</v>
          </cell>
          <cell r="B196" t="str">
            <v>MIXED VEGETABLES FRZ CTN-6/5LB</v>
          </cell>
          <cell r="C196">
            <v>0.95620000000000005</v>
          </cell>
        </row>
        <row r="197">
          <cell r="A197">
            <v>111361</v>
          </cell>
          <cell r="B197" t="str">
            <v>CHICKEN CUT UP FRZ CTN-40 LB</v>
          </cell>
          <cell r="C197">
            <v>1.819</v>
          </cell>
        </row>
        <row r="198">
          <cell r="A198">
            <v>111368</v>
          </cell>
          <cell r="B198" t="str">
            <v>K CHICKEN CUT UP FRZ CTN-40 LB</v>
          </cell>
          <cell r="C198">
            <v>5.6</v>
          </cell>
        </row>
        <row r="199">
          <cell r="A199">
            <v>111643</v>
          </cell>
          <cell r="B199" t="str">
            <v>CHERRIES DRIED TART PKG-250/1.36 OZ</v>
          </cell>
          <cell r="C199">
            <v>5.0050999999999997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1.4098999999999999</v>
          </cell>
        </row>
        <row r="201">
          <cell r="A201" t="str">
            <v>100103W</v>
          </cell>
          <cell r="B201" t="str">
            <v>CHICKEN LARGE CHILLED -BULK</v>
          </cell>
          <cell r="C201">
            <v>1.4098999999999999</v>
          </cell>
        </row>
        <row r="202">
          <cell r="A202" t="str">
            <v>100124D</v>
          </cell>
          <cell r="B202" t="str">
            <v>TURKEY CHILLED -BULK</v>
          </cell>
          <cell r="C202">
            <v>1.5880000000000001</v>
          </cell>
        </row>
        <row r="203">
          <cell r="A203" t="str">
            <v>100124W</v>
          </cell>
          <cell r="B203" t="str">
            <v>TURKEY CHILLED -BULK</v>
          </cell>
          <cell r="C203">
            <v>1.5880000000000001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91"/>
  <sheetViews>
    <sheetView tabSelected="1" zoomScaleNormal="100" zoomScaleSheetLayoutView="70" workbookViewId="0">
      <pane ySplit="3" topLeftCell="A4" activePane="bottomLeft" state="frozen"/>
      <selection pane="bottomLeft" activeCell="G7" sqref="G7"/>
    </sheetView>
  </sheetViews>
  <sheetFormatPr defaultRowHeight="15" x14ac:dyDescent="0.25"/>
  <cols>
    <col min="1" max="1" width="10.85546875" style="38" customWidth="1"/>
    <col min="2" max="2" width="22.28515625" style="39" customWidth="1"/>
    <col min="3" max="3" width="19.140625" style="38" bestFit="1" customWidth="1"/>
    <col min="4" max="4" width="20.28515625" style="40" customWidth="1"/>
    <col min="5" max="5" width="39.7109375" style="37" customWidth="1"/>
    <col min="6" max="6" width="9.28515625" style="41" customWidth="1"/>
    <col min="7" max="8" width="9.85546875" style="41" customWidth="1"/>
    <col min="9" max="9" width="13.7109375" style="42" customWidth="1"/>
    <col min="10" max="10" width="39.7109375" style="38" customWidth="1"/>
    <col min="11" max="11" width="11.7109375" style="41" customWidth="1"/>
    <col min="12" max="12" width="12.140625" style="43" customWidth="1"/>
    <col min="13" max="13" width="10.5703125" style="44" customWidth="1"/>
    <col min="14" max="14" width="12.28515625" style="45" customWidth="1"/>
    <col min="15" max="16384" width="9.140625" style="37"/>
  </cols>
  <sheetData>
    <row r="1" spans="1:14" s="4" customFormat="1" ht="31.5" x14ac:dyDescent="0.5">
      <c r="A1" s="1" t="s">
        <v>13</v>
      </c>
      <c r="B1" s="1"/>
      <c r="C1" s="2"/>
      <c r="D1" s="3"/>
      <c r="F1" s="5"/>
      <c r="G1" s="5"/>
      <c r="H1" s="5"/>
      <c r="I1" s="6"/>
      <c r="J1" s="7"/>
      <c r="K1" s="8"/>
      <c r="L1" s="8"/>
      <c r="M1" s="8"/>
      <c r="N1" s="8"/>
    </row>
    <row r="2" spans="1:14" s="19" customFormat="1" ht="31.5" x14ac:dyDescent="0.25">
      <c r="A2" s="9" t="s">
        <v>2</v>
      </c>
      <c r="B2" s="10"/>
      <c r="C2" s="11"/>
      <c r="D2" s="12" t="s">
        <v>1</v>
      </c>
      <c r="E2" s="13">
        <v>45231</v>
      </c>
      <c r="F2" s="14"/>
      <c r="G2" s="14"/>
      <c r="H2" s="15"/>
      <c r="I2" s="16"/>
      <c r="J2" s="2"/>
      <c r="K2" s="14"/>
      <c r="L2" s="17"/>
      <c r="M2" s="14"/>
      <c r="N2" s="18"/>
    </row>
    <row r="3" spans="1:14" s="26" customFormat="1" ht="122.65" customHeight="1" x14ac:dyDescent="0.25">
      <c r="A3" s="20" t="s">
        <v>3</v>
      </c>
      <c r="B3" s="20" t="s">
        <v>0</v>
      </c>
      <c r="C3" s="20" t="s">
        <v>4</v>
      </c>
      <c r="D3" s="21" t="s">
        <v>5</v>
      </c>
      <c r="E3" s="20" t="s">
        <v>6</v>
      </c>
      <c r="F3" s="22" t="s">
        <v>16</v>
      </c>
      <c r="G3" s="22" t="s">
        <v>17</v>
      </c>
      <c r="H3" s="22" t="s">
        <v>7</v>
      </c>
      <c r="I3" s="23" t="s">
        <v>8</v>
      </c>
      <c r="J3" s="20" t="s">
        <v>9</v>
      </c>
      <c r="K3" s="22" t="s">
        <v>14</v>
      </c>
      <c r="L3" s="24" t="s">
        <v>10</v>
      </c>
      <c r="M3" s="22" t="s">
        <v>15</v>
      </c>
      <c r="N3" s="25" t="s">
        <v>11</v>
      </c>
    </row>
    <row r="4" spans="1:14" s="28" customFormat="1" ht="46.15" customHeight="1" x14ac:dyDescent="0.25">
      <c r="A4" s="27" t="s">
        <v>18</v>
      </c>
      <c r="B4" s="28" t="s">
        <v>19</v>
      </c>
      <c r="C4" s="27" t="s">
        <v>12</v>
      </c>
      <c r="D4" s="29">
        <v>55237</v>
      </c>
      <c r="E4" s="30" t="s">
        <v>20</v>
      </c>
      <c r="F4" s="31">
        <v>14.22</v>
      </c>
      <c r="G4" s="31">
        <v>96</v>
      </c>
      <c r="H4" s="31">
        <v>2.37</v>
      </c>
      <c r="I4" s="32">
        <v>110244</v>
      </c>
      <c r="J4" s="20" t="str">
        <f>VLOOKUP(I4,'[1]October 2023'!A:C,2,FALSE)</f>
        <v>CHEESE MOZ LM PT SKM UNFZ PROC PK(41125)</v>
      </c>
      <c r="K4" s="31">
        <v>4.5</v>
      </c>
      <c r="L4" s="33">
        <f>VLOOKUP(I4,'[1]October 2023'!A:C,3,FALSE)</f>
        <v>2.0065</v>
      </c>
      <c r="M4" s="34">
        <f t="shared" ref="M4:M35" si="0">ROUND(K4*L4,2)</f>
        <v>9.0299999999999994</v>
      </c>
      <c r="N4" s="35">
        <v>45231</v>
      </c>
    </row>
    <row r="5" spans="1:14" s="28" customFormat="1" ht="46.15" customHeight="1" x14ac:dyDescent="0.25">
      <c r="A5" s="27" t="s">
        <v>18</v>
      </c>
      <c r="B5" s="36" t="s">
        <v>19</v>
      </c>
      <c r="C5" s="27" t="s">
        <v>12</v>
      </c>
      <c r="D5" s="29">
        <v>55237</v>
      </c>
      <c r="E5" s="30" t="s">
        <v>20</v>
      </c>
      <c r="F5" s="31">
        <v>14.22</v>
      </c>
      <c r="G5" s="31">
        <v>96</v>
      </c>
      <c r="H5" s="31">
        <v>2.37</v>
      </c>
      <c r="I5" s="32">
        <v>100332</v>
      </c>
      <c r="J5" s="20" t="str">
        <f>VLOOKUP(I5,'[1]October 2023'!A:C,2,FALSE)</f>
        <v>TOMATO PASTE FOR BULK PROCESSING</v>
      </c>
      <c r="K5" s="31">
        <v>1.9</v>
      </c>
      <c r="L5" s="33">
        <f>VLOOKUP(I5,'[1]October 2023'!A:C,3,FALSE)</f>
        <v>0.94789999999999996</v>
      </c>
      <c r="M5" s="34">
        <f t="shared" si="0"/>
        <v>1.8</v>
      </c>
      <c r="N5" s="35">
        <v>45231</v>
      </c>
    </row>
    <row r="6" spans="1:14" s="28" customFormat="1" ht="46.15" customHeight="1" x14ac:dyDescent="0.25">
      <c r="A6" s="27" t="s">
        <v>18</v>
      </c>
      <c r="B6" s="36" t="s">
        <v>19</v>
      </c>
      <c r="C6" s="27" t="s">
        <v>12</v>
      </c>
      <c r="D6" s="29">
        <v>55237</v>
      </c>
      <c r="E6" s="30" t="s">
        <v>20</v>
      </c>
      <c r="F6" s="31">
        <v>14.22</v>
      </c>
      <c r="G6" s="31">
        <v>96</v>
      </c>
      <c r="H6" s="31">
        <v>2.37</v>
      </c>
      <c r="I6" s="32">
        <v>100418</v>
      </c>
      <c r="J6" s="20" t="str">
        <f>VLOOKUP(I6,'[1]October 2023'!A:C,2,FALSE)</f>
        <v>FLOUR BAKER HARD WHT UNBLCH-BULK</v>
      </c>
      <c r="K6" s="31">
        <v>4.9400000000000004</v>
      </c>
      <c r="L6" s="33">
        <f>VLOOKUP(I6,'[1]October 2023'!A:C,3,FALSE)</f>
        <v>0.33500000000000002</v>
      </c>
      <c r="M6" s="34">
        <f t="shared" si="0"/>
        <v>1.65</v>
      </c>
      <c r="N6" s="35">
        <v>45231</v>
      </c>
    </row>
    <row r="7" spans="1:14" s="28" customFormat="1" ht="46.15" customHeight="1" x14ac:dyDescent="0.25">
      <c r="A7" s="27" t="s">
        <v>18</v>
      </c>
      <c r="B7" s="36" t="s">
        <v>19</v>
      </c>
      <c r="C7" s="27" t="s">
        <v>12</v>
      </c>
      <c r="D7" s="29">
        <v>55290</v>
      </c>
      <c r="E7" s="30" t="s">
        <v>21</v>
      </c>
      <c r="F7" s="31">
        <v>13.38</v>
      </c>
      <c r="G7" s="31">
        <v>48</v>
      </c>
      <c r="H7" s="31">
        <v>4.46</v>
      </c>
      <c r="I7" s="32">
        <v>110244</v>
      </c>
      <c r="J7" s="20" t="str">
        <f>VLOOKUP(I7,'[1]October 2023'!A:C,2,FALSE)</f>
        <v>CHEESE MOZ LM PT SKM UNFZ PROC PK(41125)</v>
      </c>
      <c r="K7" s="31">
        <v>3.05</v>
      </c>
      <c r="L7" s="33">
        <f>VLOOKUP(I7,'[1]October 2023'!A:C,3,FALSE)</f>
        <v>2.0065</v>
      </c>
      <c r="M7" s="34">
        <f t="shared" si="0"/>
        <v>6.12</v>
      </c>
      <c r="N7" s="35">
        <v>45231</v>
      </c>
    </row>
    <row r="8" spans="1:14" s="28" customFormat="1" ht="46.15" customHeight="1" x14ac:dyDescent="0.25">
      <c r="A8" s="27" t="s">
        <v>18</v>
      </c>
      <c r="B8" s="36" t="s">
        <v>19</v>
      </c>
      <c r="C8" s="27" t="s">
        <v>12</v>
      </c>
      <c r="D8" s="29">
        <v>55290</v>
      </c>
      <c r="E8" s="30" t="s">
        <v>21</v>
      </c>
      <c r="F8" s="31">
        <v>13.38</v>
      </c>
      <c r="G8" s="31">
        <v>48</v>
      </c>
      <c r="H8" s="31">
        <v>4.46</v>
      </c>
      <c r="I8" s="32">
        <v>100418</v>
      </c>
      <c r="J8" s="20" t="str">
        <f>VLOOKUP(I8,'[1]October 2023'!A:C,2,FALSE)</f>
        <v>FLOUR BAKER HARD WHT UNBLCH-BULK</v>
      </c>
      <c r="K8" s="31">
        <v>3.64</v>
      </c>
      <c r="L8" s="33">
        <f>VLOOKUP(I8,'[1]October 2023'!A:C,3,FALSE)</f>
        <v>0.33500000000000002</v>
      </c>
      <c r="M8" s="34">
        <f t="shared" si="0"/>
        <v>1.22</v>
      </c>
      <c r="N8" s="35">
        <v>45231</v>
      </c>
    </row>
    <row r="9" spans="1:14" s="28" customFormat="1" ht="46.15" customHeight="1" x14ac:dyDescent="0.25">
      <c r="A9" s="27" t="s">
        <v>18</v>
      </c>
      <c r="B9" s="36" t="s">
        <v>19</v>
      </c>
      <c r="C9" s="27" t="s">
        <v>12</v>
      </c>
      <c r="D9" s="29">
        <v>55290</v>
      </c>
      <c r="E9" s="30" t="s">
        <v>21</v>
      </c>
      <c r="F9" s="31">
        <v>13.38</v>
      </c>
      <c r="G9" s="31">
        <v>48</v>
      </c>
      <c r="H9" s="31">
        <v>4.46</v>
      </c>
      <c r="I9" s="32">
        <v>100332</v>
      </c>
      <c r="J9" s="20" t="str">
        <f>VLOOKUP(I9,'[1]October 2023'!A:C,2,FALSE)</f>
        <v>TOMATO PASTE FOR BULK PROCESSING</v>
      </c>
      <c r="K9" s="31">
        <v>0.77</v>
      </c>
      <c r="L9" s="33">
        <f>VLOOKUP(I9,'[1]October 2023'!A:C,3,FALSE)</f>
        <v>0.94789999999999996</v>
      </c>
      <c r="M9" s="34">
        <f t="shared" si="0"/>
        <v>0.73</v>
      </c>
      <c r="N9" s="35">
        <v>45231</v>
      </c>
    </row>
    <row r="10" spans="1:14" s="28" customFormat="1" ht="46.15" customHeight="1" x14ac:dyDescent="0.25">
      <c r="A10" s="27" t="s">
        <v>18</v>
      </c>
      <c r="B10" s="36" t="s">
        <v>19</v>
      </c>
      <c r="C10" s="27" t="s">
        <v>12</v>
      </c>
      <c r="D10" s="29">
        <v>55291</v>
      </c>
      <c r="E10" s="30" t="s">
        <v>22</v>
      </c>
      <c r="F10" s="31">
        <v>13.38</v>
      </c>
      <c r="G10" s="31">
        <v>48</v>
      </c>
      <c r="H10" s="31">
        <v>4.46</v>
      </c>
      <c r="I10" s="32">
        <v>110244</v>
      </c>
      <c r="J10" s="20" t="str">
        <f>VLOOKUP(I10,'[1]October 2023'!A:C,2,FALSE)</f>
        <v>CHEESE MOZ LM PT SKM UNFZ PROC PK(41125)</v>
      </c>
      <c r="K10" s="31">
        <v>3.86</v>
      </c>
      <c r="L10" s="33">
        <f>VLOOKUP(I10,'[1]October 2023'!A:C,3,FALSE)</f>
        <v>2.0065</v>
      </c>
      <c r="M10" s="34">
        <f t="shared" si="0"/>
        <v>7.75</v>
      </c>
      <c r="N10" s="35">
        <v>45231</v>
      </c>
    </row>
    <row r="11" spans="1:14" s="28" customFormat="1" ht="46.15" customHeight="1" x14ac:dyDescent="0.25">
      <c r="A11" s="27" t="s">
        <v>18</v>
      </c>
      <c r="B11" s="36" t="s">
        <v>19</v>
      </c>
      <c r="C11" s="27" t="s">
        <v>12</v>
      </c>
      <c r="D11" s="29">
        <v>55291</v>
      </c>
      <c r="E11" s="30" t="s">
        <v>22</v>
      </c>
      <c r="F11" s="31">
        <v>13.38</v>
      </c>
      <c r="G11" s="31">
        <v>48</v>
      </c>
      <c r="H11" s="31">
        <v>4.46</v>
      </c>
      <c r="I11" s="32">
        <v>100418</v>
      </c>
      <c r="J11" s="20" t="str">
        <f>VLOOKUP(I11,'[1]October 2023'!A:C,2,FALSE)</f>
        <v>FLOUR BAKER HARD WHT UNBLCH-BULK</v>
      </c>
      <c r="K11" s="31">
        <v>3.64</v>
      </c>
      <c r="L11" s="33">
        <f>VLOOKUP(I11,'[1]October 2023'!A:C,3,FALSE)</f>
        <v>0.33500000000000002</v>
      </c>
      <c r="M11" s="34">
        <f t="shared" si="0"/>
        <v>1.22</v>
      </c>
      <c r="N11" s="35">
        <v>45231</v>
      </c>
    </row>
    <row r="12" spans="1:14" s="28" customFormat="1" ht="46.15" customHeight="1" x14ac:dyDescent="0.25">
      <c r="A12" s="27" t="s">
        <v>18</v>
      </c>
      <c r="B12" s="36" t="s">
        <v>19</v>
      </c>
      <c r="C12" s="27" t="s">
        <v>12</v>
      </c>
      <c r="D12" s="29">
        <v>55291</v>
      </c>
      <c r="E12" s="30" t="s">
        <v>22</v>
      </c>
      <c r="F12" s="31">
        <v>13.38</v>
      </c>
      <c r="G12" s="31">
        <v>48</v>
      </c>
      <c r="H12" s="31">
        <v>4.46</v>
      </c>
      <c r="I12" s="32">
        <v>100332</v>
      </c>
      <c r="J12" s="20" t="str">
        <f>VLOOKUP(I12,'[1]October 2023'!A:C,2,FALSE)</f>
        <v>TOMATO PASTE FOR BULK PROCESSING</v>
      </c>
      <c r="K12" s="31">
        <v>0.48</v>
      </c>
      <c r="L12" s="33">
        <f>VLOOKUP(I12,'[1]October 2023'!A:C,3,FALSE)</f>
        <v>0.94789999999999996</v>
      </c>
      <c r="M12" s="34">
        <f t="shared" si="0"/>
        <v>0.45</v>
      </c>
      <c r="N12" s="35">
        <v>45231</v>
      </c>
    </row>
    <row r="13" spans="1:14" s="28" customFormat="1" ht="46.15" customHeight="1" x14ac:dyDescent="0.25">
      <c r="A13" s="27" t="s">
        <v>18</v>
      </c>
      <c r="B13" s="36" t="s">
        <v>19</v>
      </c>
      <c r="C13" s="27" t="s">
        <v>12</v>
      </c>
      <c r="D13" s="29">
        <v>55292</v>
      </c>
      <c r="E13" s="30" t="s">
        <v>23</v>
      </c>
      <c r="F13" s="31">
        <v>13.38</v>
      </c>
      <c r="G13" s="31">
        <v>48</v>
      </c>
      <c r="H13" s="31">
        <v>4.46</v>
      </c>
      <c r="I13" s="32">
        <v>110244</v>
      </c>
      <c r="J13" s="20" t="str">
        <f>VLOOKUP(I13,'[1]October 2023'!A:C,2,FALSE)</f>
        <v>CHEESE MOZ LM PT SKM UNFZ PROC PK(41125)</v>
      </c>
      <c r="K13" s="31">
        <v>3.1</v>
      </c>
      <c r="L13" s="33">
        <f>VLOOKUP(I13,'[1]October 2023'!A:C,3,FALSE)</f>
        <v>2.0065</v>
      </c>
      <c r="M13" s="34">
        <f t="shared" si="0"/>
        <v>6.22</v>
      </c>
      <c r="N13" s="35">
        <v>45231</v>
      </c>
    </row>
    <row r="14" spans="1:14" s="28" customFormat="1" ht="46.15" customHeight="1" x14ac:dyDescent="0.25">
      <c r="A14" s="27" t="s">
        <v>18</v>
      </c>
      <c r="B14" s="36" t="s">
        <v>19</v>
      </c>
      <c r="C14" s="27" t="s">
        <v>12</v>
      </c>
      <c r="D14" s="29">
        <v>55292</v>
      </c>
      <c r="E14" s="30" t="s">
        <v>23</v>
      </c>
      <c r="F14" s="31">
        <v>13.38</v>
      </c>
      <c r="G14" s="31">
        <v>48</v>
      </c>
      <c r="H14" s="31">
        <v>4.46</v>
      </c>
      <c r="I14" s="32">
        <v>100418</v>
      </c>
      <c r="J14" s="20" t="str">
        <f>VLOOKUP(I14,'[1]October 2023'!A:C,2,FALSE)</f>
        <v>FLOUR BAKER HARD WHT UNBLCH-BULK</v>
      </c>
      <c r="K14" s="31">
        <v>3.64</v>
      </c>
      <c r="L14" s="33">
        <f>VLOOKUP(I14,'[1]October 2023'!A:C,3,FALSE)</f>
        <v>0.33500000000000002</v>
      </c>
      <c r="M14" s="34">
        <f t="shared" si="0"/>
        <v>1.22</v>
      </c>
      <c r="N14" s="35">
        <v>45231</v>
      </c>
    </row>
    <row r="15" spans="1:14" s="28" customFormat="1" ht="46.15" customHeight="1" x14ac:dyDescent="0.25">
      <c r="A15" s="27" t="s">
        <v>18</v>
      </c>
      <c r="B15" s="36" t="s">
        <v>19</v>
      </c>
      <c r="C15" s="27" t="s">
        <v>12</v>
      </c>
      <c r="D15" s="29">
        <v>55293</v>
      </c>
      <c r="E15" s="30" t="s">
        <v>24</v>
      </c>
      <c r="F15" s="31">
        <v>13.38</v>
      </c>
      <c r="G15" s="31">
        <v>48</v>
      </c>
      <c r="H15" s="31">
        <v>4.46</v>
      </c>
      <c r="I15" s="32">
        <v>110244</v>
      </c>
      <c r="J15" s="20" t="str">
        <f>VLOOKUP(I15,'[1]October 2023'!A:C,2,FALSE)</f>
        <v>CHEESE MOZ LM PT SKM UNFZ PROC PK(41125)</v>
      </c>
      <c r="K15" s="31">
        <v>3.05</v>
      </c>
      <c r="L15" s="33">
        <f>VLOOKUP(I15,'[1]October 2023'!A:C,3,FALSE)</f>
        <v>2.0065</v>
      </c>
      <c r="M15" s="34">
        <f t="shared" si="0"/>
        <v>6.12</v>
      </c>
      <c r="N15" s="35">
        <v>45231</v>
      </c>
    </row>
    <row r="16" spans="1:14" s="28" customFormat="1" ht="46.15" customHeight="1" x14ac:dyDescent="0.25">
      <c r="A16" s="27" t="s">
        <v>18</v>
      </c>
      <c r="B16" s="36" t="s">
        <v>19</v>
      </c>
      <c r="C16" s="27" t="s">
        <v>12</v>
      </c>
      <c r="D16" s="29">
        <v>55293</v>
      </c>
      <c r="E16" s="30" t="s">
        <v>24</v>
      </c>
      <c r="F16" s="31">
        <v>13.38</v>
      </c>
      <c r="G16" s="31">
        <v>48</v>
      </c>
      <c r="H16" s="31">
        <v>4.46</v>
      </c>
      <c r="I16" s="32">
        <v>100418</v>
      </c>
      <c r="J16" s="20" t="str">
        <f>VLOOKUP(I16,'[1]October 2023'!A:C,2,FALSE)</f>
        <v>FLOUR BAKER HARD WHT UNBLCH-BULK</v>
      </c>
      <c r="K16" s="31">
        <v>3.64</v>
      </c>
      <c r="L16" s="33">
        <f>VLOOKUP(I16,'[1]October 2023'!A:C,3,FALSE)</f>
        <v>0.33500000000000002</v>
      </c>
      <c r="M16" s="34">
        <f t="shared" si="0"/>
        <v>1.22</v>
      </c>
      <c r="N16" s="35">
        <v>45231</v>
      </c>
    </row>
    <row r="17" spans="1:14" s="28" customFormat="1" ht="46.15" customHeight="1" x14ac:dyDescent="0.25">
      <c r="A17" s="27" t="s">
        <v>18</v>
      </c>
      <c r="B17" s="36" t="s">
        <v>19</v>
      </c>
      <c r="C17" s="27" t="s">
        <v>12</v>
      </c>
      <c r="D17" s="29">
        <v>55293</v>
      </c>
      <c r="E17" s="30" t="s">
        <v>24</v>
      </c>
      <c r="F17" s="31">
        <v>13.38</v>
      </c>
      <c r="G17" s="31">
        <v>48</v>
      </c>
      <c r="H17" s="31">
        <v>4.46</v>
      </c>
      <c r="I17" s="32">
        <v>100332</v>
      </c>
      <c r="J17" s="20" t="str">
        <f>VLOOKUP(I17,'[1]October 2023'!A:C,2,FALSE)</f>
        <v>TOMATO PASTE FOR BULK PROCESSING</v>
      </c>
      <c r="K17" s="31">
        <v>0.77</v>
      </c>
      <c r="L17" s="33">
        <f>VLOOKUP(I17,'[1]October 2023'!A:C,3,FALSE)</f>
        <v>0.94789999999999996</v>
      </c>
      <c r="M17" s="34">
        <f t="shared" si="0"/>
        <v>0.73</v>
      </c>
      <c r="N17" s="35">
        <v>45231</v>
      </c>
    </row>
    <row r="18" spans="1:14" s="28" customFormat="1" ht="46.15" customHeight="1" x14ac:dyDescent="0.25">
      <c r="A18" s="27" t="s">
        <v>18</v>
      </c>
      <c r="B18" s="36" t="s">
        <v>19</v>
      </c>
      <c r="C18" s="27" t="s">
        <v>12</v>
      </c>
      <c r="D18" s="29">
        <v>63519</v>
      </c>
      <c r="E18" s="30" t="s">
        <v>25</v>
      </c>
      <c r="F18" s="31">
        <v>17.55</v>
      </c>
      <c r="G18" s="31">
        <v>54</v>
      </c>
      <c r="H18" s="31">
        <v>5.2</v>
      </c>
      <c r="I18" s="32">
        <v>110244</v>
      </c>
      <c r="J18" s="20" t="str">
        <f>VLOOKUP(I18,'[1]October 2023'!A:C,2,FALSE)</f>
        <v>CHEESE MOZ LM PT SKM UNFZ PROC PK(41125)</v>
      </c>
      <c r="K18" s="31">
        <v>4.05</v>
      </c>
      <c r="L18" s="33">
        <f>VLOOKUP(I18,'[1]October 2023'!A:C,3,FALSE)</f>
        <v>2.0065</v>
      </c>
      <c r="M18" s="34">
        <f t="shared" si="0"/>
        <v>8.1300000000000008</v>
      </c>
      <c r="N18" s="35">
        <v>45231</v>
      </c>
    </row>
    <row r="19" spans="1:14" s="28" customFormat="1" ht="46.15" customHeight="1" x14ac:dyDescent="0.25">
      <c r="A19" s="27" t="s">
        <v>18</v>
      </c>
      <c r="B19" s="36" t="s">
        <v>19</v>
      </c>
      <c r="C19" s="27" t="s">
        <v>12</v>
      </c>
      <c r="D19" s="29">
        <v>63519</v>
      </c>
      <c r="E19" s="30" t="s">
        <v>25</v>
      </c>
      <c r="F19" s="31">
        <v>17.55</v>
      </c>
      <c r="G19" s="31">
        <v>54</v>
      </c>
      <c r="H19" s="31">
        <v>5.2</v>
      </c>
      <c r="I19" s="32">
        <v>100418</v>
      </c>
      <c r="J19" s="20" t="str">
        <f>VLOOKUP(I19,'[1]October 2023'!A:C,2,FALSE)</f>
        <v>FLOUR BAKER HARD WHT UNBLCH-BULK</v>
      </c>
      <c r="K19" s="31">
        <v>6.59</v>
      </c>
      <c r="L19" s="33">
        <f>VLOOKUP(I19,'[1]October 2023'!A:C,3,FALSE)</f>
        <v>0.33500000000000002</v>
      </c>
      <c r="M19" s="34">
        <f t="shared" si="0"/>
        <v>2.21</v>
      </c>
      <c r="N19" s="35">
        <v>45231</v>
      </c>
    </row>
    <row r="20" spans="1:14" s="28" customFormat="1" ht="46.15" customHeight="1" x14ac:dyDescent="0.25">
      <c r="A20" s="27" t="s">
        <v>18</v>
      </c>
      <c r="B20" s="36" t="s">
        <v>19</v>
      </c>
      <c r="C20" s="27" t="s">
        <v>12</v>
      </c>
      <c r="D20" s="29">
        <v>63519</v>
      </c>
      <c r="E20" s="30" t="s">
        <v>25</v>
      </c>
      <c r="F20" s="31">
        <v>17.55</v>
      </c>
      <c r="G20" s="31">
        <v>54</v>
      </c>
      <c r="H20" s="31">
        <v>5.2</v>
      </c>
      <c r="I20" s="32">
        <v>100332</v>
      </c>
      <c r="J20" s="20" t="str">
        <f>VLOOKUP(I20,'[1]October 2023'!A:C,2,FALSE)</f>
        <v>TOMATO PASTE FOR BULK PROCESSING</v>
      </c>
      <c r="K20" s="31">
        <v>0.84</v>
      </c>
      <c r="L20" s="33">
        <f>VLOOKUP(I20,'[1]October 2023'!A:C,3,FALSE)</f>
        <v>0.94789999999999996</v>
      </c>
      <c r="M20" s="34">
        <f t="shared" si="0"/>
        <v>0.8</v>
      </c>
      <c r="N20" s="35">
        <v>45231</v>
      </c>
    </row>
    <row r="21" spans="1:14" s="28" customFormat="1" ht="46.15" customHeight="1" x14ac:dyDescent="0.25">
      <c r="A21" s="27" t="s">
        <v>18</v>
      </c>
      <c r="B21" s="36" t="s">
        <v>19</v>
      </c>
      <c r="C21" s="27" t="s">
        <v>12</v>
      </c>
      <c r="D21" s="29">
        <v>63520</v>
      </c>
      <c r="E21" s="30" t="s">
        <v>26</v>
      </c>
      <c r="F21" s="31">
        <v>18.39</v>
      </c>
      <c r="G21" s="31">
        <v>54</v>
      </c>
      <c r="H21" s="31">
        <v>5.45</v>
      </c>
      <c r="I21" s="32">
        <v>110244</v>
      </c>
      <c r="J21" s="20" t="str">
        <f>VLOOKUP(I21,'[1]October 2023'!A:C,2,FALSE)</f>
        <v>CHEESE MOZ LM PT SKM UNFZ PROC PK(41125)</v>
      </c>
      <c r="K21" s="31">
        <v>3.2</v>
      </c>
      <c r="L21" s="33">
        <f>VLOOKUP(I21,'[1]October 2023'!A:C,3,FALSE)</f>
        <v>2.0065</v>
      </c>
      <c r="M21" s="34">
        <f t="shared" si="0"/>
        <v>6.42</v>
      </c>
      <c r="N21" s="35">
        <v>45231</v>
      </c>
    </row>
    <row r="22" spans="1:14" ht="46.15" customHeight="1" x14ac:dyDescent="0.25">
      <c r="A22" s="27" t="s">
        <v>18</v>
      </c>
      <c r="B22" s="36" t="s">
        <v>19</v>
      </c>
      <c r="C22" s="27" t="s">
        <v>12</v>
      </c>
      <c r="D22" s="29">
        <v>63520</v>
      </c>
      <c r="E22" s="30" t="s">
        <v>26</v>
      </c>
      <c r="F22" s="31">
        <v>18.39</v>
      </c>
      <c r="G22" s="31">
        <v>54</v>
      </c>
      <c r="H22" s="31">
        <v>5.45</v>
      </c>
      <c r="I22" s="32">
        <v>100418</v>
      </c>
      <c r="J22" s="20" t="str">
        <f>VLOOKUP(I22,'[1]October 2023'!A:C,2,FALSE)</f>
        <v>FLOUR BAKER HARD WHT UNBLCH-BULK</v>
      </c>
      <c r="K22" s="31">
        <v>6.59</v>
      </c>
      <c r="L22" s="33">
        <f>VLOOKUP(I22,'[1]October 2023'!A:C,3,FALSE)</f>
        <v>0.33500000000000002</v>
      </c>
      <c r="M22" s="34">
        <f t="shared" si="0"/>
        <v>2.21</v>
      </c>
      <c r="N22" s="35">
        <v>45231</v>
      </c>
    </row>
    <row r="23" spans="1:14" ht="46.15" customHeight="1" x14ac:dyDescent="0.25">
      <c r="A23" s="27" t="s">
        <v>18</v>
      </c>
      <c r="B23" s="36" t="s">
        <v>19</v>
      </c>
      <c r="C23" s="27" t="s">
        <v>12</v>
      </c>
      <c r="D23" s="29">
        <v>63520</v>
      </c>
      <c r="E23" s="30" t="s">
        <v>26</v>
      </c>
      <c r="F23" s="31">
        <v>18.39</v>
      </c>
      <c r="G23" s="31">
        <v>54</v>
      </c>
      <c r="H23" s="31">
        <v>5.45</v>
      </c>
      <c r="I23" s="32">
        <v>100332</v>
      </c>
      <c r="J23" s="20" t="str">
        <f>VLOOKUP(I23,'[1]October 2023'!A:C,2,FALSE)</f>
        <v>TOMATO PASTE FOR BULK PROCESSING</v>
      </c>
      <c r="K23" s="31">
        <v>0.84</v>
      </c>
      <c r="L23" s="33">
        <f>VLOOKUP(I23,'[1]October 2023'!A:C,3,FALSE)</f>
        <v>0.94789999999999996</v>
      </c>
      <c r="M23" s="34">
        <f t="shared" si="0"/>
        <v>0.8</v>
      </c>
      <c r="N23" s="35">
        <v>45231</v>
      </c>
    </row>
    <row r="24" spans="1:14" ht="46.15" customHeight="1" x14ac:dyDescent="0.25">
      <c r="A24" s="27" t="s">
        <v>18</v>
      </c>
      <c r="B24" s="36" t="s">
        <v>19</v>
      </c>
      <c r="C24" s="27" t="s">
        <v>12</v>
      </c>
      <c r="D24" s="29">
        <v>63527</v>
      </c>
      <c r="E24" s="30" t="s">
        <v>27</v>
      </c>
      <c r="F24" s="31">
        <v>8.18</v>
      </c>
      <c r="G24" s="31">
        <v>24</v>
      </c>
      <c r="H24" s="31">
        <v>5.45</v>
      </c>
      <c r="I24" s="32">
        <v>110244</v>
      </c>
      <c r="J24" s="20" t="str">
        <f>VLOOKUP(I24,'[1]October 2023'!A:C,2,FALSE)</f>
        <v>CHEESE MOZ LM PT SKM UNFZ PROC PK(41125)</v>
      </c>
      <c r="K24" s="31">
        <v>1.42</v>
      </c>
      <c r="L24" s="33">
        <f>VLOOKUP(I24,'[1]October 2023'!A:C,3,FALSE)</f>
        <v>2.0065</v>
      </c>
      <c r="M24" s="34">
        <f t="shared" si="0"/>
        <v>2.85</v>
      </c>
      <c r="N24" s="35">
        <v>45231</v>
      </c>
    </row>
    <row r="25" spans="1:14" ht="46.15" customHeight="1" x14ac:dyDescent="0.25">
      <c r="A25" s="27" t="s">
        <v>18</v>
      </c>
      <c r="B25" s="36" t="s">
        <v>19</v>
      </c>
      <c r="C25" s="27" t="s">
        <v>12</v>
      </c>
      <c r="D25" s="29">
        <v>63527</v>
      </c>
      <c r="E25" s="30" t="s">
        <v>27</v>
      </c>
      <c r="F25" s="31">
        <v>8.18</v>
      </c>
      <c r="G25" s="31">
        <v>24</v>
      </c>
      <c r="H25" s="31">
        <v>5.45</v>
      </c>
      <c r="I25" s="32">
        <v>100418</v>
      </c>
      <c r="J25" s="20" t="str">
        <f>VLOOKUP(I25,'[1]October 2023'!A:C,2,FALSE)</f>
        <v>FLOUR BAKER HARD WHT UNBLCH-BULK</v>
      </c>
      <c r="K25" s="31">
        <v>3.18</v>
      </c>
      <c r="L25" s="33">
        <f>VLOOKUP(I25,'[1]October 2023'!A:C,3,FALSE)</f>
        <v>0.33500000000000002</v>
      </c>
      <c r="M25" s="34">
        <f t="shared" si="0"/>
        <v>1.07</v>
      </c>
      <c r="N25" s="35">
        <v>45231</v>
      </c>
    </row>
    <row r="26" spans="1:14" ht="46.15" customHeight="1" x14ac:dyDescent="0.25">
      <c r="A26" s="27" t="s">
        <v>18</v>
      </c>
      <c r="B26" s="36" t="s">
        <v>19</v>
      </c>
      <c r="C26" s="27" t="s">
        <v>12</v>
      </c>
      <c r="D26" s="29">
        <v>63527</v>
      </c>
      <c r="E26" s="30" t="s">
        <v>27</v>
      </c>
      <c r="F26" s="31">
        <v>8.18</v>
      </c>
      <c r="G26" s="31">
        <v>24</v>
      </c>
      <c r="H26" s="31">
        <v>5.45</v>
      </c>
      <c r="I26" s="32">
        <v>100332</v>
      </c>
      <c r="J26" s="20" t="str">
        <f>VLOOKUP(I26,'[1]October 2023'!A:C,2,FALSE)</f>
        <v>TOMATO PASTE FOR BULK PROCESSING</v>
      </c>
      <c r="K26" s="31">
        <v>0.37</v>
      </c>
      <c r="L26" s="33">
        <f>VLOOKUP(I26,'[1]October 2023'!A:C,3,FALSE)</f>
        <v>0.94789999999999996</v>
      </c>
      <c r="M26" s="34">
        <f t="shared" si="0"/>
        <v>0.35</v>
      </c>
      <c r="N26" s="35">
        <v>45231</v>
      </c>
    </row>
    <row r="27" spans="1:14" ht="46.15" customHeight="1" x14ac:dyDescent="0.25">
      <c r="A27" s="27" t="s">
        <v>18</v>
      </c>
      <c r="B27" s="36" t="s">
        <v>19</v>
      </c>
      <c r="C27" s="27" t="s">
        <v>12</v>
      </c>
      <c r="D27" s="29">
        <v>63528</v>
      </c>
      <c r="E27" s="30" t="s">
        <v>28</v>
      </c>
      <c r="F27" s="31">
        <v>8.5500000000000007</v>
      </c>
      <c r="G27" s="31">
        <v>24</v>
      </c>
      <c r="H27" s="31">
        <v>5.7</v>
      </c>
      <c r="I27" s="32">
        <v>110244</v>
      </c>
      <c r="J27" s="20" t="str">
        <f>VLOOKUP(I27,'[1]October 2023'!A:C,2,FALSE)</f>
        <v>CHEESE MOZ LM PT SKM UNFZ PROC PK(41125)</v>
      </c>
      <c r="K27" s="31">
        <v>1.1200000000000001</v>
      </c>
      <c r="L27" s="33">
        <f>VLOOKUP(I27,'[1]October 2023'!A:C,3,FALSE)</f>
        <v>2.0065</v>
      </c>
      <c r="M27" s="34">
        <f t="shared" si="0"/>
        <v>2.25</v>
      </c>
      <c r="N27" s="35">
        <v>45231</v>
      </c>
    </row>
    <row r="28" spans="1:14" ht="46.15" customHeight="1" x14ac:dyDescent="0.25">
      <c r="A28" s="27" t="s">
        <v>18</v>
      </c>
      <c r="B28" s="36" t="s">
        <v>19</v>
      </c>
      <c r="C28" s="27" t="s">
        <v>12</v>
      </c>
      <c r="D28" s="29">
        <v>63528</v>
      </c>
      <c r="E28" s="30" t="s">
        <v>28</v>
      </c>
      <c r="F28" s="31">
        <v>8.5500000000000007</v>
      </c>
      <c r="G28" s="31">
        <v>24</v>
      </c>
      <c r="H28" s="31">
        <v>5.7</v>
      </c>
      <c r="I28" s="32">
        <v>100418</v>
      </c>
      <c r="J28" s="20" t="str">
        <f>VLOOKUP(I28,'[1]October 2023'!A:C,2,FALSE)</f>
        <v>FLOUR BAKER HARD WHT UNBLCH-BULK</v>
      </c>
      <c r="K28" s="31">
        <v>3.18</v>
      </c>
      <c r="L28" s="33">
        <f>VLOOKUP(I28,'[1]October 2023'!A:C,3,FALSE)</f>
        <v>0.33500000000000002</v>
      </c>
      <c r="M28" s="34">
        <f t="shared" si="0"/>
        <v>1.07</v>
      </c>
      <c r="N28" s="35">
        <v>45231</v>
      </c>
    </row>
    <row r="29" spans="1:14" ht="46.15" customHeight="1" x14ac:dyDescent="0.25">
      <c r="A29" s="27" t="s">
        <v>18</v>
      </c>
      <c r="B29" s="36" t="s">
        <v>19</v>
      </c>
      <c r="C29" s="27" t="s">
        <v>12</v>
      </c>
      <c r="D29" s="29">
        <v>63528</v>
      </c>
      <c r="E29" s="30" t="s">
        <v>28</v>
      </c>
      <c r="F29" s="31">
        <v>8.5500000000000007</v>
      </c>
      <c r="G29" s="31">
        <v>24</v>
      </c>
      <c r="H29" s="31">
        <v>5.7</v>
      </c>
      <c r="I29" s="32">
        <v>100332</v>
      </c>
      <c r="J29" s="20" t="str">
        <f>VLOOKUP(I29,'[1]October 2023'!A:C,2,FALSE)</f>
        <v>TOMATO PASTE FOR BULK PROCESSING</v>
      </c>
      <c r="K29" s="31">
        <v>0.37</v>
      </c>
      <c r="L29" s="33">
        <f>VLOOKUP(I29,'[1]October 2023'!A:C,3,FALSE)</f>
        <v>0.94789999999999996</v>
      </c>
      <c r="M29" s="34">
        <f t="shared" si="0"/>
        <v>0.35</v>
      </c>
      <c r="N29" s="35">
        <v>45231</v>
      </c>
    </row>
    <row r="30" spans="1:14" ht="46.15" customHeight="1" x14ac:dyDescent="0.25">
      <c r="A30" s="27" t="s">
        <v>18</v>
      </c>
      <c r="B30" s="36" t="s">
        <v>19</v>
      </c>
      <c r="C30" s="27" t="s">
        <v>12</v>
      </c>
      <c r="D30" s="29">
        <v>63532</v>
      </c>
      <c r="E30" s="30" t="s">
        <v>29</v>
      </c>
      <c r="F30" s="31">
        <v>7.8</v>
      </c>
      <c r="G30" s="31">
        <v>24</v>
      </c>
      <c r="H30" s="31">
        <v>5.2</v>
      </c>
      <c r="I30" s="32">
        <v>110244</v>
      </c>
      <c r="J30" s="20" t="str">
        <f>VLOOKUP(I30,'[1]October 2023'!A:C,2,FALSE)</f>
        <v>CHEESE MOZ LM PT SKM UNFZ PROC PK(41125)</v>
      </c>
      <c r="K30" s="31">
        <v>1.8</v>
      </c>
      <c r="L30" s="33">
        <f>VLOOKUP(I30,'[1]October 2023'!A:C,3,FALSE)</f>
        <v>2.0065</v>
      </c>
      <c r="M30" s="34">
        <f t="shared" si="0"/>
        <v>3.61</v>
      </c>
      <c r="N30" s="35">
        <v>45231</v>
      </c>
    </row>
    <row r="31" spans="1:14" ht="46.15" customHeight="1" x14ac:dyDescent="0.25">
      <c r="A31" s="27" t="s">
        <v>18</v>
      </c>
      <c r="B31" s="36" t="s">
        <v>19</v>
      </c>
      <c r="C31" s="27" t="s">
        <v>12</v>
      </c>
      <c r="D31" s="29">
        <v>63532</v>
      </c>
      <c r="E31" s="30" t="s">
        <v>29</v>
      </c>
      <c r="F31" s="31">
        <v>7.8</v>
      </c>
      <c r="G31" s="31">
        <v>24</v>
      </c>
      <c r="H31" s="31">
        <v>5.2</v>
      </c>
      <c r="I31" s="32">
        <v>100418</v>
      </c>
      <c r="J31" s="20" t="str">
        <f>VLOOKUP(I31,'[1]October 2023'!A:C,2,FALSE)</f>
        <v>FLOUR BAKER HARD WHT UNBLCH-BULK</v>
      </c>
      <c r="K31" s="31">
        <v>3.18</v>
      </c>
      <c r="L31" s="33">
        <f>VLOOKUP(I31,'[1]October 2023'!A:C,3,FALSE)</f>
        <v>0.33500000000000002</v>
      </c>
      <c r="M31" s="34">
        <f t="shared" si="0"/>
        <v>1.07</v>
      </c>
      <c r="N31" s="35">
        <v>45231</v>
      </c>
    </row>
    <row r="32" spans="1:14" ht="46.15" customHeight="1" x14ac:dyDescent="0.25">
      <c r="A32" s="27" t="s">
        <v>18</v>
      </c>
      <c r="B32" s="36" t="s">
        <v>19</v>
      </c>
      <c r="C32" s="27" t="s">
        <v>12</v>
      </c>
      <c r="D32" s="29">
        <v>63532</v>
      </c>
      <c r="E32" s="30" t="s">
        <v>29</v>
      </c>
      <c r="F32" s="31">
        <v>7.8</v>
      </c>
      <c r="G32" s="31">
        <v>24</v>
      </c>
      <c r="H32" s="31">
        <v>5.2</v>
      </c>
      <c r="I32" s="32">
        <v>100332</v>
      </c>
      <c r="J32" s="20" t="str">
        <f>VLOOKUP(I32,'[1]October 2023'!A:C,2,FALSE)</f>
        <v>TOMATO PASTE FOR BULK PROCESSING</v>
      </c>
      <c r="K32" s="31">
        <v>0.37</v>
      </c>
      <c r="L32" s="33">
        <f>VLOOKUP(I32,'[1]October 2023'!A:C,3,FALSE)</f>
        <v>0.94789999999999996</v>
      </c>
      <c r="M32" s="34">
        <f t="shared" si="0"/>
        <v>0.35</v>
      </c>
      <c r="N32" s="35">
        <v>45231</v>
      </c>
    </row>
    <row r="33" spans="1:14" ht="46.15" customHeight="1" x14ac:dyDescent="0.25">
      <c r="A33" s="27" t="s">
        <v>18</v>
      </c>
      <c r="B33" s="36" t="s">
        <v>19</v>
      </c>
      <c r="C33" s="27" t="s">
        <v>12</v>
      </c>
      <c r="D33" s="29">
        <v>63912</v>
      </c>
      <c r="E33" s="30" t="s">
        <v>30</v>
      </c>
      <c r="F33" s="31">
        <v>26.48</v>
      </c>
      <c r="G33" s="31">
        <v>128</v>
      </c>
      <c r="H33" s="31">
        <v>3.31</v>
      </c>
      <c r="I33" s="32">
        <v>110244</v>
      </c>
      <c r="J33" s="20" t="str">
        <f>VLOOKUP(I33,'[1]October 2023'!A:C,2,FALSE)</f>
        <v>CHEESE MOZ LM PT SKM UNFZ PROC PK(41125)</v>
      </c>
      <c r="K33" s="31">
        <v>2.4</v>
      </c>
      <c r="L33" s="33">
        <f>VLOOKUP(I33,'[1]October 2023'!A:C,3,FALSE)</f>
        <v>2.0065</v>
      </c>
      <c r="M33" s="34">
        <f t="shared" si="0"/>
        <v>4.82</v>
      </c>
      <c r="N33" s="35">
        <v>45231</v>
      </c>
    </row>
    <row r="34" spans="1:14" ht="46.15" customHeight="1" x14ac:dyDescent="0.25">
      <c r="A34" s="27" t="s">
        <v>18</v>
      </c>
      <c r="B34" s="36" t="s">
        <v>19</v>
      </c>
      <c r="C34" s="27" t="s">
        <v>12</v>
      </c>
      <c r="D34" s="29">
        <v>63912</v>
      </c>
      <c r="E34" s="30" t="s">
        <v>30</v>
      </c>
      <c r="F34" s="31">
        <v>26.48</v>
      </c>
      <c r="G34" s="31">
        <v>128</v>
      </c>
      <c r="H34" s="31">
        <v>3.31</v>
      </c>
      <c r="I34" s="32">
        <v>100418</v>
      </c>
      <c r="J34" s="20" t="str">
        <f>VLOOKUP(I34,'[1]October 2023'!A:C,2,FALSE)</f>
        <v>FLOUR BAKER HARD WHT UNBLCH-BULK</v>
      </c>
      <c r="K34" s="31">
        <v>7.89</v>
      </c>
      <c r="L34" s="33">
        <f>VLOOKUP(I34,'[1]October 2023'!A:C,3,FALSE)</f>
        <v>0.33500000000000002</v>
      </c>
      <c r="M34" s="34">
        <f t="shared" si="0"/>
        <v>2.64</v>
      </c>
      <c r="N34" s="35">
        <v>45231</v>
      </c>
    </row>
    <row r="35" spans="1:14" ht="46.15" customHeight="1" x14ac:dyDescent="0.25">
      <c r="A35" s="27" t="s">
        <v>18</v>
      </c>
      <c r="B35" s="36" t="s">
        <v>19</v>
      </c>
      <c r="C35" s="27" t="s">
        <v>12</v>
      </c>
      <c r="D35" s="29">
        <v>63912</v>
      </c>
      <c r="E35" s="30" t="s">
        <v>30</v>
      </c>
      <c r="F35" s="31">
        <v>26.48</v>
      </c>
      <c r="G35" s="31">
        <v>128</v>
      </c>
      <c r="H35" s="31">
        <v>3.31</v>
      </c>
      <c r="I35" s="32">
        <v>100332</v>
      </c>
      <c r="J35" s="20" t="str">
        <f>VLOOKUP(I35,'[1]October 2023'!A:C,2,FALSE)</f>
        <v>TOMATO PASTE FOR BULK PROCESSING</v>
      </c>
      <c r="K35" s="31">
        <v>1.39</v>
      </c>
      <c r="L35" s="33">
        <f>VLOOKUP(I35,'[1]October 2023'!A:C,3,FALSE)</f>
        <v>0.94789999999999996</v>
      </c>
      <c r="M35" s="34">
        <f t="shared" si="0"/>
        <v>1.32</v>
      </c>
      <c r="N35" s="35">
        <v>45231</v>
      </c>
    </row>
    <row r="36" spans="1:14" ht="46.15" customHeight="1" x14ac:dyDescent="0.25">
      <c r="A36" s="27" t="s">
        <v>18</v>
      </c>
      <c r="B36" s="36" t="s">
        <v>19</v>
      </c>
      <c r="C36" s="27" t="s">
        <v>12</v>
      </c>
      <c r="D36" s="29">
        <v>63913</v>
      </c>
      <c r="E36" s="30" t="s">
        <v>31</v>
      </c>
      <c r="F36" s="31">
        <v>22.93</v>
      </c>
      <c r="G36" s="31">
        <v>100</v>
      </c>
      <c r="H36" s="31">
        <v>3.67</v>
      </c>
      <c r="I36" s="32">
        <v>110244</v>
      </c>
      <c r="J36" s="20" t="str">
        <f>VLOOKUP(I36,'[1]October 2023'!A:C,2,FALSE)</f>
        <v>CHEESE MOZ LM PT SKM UNFZ PROC PK(41125)</v>
      </c>
      <c r="K36" s="31">
        <v>2</v>
      </c>
      <c r="L36" s="33">
        <f>VLOOKUP(I36,'[1]October 2023'!A:C,3,FALSE)</f>
        <v>2.0065</v>
      </c>
      <c r="M36" s="34">
        <f t="shared" ref="M36:M67" si="1">ROUND(K36*L36,2)</f>
        <v>4.01</v>
      </c>
      <c r="N36" s="35">
        <v>45231</v>
      </c>
    </row>
    <row r="37" spans="1:14" ht="46.15" customHeight="1" x14ac:dyDescent="0.25">
      <c r="A37" s="27" t="s">
        <v>18</v>
      </c>
      <c r="B37" s="36" t="s">
        <v>19</v>
      </c>
      <c r="C37" s="27" t="s">
        <v>12</v>
      </c>
      <c r="D37" s="29">
        <v>63913</v>
      </c>
      <c r="E37" s="30" t="s">
        <v>31</v>
      </c>
      <c r="F37" s="31">
        <v>22.93</v>
      </c>
      <c r="G37" s="31">
        <v>100</v>
      </c>
      <c r="H37" s="31">
        <v>3.67</v>
      </c>
      <c r="I37" s="32">
        <v>100418</v>
      </c>
      <c r="J37" s="20" t="str">
        <f>VLOOKUP(I37,'[1]October 2023'!A:C,2,FALSE)</f>
        <v>FLOUR BAKER HARD WHT UNBLCH-BULK</v>
      </c>
      <c r="K37" s="31">
        <v>6.62</v>
      </c>
      <c r="L37" s="33">
        <f>VLOOKUP(I37,'[1]October 2023'!A:C,3,FALSE)</f>
        <v>0.33500000000000002</v>
      </c>
      <c r="M37" s="34">
        <f t="shared" si="1"/>
        <v>2.2200000000000002</v>
      </c>
      <c r="N37" s="35">
        <v>45231</v>
      </c>
    </row>
    <row r="38" spans="1:14" ht="46.15" customHeight="1" x14ac:dyDescent="0.25">
      <c r="A38" s="27" t="s">
        <v>18</v>
      </c>
      <c r="B38" s="36" t="s">
        <v>19</v>
      </c>
      <c r="C38" s="27" t="s">
        <v>12</v>
      </c>
      <c r="D38" s="29">
        <v>63913</v>
      </c>
      <c r="E38" s="30" t="s">
        <v>31</v>
      </c>
      <c r="F38" s="31">
        <v>22.93</v>
      </c>
      <c r="G38" s="31">
        <v>100</v>
      </c>
      <c r="H38" s="31">
        <v>3.67</v>
      </c>
      <c r="I38" s="32">
        <v>100332</v>
      </c>
      <c r="J38" s="20" t="str">
        <f>VLOOKUP(I38,'[1]October 2023'!A:C,2,FALSE)</f>
        <v>TOMATO PASTE FOR BULK PROCESSING</v>
      </c>
      <c r="K38" s="31">
        <v>1.1499999999999999</v>
      </c>
      <c r="L38" s="33">
        <f>VLOOKUP(I38,'[1]October 2023'!A:C,3,FALSE)</f>
        <v>0.94789999999999996</v>
      </c>
      <c r="M38" s="34">
        <f t="shared" si="1"/>
        <v>1.0900000000000001</v>
      </c>
      <c r="N38" s="35">
        <v>45231</v>
      </c>
    </row>
    <row r="39" spans="1:14" ht="46.15" customHeight="1" x14ac:dyDescent="0.25">
      <c r="A39" s="27" t="s">
        <v>18</v>
      </c>
      <c r="B39" s="36" t="s">
        <v>19</v>
      </c>
      <c r="C39" s="27" t="s">
        <v>12</v>
      </c>
      <c r="D39" s="29">
        <v>67608</v>
      </c>
      <c r="E39" s="30" t="s">
        <v>32</v>
      </c>
      <c r="F39" s="31">
        <v>24.38</v>
      </c>
      <c r="G39" s="31">
        <v>120</v>
      </c>
      <c r="H39" s="31">
        <v>3.25</v>
      </c>
      <c r="I39" s="32">
        <v>100418</v>
      </c>
      <c r="J39" s="20" t="str">
        <f>VLOOKUP(I39,'[1]October 2023'!A:C,2,FALSE)</f>
        <v>FLOUR BAKER HARD WHT UNBLCH-BULK</v>
      </c>
      <c r="K39" s="31">
        <v>14.92</v>
      </c>
      <c r="L39" s="33">
        <f>VLOOKUP(I39,'[1]October 2023'!A:C,3,FALSE)</f>
        <v>0.33500000000000002</v>
      </c>
      <c r="M39" s="34">
        <f t="shared" si="1"/>
        <v>5</v>
      </c>
      <c r="N39" s="35">
        <v>45231</v>
      </c>
    </row>
    <row r="40" spans="1:14" ht="46.15" customHeight="1" x14ac:dyDescent="0.25">
      <c r="A40" s="27" t="s">
        <v>18</v>
      </c>
      <c r="B40" s="36" t="s">
        <v>19</v>
      </c>
      <c r="C40" s="27" t="s">
        <v>12</v>
      </c>
      <c r="D40" s="29">
        <v>67625</v>
      </c>
      <c r="E40" s="30" t="s">
        <v>33</v>
      </c>
      <c r="F40" s="31">
        <v>16.98</v>
      </c>
      <c r="G40" s="31">
        <v>96</v>
      </c>
      <c r="H40" s="31">
        <v>2.83</v>
      </c>
      <c r="I40" s="32">
        <v>110244</v>
      </c>
      <c r="J40" s="20" t="str">
        <f>VLOOKUP(I40,'[1]October 2023'!A:C,2,FALSE)</f>
        <v>CHEESE MOZ LM PT SKM UNFZ PROC PK(41125)</v>
      </c>
      <c r="K40" s="31">
        <v>3.48</v>
      </c>
      <c r="L40" s="33">
        <f>VLOOKUP(I40,'[1]October 2023'!A:C,3,FALSE)</f>
        <v>2.0065</v>
      </c>
      <c r="M40" s="34">
        <f t="shared" si="1"/>
        <v>6.98</v>
      </c>
      <c r="N40" s="35">
        <v>45231</v>
      </c>
    </row>
    <row r="41" spans="1:14" ht="46.15" customHeight="1" x14ac:dyDescent="0.25">
      <c r="A41" s="27" t="s">
        <v>18</v>
      </c>
      <c r="B41" s="36" t="s">
        <v>19</v>
      </c>
      <c r="C41" s="27" t="s">
        <v>12</v>
      </c>
      <c r="D41" s="29">
        <v>67625</v>
      </c>
      <c r="E41" s="30" t="s">
        <v>33</v>
      </c>
      <c r="F41" s="31">
        <v>16.98</v>
      </c>
      <c r="G41" s="31">
        <v>96</v>
      </c>
      <c r="H41" s="31">
        <v>2.83</v>
      </c>
      <c r="I41" s="32">
        <v>100418</v>
      </c>
      <c r="J41" s="20" t="str">
        <f>VLOOKUP(I41,'[1]October 2023'!A:C,2,FALSE)</f>
        <v>FLOUR BAKER HARD WHT UNBLCH-BULK</v>
      </c>
      <c r="K41" s="31">
        <v>0.86</v>
      </c>
      <c r="L41" s="33">
        <f>VLOOKUP(I41,'[1]October 2023'!A:C,3,FALSE)</f>
        <v>0.33500000000000002</v>
      </c>
      <c r="M41" s="34">
        <f t="shared" si="1"/>
        <v>0.28999999999999998</v>
      </c>
      <c r="N41" s="35">
        <v>45231</v>
      </c>
    </row>
    <row r="42" spans="1:14" ht="46.15" customHeight="1" x14ac:dyDescent="0.25">
      <c r="A42" s="27" t="s">
        <v>18</v>
      </c>
      <c r="B42" s="36" t="s">
        <v>19</v>
      </c>
      <c r="C42" s="27" t="s">
        <v>12</v>
      </c>
      <c r="D42" s="29">
        <v>67626</v>
      </c>
      <c r="E42" s="30" t="s">
        <v>34</v>
      </c>
      <c r="F42" s="31">
        <v>16.8</v>
      </c>
      <c r="G42" s="31">
        <v>96</v>
      </c>
      <c r="H42" s="31">
        <v>2.8</v>
      </c>
      <c r="I42" s="32">
        <v>110244</v>
      </c>
      <c r="J42" s="20" t="str">
        <f>VLOOKUP(I42,'[1]October 2023'!A:C,2,FALSE)</f>
        <v>CHEESE MOZ LM PT SKM UNFZ PROC PK(41125)</v>
      </c>
      <c r="K42" s="31">
        <v>4.2</v>
      </c>
      <c r="L42" s="33">
        <f>VLOOKUP(I42,'[1]October 2023'!A:C,3,FALSE)</f>
        <v>2.0065</v>
      </c>
      <c r="M42" s="34">
        <f t="shared" si="1"/>
        <v>8.43</v>
      </c>
      <c r="N42" s="35">
        <v>45231</v>
      </c>
    </row>
    <row r="43" spans="1:14" ht="46.15" customHeight="1" x14ac:dyDescent="0.25">
      <c r="A43" s="27" t="s">
        <v>18</v>
      </c>
      <c r="B43" s="36" t="s">
        <v>19</v>
      </c>
      <c r="C43" s="27" t="s">
        <v>12</v>
      </c>
      <c r="D43" s="29">
        <v>67626</v>
      </c>
      <c r="E43" s="30" t="s">
        <v>34</v>
      </c>
      <c r="F43" s="31">
        <v>16.8</v>
      </c>
      <c r="G43" s="31">
        <v>96</v>
      </c>
      <c r="H43" s="31">
        <v>2.8</v>
      </c>
      <c r="I43" s="32">
        <v>100418</v>
      </c>
      <c r="J43" s="20" t="str">
        <f>VLOOKUP(I43,'[1]October 2023'!A:C,2,FALSE)</f>
        <v>FLOUR BAKER HARD WHT UNBLCH-BULK</v>
      </c>
      <c r="K43" s="31">
        <v>0.86</v>
      </c>
      <c r="L43" s="33">
        <f>VLOOKUP(I43,'[1]October 2023'!A:C,3,FALSE)</f>
        <v>0.33500000000000002</v>
      </c>
      <c r="M43" s="34">
        <f t="shared" si="1"/>
        <v>0.28999999999999998</v>
      </c>
      <c r="N43" s="35">
        <v>45231</v>
      </c>
    </row>
    <row r="44" spans="1:14" ht="46.15" customHeight="1" x14ac:dyDescent="0.25">
      <c r="A44" s="27" t="s">
        <v>18</v>
      </c>
      <c r="B44" s="36" t="s">
        <v>19</v>
      </c>
      <c r="C44" s="27" t="s">
        <v>12</v>
      </c>
      <c r="D44" s="29">
        <v>68521</v>
      </c>
      <c r="E44" s="30" t="s">
        <v>35</v>
      </c>
      <c r="F44" s="31">
        <v>30.6</v>
      </c>
      <c r="G44" s="31">
        <v>96</v>
      </c>
      <c r="H44" s="31">
        <v>5.0999999999999996</v>
      </c>
      <c r="I44" s="32">
        <v>110244</v>
      </c>
      <c r="J44" s="20" t="str">
        <f>VLOOKUP(I44,'[1]October 2023'!A:C,2,FALSE)</f>
        <v>CHEESE MOZ LM PT SKM UNFZ PROC PK(41125)</v>
      </c>
      <c r="K44" s="31">
        <v>12</v>
      </c>
      <c r="L44" s="33">
        <f>VLOOKUP(I44,'[1]October 2023'!A:C,3,FALSE)</f>
        <v>2.0065</v>
      </c>
      <c r="M44" s="34">
        <f t="shared" si="1"/>
        <v>24.08</v>
      </c>
      <c r="N44" s="35">
        <v>45231</v>
      </c>
    </row>
    <row r="45" spans="1:14" ht="46.15" customHeight="1" x14ac:dyDescent="0.25">
      <c r="A45" s="27" t="s">
        <v>18</v>
      </c>
      <c r="B45" s="36" t="s">
        <v>19</v>
      </c>
      <c r="C45" s="27" t="s">
        <v>12</v>
      </c>
      <c r="D45" s="29">
        <v>68521</v>
      </c>
      <c r="E45" s="30" t="s">
        <v>35</v>
      </c>
      <c r="F45" s="31">
        <v>30.6</v>
      </c>
      <c r="G45" s="31">
        <v>96</v>
      </c>
      <c r="H45" s="31">
        <v>5.0999999999999996</v>
      </c>
      <c r="I45" s="32">
        <v>100418</v>
      </c>
      <c r="J45" s="20" t="str">
        <f>VLOOKUP(I45,'[1]October 2023'!A:C,2,FALSE)</f>
        <v>FLOUR BAKER HARD WHT UNBLCH-BULK</v>
      </c>
      <c r="K45" s="31">
        <v>8.42</v>
      </c>
      <c r="L45" s="33">
        <f>VLOOKUP(I45,'[1]October 2023'!A:C,3,FALSE)</f>
        <v>0.33500000000000002</v>
      </c>
      <c r="M45" s="34">
        <f t="shared" si="1"/>
        <v>2.82</v>
      </c>
      <c r="N45" s="35">
        <v>45231</v>
      </c>
    </row>
    <row r="46" spans="1:14" ht="46.15" customHeight="1" x14ac:dyDescent="0.25">
      <c r="A46" s="27" t="s">
        <v>18</v>
      </c>
      <c r="B46" s="36" t="s">
        <v>19</v>
      </c>
      <c r="C46" s="27" t="s">
        <v>12</v>
      </c>
      <c r="D46" s="29">
        <v>68521</v>
      </c>
      <c r="E46" s="30" t="s">
        <v>35</v>
      </c>
      <c r="F46" s="31">
        <v>30.6</v>
      </c>
      <c r="G46" s="31">
        <v>96</v>
      </c>
      <c r="H46" s="31">
        <v>5.0999999999999996</v>
      </c>
      <c r="I46" s="32">
        <v>100332</v>
      </c>
      <c r="J46" s="20" t="str">
        <f>VLOOKUP(I46,'[1]October 2023'!A:C,2,FALSE)</f>
        <v>TOMATO PASTE FOR BULK PROCESSING</v>
      </c>
      <c r="K46" s="31">
        <v>1.5</v>
      </c>
      <c r="L46" s="33">
        <f>VLOOKUP(I46,'[1]October 2023'!A:C,3,FALSE)</f>
        <v>0.94789999999999996</v>
      </c>
      <c r="M46" s="34">
        <f t="shared" si="1"/>
        <v>1.42</v>
      </c>
      <c r="N46" s="35">
        <v>45231</v>
      </c>
    </row>
    <row r="47" spans="1:14" ht="46.15" customHeight="1" x14ac:dyDescent="0.25">
      <c r="A47" s="27" t="s">
        <v>18</v>
      </c>
      <c r="B47" s="36" t="s">
        <v>19</v>
      </c>
      <c r="C47" s="27" t="s">
        <v>12</v>
      </c>
      <c r="D47" s="29">
        <v>68523</v>
      </c>
      <c r="E47" s="30" t="s">
        <v>36</v>
      </c>
      <c r="F47" s="31">
        <v>24.48</v>
      </c>
      <c r="G47" s="31">
        <v>72</v>
      </c>
      <c r="H47" s="31">
        <v>5.44</v>
      </c>
      <c r="I47" s="32">
        <v>110244</v>
      </c>
      <c r="J47" s="20" t="str">
        <f>VLOOKUP(I47,'[1]October 2023'!A:C,2,FALSE)</f>
        <v>CHEESE MOZ LM PT SKM UNFZ PROC PK(41125)</v>
      </c>
      <c r="K47" s="31">
        <v>3.42</v>
      </c>
      <c r="L47" s="33">
        <f>VLOOKUP(I47,'[1]October 2023'!A:C,3,FALSE)</f>
        <v>2.0065</v>
      </c>
      <c r="M47" s="34">
        <f t="shared" si="1"/>
        <v>6.86</v>
      </c>
      <c r="N47" s="35">
        <v>45231</v>
      </c>
    </row>
    <row r="48" spans="1:14" ht="46.15" customHeight="1" x14ac:dyDescent="0.25">
      <c r="A48" s="27" t="s">
        <v>18</v>
      </c>
      <c r="B48" s="36" t="s">
        <v>19</v>
      </c>
      <c r="C48" s="27" t="s">
        <v>12</v>
      </c>
      <c r="D48" s="29">
        <v>68523</v>
      </c>
      <c r="E48" s="30" t="s">
        <v>36</v>
      </c>
      <c r="F48" s="31">
        <v>24.48</v>
      </c>
      <c r="G48" s="31">
        <v>72</v>
      </c>
      <c r="H48" s="31">
        <v>5.44</v>
      </c>
      <c r="I48" s="32">
        <v>100418</v>
      </c>
      <c r="J48" s="20" t="str">
        <f>VLOOKUP(I48,'[1]October 2023'!A:C,2,FALSE)</f>
        <v>FLOUR BAKER HARD WHT UNBLCH-BULK</v>
      </c>
      <c r="K48" s="31">
        <v>6.45</v>
      </c>
      <c r="L48" s="33">
        <f>VLOOKUP(I48,'[1]October 2023'!A:C,3,FALSE)</f>
        <v>0.33500000000000002</v>
      </c>
      <c r="M48" s="34">
        <f t="shared" si="1"/>
        <v>2.16</v>
      </c>
      <c r="N48" s="35">
        <v>45231</v>
      </c>
    </row>
    <row r="49" spans="1:14" ht="46.15" customHeight="1" x14ac:dyDescent="0.25">
      <c r="A49" s="27" t="s">
        <v>18</v>
      </c>
      <c r="B49" s="36" t="s">
        <v>19</v>
      </c>
      <c r="C49" s="27" t="s">
        <v>12</v>
      </c>
      <c r="D49" s="29">
        <v>68523</v>
      </c>
      <c r="E49" s="30" t="s">
        <v>36</v>
      </c>
      <c r="F49" s="31">
        <v>24.48</v>
      </c>
      <c r="G49" s="31">
        <v>72</v>
      </c>
      <c r="H49" s="31">
        <v>5.44</v>
      </c>
      <c r="I49" s="32">
        <v>100332</v>
      </c>
      <c r="J49" s="20" t="str">
        <f>VLOOKUP(I49,'[1]October 2023'!A:C,2,FALSE)</f>
        <v>TOMATO PASTE FOR BULK PROCESSING</v>
      </c>
      <c r="K49" s="31">
        <v>1.1299999999999999</v>
      </c>
      <c r="L49" s="33">
        <f>VLOOKUP(I49,'[1]October 2023'!A:C,3,FALSE)</f>
        <v>0.94789999999999996</v>
      </c>
      <c r="M49" s="34">
        <f t="shared" si="1"/>
        <v>1.07</v>
      </c>
      <c r="N49" s="35">
        <v>45231</v>
      </c>
    </row>
    <row r="50" spans="1:14" ht="46.15" customHeight="1" x14ac:dyDescent="0.25">
      <c r="A50" s="27" t="s">
        <v>18</v>
      </c>
      <c r="B50" s="36" t="s">
        <v>19</v>
      </c>
      <c r="C50" s="27" t="s">
        <v>12</v>
      </c>
      <c r="D50" s="29">
        <v>68582</v>
      </c>
      <c r="E50" s="30" t="s">
        <v>37</v>
      </c>
      <c r="F50" s="31">
        <v>23.09</v>
      </c>
      <c r="G50" s="31">
        <v>72</v>
      </c>
      <c r="H50" s="31">
        <v>5.13</v>
      </c>
      <c r="I50" s="32">
        <v>110244</v>
      </c>
      <c r="J50" s="20" t="str">
        <f>VLOOKUP(I50,'[1]October 2023'!A:C,2,FALSE)</f>
        <v>CHEESE MOZ LM PT SKM UNFZ PROC PK(41125)</v>
      </c>
      <c r="K50" s="31">
        <v>7.23</v>
      </c>
      <c r="L50" s="33">
        <f>VLOOKUP(I50,'[1]October 2023'!A:C,3,FALSE)</f>
        <v>2.0065</v>
      </c>
      <c r="M50" s="34">
        <f t="shared" si="1"/>
        <v>14.51</v>
      </c>
      <c r="N50" s="35">
        <v>45231</v>
      </c>
    </row>
    <row r="51" spans="1:14" ht="46.15" customHeight="1" x14ac:dyDescent="0.25">
      <c r="A51" s="27" t="s">
        <v>18</v>
      </c>
      <c r="B51" s="36" t="s">
        <v>19</v>
      </c>
      <c r="C51" s="27" t="s">
        <v>12</v>
      </c>
      <c r="D51" s="29">
        <v>68582</v>
      </c>
      <c r="E51" s="30" t="s">
        <v>37</v>
      </c>
      <c r="F51" s="31">
        <v>23.09</v>
      </c>
      <c r="G51" s="31">
        <v>72</v>
      </c>
      <c r="H51" s="31">
        <v>5.13</v>
      </c>
      <c r="I51" s="32">
        <v>100418</v>
      </c>
      <c r="J51" s="20" t="str">
        <f>VLOOKUP(I51,'[1]October 2023'!A:C,2,FALSE)</f>
        <v>FLOUR BAKER HARD WHT UNBLCH-BULK</v>
      </c>
      <c r="K51" s="31">
        <v>6.31</v>
      </c>
      <c r="L51" s="33">
        <f>VLOOKUP(I51,'[1]October 2023'!A:C,3,FALSE)</f>
        <v>0.33500000000000002</v>
      </c>
      <c r="M51" s="34">
        <f t="shared" si="1"/>
        <v>2.11</v>
      </c>
      <c r="N51" s="35">
        <v>45231</v>
      </c>
    </row>
    <row r="52" spans="1:14" ht="46.15" customHeight="1" x14ac:dyDescent="0.25">
      <c r="A52" s="27" t="s">
        <v>18</v>
      </c>
      <c r="B52" s="36" t="s">
        <v>19</v>
      </c>
      <c r="C52" s="27" t="s">
        <v>12</v>
      </c>
      <c r="D52" s="29">
        <v>68582</v>
      </c>
      <c r="E52" s="30" t="s">
        <v>37</v>
      </c>
      <c r="F52" s="31">
        <v>23.09</v>
      </c>
      <c r="G52" s="31">
        <v>72</v>
      </c>
      <c r="H52" s="31">
        <v>5.13</v>
      </c>
      <c r="I52" s="32">
        <v>100332</v>
      </c>
      <c r="J52" s="20" t="str">
        <f>VLOOKUP(I52,'[1]October 2023'!A:C,2,FALSE)</f>
        <v>TOMATO PASTE FOR BULK PROCESSING</v>
      </c>
      <c r="K52" s="31">
        <v>1.1299999999999999</v>
      </c>
      <c r="L52" s="33">
        <f>VLOOKUP(I52,'[1]October 2023'!A:C,3,FALSE)</f>
        <v>0.94789999999999996</v>
      </c>
      <c r="M52" s="34">
        <f t="shared" si="1"/>
        <v>1.07</v>
      </c>
      <c r="N52" s="35">
        <v>45231</v>
      </c>
    </row>
    <row r="53" spans="1:14" ht="46.15" customHeight="1" x14ac:dyDescent="0.25">
      <c r="A53" s="27" t="s">
        <v>18</v>
      </c>
      <c r="B53" s="36" t="s">
        <v>19</v>
      </c>
      <c r="C53" s="27" t="s">
        <v>12</v>
      </c>
      <c r="D53" s="29">
        <v>68586</v>
      </c>
      <c r="E53" s="30" t="s">
        <v>38</v>
      </c>
      <c r="F53" s="31">
        <v>23.09</v>
      </c>
      <c r="G53" s="31">
        <v>72</v>
      </c>
      <c r="H53" s="31">
        <v>5.13</v>
      </c>
      <c r="I53" s="32">
        <v>110244</v>
      </c>
      <c r="J53" s="20" t="str">
        <f>VLOOKUP(I53,'[1]October 2023'!A:C,2,FALSE)</f>
        <v>CHEESE MOZ LM PT SKM UNFZ PROC PK(41125)</v>
      </c>
      <c r="K53" s="31">
        <v>9</v>
      </c>
      <c r="L53" s="33">
        <f>VLOOKUP(I53,'[1]October 2023'!A:C,3,FALSE)</f>
        <v>2.0065</v>
      </c>
      <c r="M53" s="34">
        <f t="shared" si="1"/>
        <v>18.059999999999999</v>
      </c>
      <c r="N53" s="35">
        <v>45231</v>
      </c>
    </row>
    <row r="54" spans="1:14" ht="46.15" customHeight="1" x14ac:dyDescent="0.25">
      <c r="A54" s="27" t="s">
        <v>18</v>
      </c>
      <c r="B54" s="36" t="s">
        <v>19</v>
      </c>
      <c r="C54" s="27" t="s">
        <v>12</v>
      </c>
      <c r="D54" s="29">
        <v>68586</v>
      </c>
      <c r="E54" s="30" t="s">
        <v>38</v>
      </c>
      <c r="F54" s="31">
        <v>23.09</v>
      </c>
      <c r="G54" s="31">
        <v>72</v>
      </c>
      <c r="H54" s="31">
        <v>5.13</v>
      </c>
      <c r="I54" s="32">
        <v>100418</v>
      </c>
      <c r="J54" s="20" t="str">
        <f>VLOOKUP(I54,'[1]October 2023'!A:C,2,FALSE)</f>
        <v>FLOUR BAKER HARD WHT UNBLCH-BULK</v>
      </c>
      <c r="K54" s="31">
        <v>6.31</v>
      </c>
      <c r="L54" s="33">
        <f>VLOOKUP(I54,'[1]October 2023'!A:C,3,FALSE)</f>
        <v>0.33500000000000002</v>
      </c>
      <c r="M54" s="34">
        <f t="shared" si="1"/>
        <v>2.11</v>
      </c>
      <c r="N54" s="35">
        <v>45231</v>
      </c>
    </row>
    <row r="55" spans="1:14" ht="46.15" customHeight="1" x14ac:dyDescent="0.25">
      <c r="A55" s="27" t="s">
        <v>18</v>
      </c>
      <c r="B55" s="36" t="s">
        <v>19</v>
      </c>
      <c r="C55" s="27" t="s">
        <v>12</v>
      </c>
      <c r="D55" s="29">
        <v>68586</v>
      </c>
      <c r="E55" s="30" t="s">
        <v>38</v>
      </c>
      <c r="F55" s="31">
        <v>23.09</v>
      </c>
      <c r="G55" s="31">
        <v>72</v>
      </c>
      <c r="H55" s="31">
        <v>5.13</v>
      </c>
      <c r="I55" s="32">
        <v>100332</v>
      </c>
      <c r="J55" s="20" t="str">
        <f>VLOOKUP(I55,'[1]October 2023'!A:C,2,FALSE)</f>
        <v>TOMATO PASTE FOR BULK PROCESSING</v>
      </c>
      <c r="K55" s="31">
        <v>1.1299999999999999</v>
      </c>
      <c r="L55" s="33">
        <f>VLOOKUP(I55,'[1]October 2023'!A:C,3,FALSE)</f>
        <v>0.94789999999999996</v>
      </c>
      <c r="M55" s="34">
        <f t="shared" si="1"/>
        <v>1.07</v>
      </c>
      <c r="N55" s="35">
        <v>45231</v>
      </c>
    </row>
    <row r="56" spans="1:14" ht="46.15" customHeight="1" x14ac:dyDescent="0.25">
      <c r="A56" s="27" t="s">
        <v>18</v>
      </c>
      <c r="B56" s="36" t="s">
        <v>19</v>
      </c>
      <c r="C56" s="27" t="s">
        <v>12</v>
      </c>
      <c r="D56" s="29">
        <v>68591</v>
      </c>
      <c r="E56" s="30" t="s">
        <v>39</v>
      </c>
      <c r="F56" s="31">
        <v>23.09</v>
      </c>
      <c r="G56" s="31">
        <v>72</v>
      </c>
      <c r="H56" s="31">
        <v>5.13</v>
      </c>
      <c r="I56" s="32">
        <v>110244</v>
      </c>
      <c r="J56" s="20" t="str">
        <f>VLOOKUP(I56,'[1]October 2023'!A:C,2,FALSE)</f>
        <v>CHEESE MOZ LM PT SKM UNFZ PROC PK(41125)</v>
      </c>
      <c r="K56" s="31">
        <v>9</v>
      </c>
      <c r="L56" s="33">
        <f>VLOOKUP(I56,'[1]October 2023'!A:C,3,FALSE)</f>
        <v>2.0065</v>
      </c>
      <c r="M56" s="34">
        <f t="shared" si="1"/>
        <v>18.059999999999999</v>
      </c>
      <c r="N56" s="35">
        <v>45231</v>
      </c>
    </row>
    <row r="57" spans="1:14" ht="46.15" customHeight="1" x14ac:dyDescent="0.25">
      <c r="A57" s="27" t="s">
        <v>18</v>
      </c>
      <c r="B57" s="36" t="s">
        <v>19</v>
      </c>
      <c r="C57" s="27" t="s">
        <v>12</v>
      </c>
      <c r="D57" s="29">
        <v>68591</v>
      </c>
      <c r="E57" s="30" t="s">
        <v>39</v>
      </c>
      <c r="F57" s="31">
        <v>23.09</v>
      </c>
      <c r="G57" s="31">
        <v>72</v>
      </c>
      <c r="H57" s="31">
        <v>5.13</v>
      </c>
      <c r="I57" s="32">
        <v>100418</v>
      </c>
      <c r="J57" s="20" t="str">
        <f>VLOOKUP(I57,'[1]October 2023'!A:C,2,FALSE)</f>
        <v>FLOUR BAKER HARD WHT UNBLCH-BULK</v>
      </c>
      <c r="K57" s="31">
        <v>6.31</v>
      </c>
      <c r="L57" s="33">
        <f>VLOOKUP(I57,'[1]October 2023'!A:C,3,FALSE)</f>
        <v>0.33500000000000002</v>
      </c>
      <c r="M57" s="34">
        <f t="shared" si="1"/>
        <v>2.11</v>
      </c>
      <c r="N57" s="35">
        <v>45231</v>
      </c>
    </row>
    <row r="58" spans="1:14" ht="46.15" customHeight="1" x14ac:dyDescent="0.25">
      <c r="A58" s="27" t="s">
        <v>18</v>
      </c>
      <c r="B58" s="36" t="s">
        <v>19</v>
      </c>
      <c r="C58" s="27" t="s">
        <v>12</v>
      </c>
      <c r="D58" s="29">
        <v>68591</v>
      </c>
      <c r="E58" s="30" t="s">
        <v>39</v>
      </c>
      <c r="F58" s="31">
        <v>23.09</v>
      </c>
      <c r="G58" s="31">
        <v>72</v>
      </c>
      <c r="H58" s="31">
        <v>5.13</v>
      </c>
      <c r="I58" s="32">
        <v>100332</v>
      </c>
      <c r="J58" s="20" t="str">
        <f>VLOOKUP(I58,'[1]October 2023'!A:C,2,FALSE)</f>
        <v>TOMATO PASTE FOR BULK PROCESSING</v>
      </c>
      <c r="K58" s="31">
        <v>1.1299999999999999</v>
      </c>
      <c r="L58" s="33">
        <f>VLOOKUP(I58,'[1]October 2023'!A:C,3,FALSE)</f>
        <v>0.94789999999999996</v>
      </c>
      <c r="M58" s="34">
        <f t="shared" si="1"/>
        <v>1.07</v>
      </c>
      <c r="N58" s="35">
        <v>45231</v>
      </c>
    </row>
    <row r="59" spans="1:14" ht="46.15" customHeight="1" x14ac:dyDescent="0.25">
      <c r="A59" s="27" t="s">
        <v>18</v>
      </c>
      <c r="B59" s="36" t="s">
        <v>19</v>
      </c>
      <c r="C59" s="27" t="s">
        <v>12</v>
      </c>
      <c r="D59" s="29">
        <v>68592</v>
      </c>
      <c r="E59" s="30" t="s">
        <v>40</v>
      </c>
      <c r="F59" s="31">
        <v>23.09</v>
      </c>
      <c r="G59" s="31">
        <v>72</v>
      </c>
      <c r="H59" s="31">
        <v>5.13</v>
      </c>
      <c r="I59" s="32">
        <v>110244</v>
      </c>
      <c r="J59" s="20" t="str">
        <f>VLOOKUP(I59,'[1]October 2023'!A:C,2,FALSE)</f>
        <v>CHEESE MOZ LM PT SKM UNFZ PROC PK(41125)</v>
      </c>
      <c r="K59" s="31">
        <v>7.23</v>
      </c>
      <c r="L59" s="33">
        <f>VLOOKUP(I59,'[1]October 2023'!A:C,3,FALSE)</f>
        <v>2.0065</v>
      </c>
      <c r="M59" s="34">
        <f t="shared" si="1"/>
        <v>14.51</v>
      </c>
      <c r="N59" s="35">
        <v>45231</v>
      </c>
    </row>
    <row r="60" spans="1:14" ht="46.15" customHeight="1" x14ac:dyDescent="0.25">
      <c r="A60" s="27" t="s">
        <v>18</v>
      </c>
      <c r="B60" s="36" t="s">
        <v>19</v>
      </c>
      <c r="C60" s="27" t="s">
        <v>12</v>
      </c>
      <c r="D60" s="29">
        <v>68592</v>
      </c>
      <c r="E60" s="30" t="s">
        <v>40</v>
      </c>
      <c r="F60" s="31">
        <v>23.09</v>
      </c>
      <c r="G60" s="31">
        <v>72</v>
      </c>
      <c r="H60" s="31">
        <v>5.13</v>
      </c>
      <c r="I60" s="32">
        <v>100418</v>
      </c>
      <c r="J60" s="20" t="str">
        <f>VLOOKUP(I60,'[1]October 2023'!A:C,2,FALSE)</f>
        <v>FLOUR BAKER HARD WHT UNBLCH-BULK</v>
      </c>
      <c r="K60" s="31">
        <v>6.31</v>
      </c>
      <c r="L60" s="33">
        <f>VLOOKUP(I60,'[1]October 2023'!A:C,3,FALSE)</f>
        <v>0.33500000000000002</v>
      </c>
      <c r="M60" s="34">
        <f t="shared" si="1"/>
        <v>2.11</v>
      </c>
      <c r="N60" s="35">
        <v>45231</v>
      </c>
    </row>
    <row r="61" spans="1:14" ht="46.15" customHeight="1" x14ac:dyDescent="0.25">
      <c r="A61" s="27" t="s">
        <v>18</v>
      </c>
      <c r="B61" s="36" t="s">
        <v>19</v>
      </c>
      <c r="C61" s="27" t="s">
        <v>12</v>
      </c>
      <c r="D61" s="29">
        <v>68592</v>
      </c>
      <c r="E61" s="30" t="s">
        <v>40</v>
      </c>
      <c r="F61" s="31">
        <v>23.09</v>
      </c>
      <c r="G61" s="31">
        <v>72</v>
      </c>
      <c r="H61" s="31">
        <v>5.13</v>
      </c>
      <c r="I61" s="32">
        <v>100332</v>
      </c>
      <c r="J61" s="20" t="str">
        <f>VLOOKUP(I61,'[1]October 2023'!A:C,2,FALSE)</f>
        <v>TOMATO PASTE FOR BULK PROCESSING</v>
      </c>
      <c r="K61" s="31">
        <v>1.1299999999999999</v>
      </c>
      <c r="L61" s="33">
        <f>VLOOKUP(I61,'[1]October 2023'!A:C,3,FALSE)</f>
        <v>0.94789999999999996</v>
      </c>
      <c r="M61" s="34">
        <f t="shared" si="1"/>
        <v>1.07</v>
      </c>
      <c r="N61" s="35">
        <v>45231</v>
      </c>
    </row>
    <row r="62" spans="1:14" ht="46.15" customHeight="1" x14ac:dyDescent="0.25">
      <c r="A62" s="27" t="s">
        <v>18</v>
      </c>
      <c r="B62" s="36" t="s">
        <v>19</v>
      </c>
      <c r="C62" s="27" t="s">
        <v>12</v>
      </c>
      <c r="D62" s="29">
        <v>68594</v>
      </c>
      <c r="E62" s="30" t="s">
        <v>41</v>
      </c>
      <c r="F62" s="31">
        <v>18.68</v>
      </c>
      <c r="G62" s="31">
        <v>72</v>
      </c>
      <c r="H62" s="31">
        <v>4.1500000000000004</v>
      </c>
      <c r="I62" s="32">
        <v>110244</v>
      </c>
      <c r="J62" s="20" t="str">
        <f>VLOOKUP(I62,'[1]October 2023'!A:C,2,FALSE)</f>
        <v>CHEESE MOZ LM PT SKM UNFZ PROC PK(41125)</v>
      </c>
      <c r="K62" s="31">
        <v>4.5</v>
      </c>
      <c r="L62" s="33">
        <f>VLOOKUP(I62,'[1]October 2023'!A:C,3,FALSE)</f>
        <v>2.0065</v>
      </c>
      <c r="M62" s="34">
        <f t="shared" si="1"/>
        <v>9.0299999999999994</v>
      </c>
      <c r="N62" s="35">
        <v>45231</v>
      </c>
    </row>
    <row r="63" spans="1:14" ht="46.15" customHeight="1" x14ac:dyDescent="0.25">
      <c r="A63" s="27" t="s">
        <v>18</v>
      </c>
      <c r="B63" s="36" t="s">
        <v>19</v>
      </c>
      <c r="C63" s="27" t="s">
        <v>12</v>
      </c>
      <c r="D63" s="29">
        <v>68594</v>
      </c>
      <c r="E63" s="30" t="s">
        <v>41</v>
      </c>
      <c r="F63" s="31">
        <v>18.68</v>
      </c>
      <c r="G63" s="31">
        <v>72</v>
      </c>
      <c r="H63" s="31">
        <v>4.1500000000000004</v>
      </c>
      <c r="I63" s="32">
        <v>100418</v>
      </c>
      <c r="J63" s="20" t="str">
        <f>VLOOKUP(I63,'[1]October 2023'!A:C,2,FALSE)</f>
        <v>FLOUR BAKER HARD WHT UNBLCH-BULK</v>
      </c>
      <c r="K63" s="31">
        <v>4.84</v>
      </c>
      <c r="L63" s="33">
        <f>VLOOKUP(I63,'[1]October 2023'!A:C,3,FALSE)</f>
        <v>0.33500000000000002</v>
      </c>
      <c r="M63" s="34">
        <f t="shared" si="1"/>
        <v>1.62</v>
      </c>
      <c r="N63" s="35">
        <v>45231</v>
      </c>
    </row>
    <row r="64" spans="1:14" ht="46.15" customHeight="1" x14ac:dyDescent="0.25">
      <c r="A64" s="27" t="s">
        <v>18</v>
      </c>
      <c r="B64" s="36" t="s">
        <v>19</v>
      </c>
      <c r="C64" s="27" t="s">
        <v>12</v>
      </c>
      <c r="D64" s="29">
        <v>68594</v>
      </c>
      <c r="E64" s="30" t="s">
        <v>41</v>
      </c>
      <c r="F64" s="31">
        <v>18.68</v>
      </c>
      <c r="G64" s="31">
        <v>72</v>
      </c>
      <c r="H64" s="31">
        <v>4.1500000000000004</v>
      </c>
      <c r="I64" s="32">
        <v>100332</v>
      </c>
      <c r="J64" s="20" t="str">
        <f>VLOOKUP(I64,'[1]October 2023'!A:C,2,FALSE)</f>
        <v>TOMATO PASTE FOR BULK PROCESSING</v>
      </c>
      <c r="K64" s="31">
        <v>1.23</v>
      </c>
      <c r="L64" s="33">
        <f>VLOOKUP(I64,'[1]October 2023'!A:C,3,FALSE)</f>
        <v>0.94789999999999996</v>
      </c>
      <c r="M64" s="34">
        <f t="shared" si="1"/>
        <v>1.17</v>
      </c>
      <c r="N64" s="35">
        <v>45231</v>
      </c>
    </row>
    <row r="65" spans="1:14" ht="46.15" customHeight="1" x14ac:dyDescent="0.25">
      <c r="A65" s="27" t="s">
        <v>18</v>
      </c>
      <c r="B65" s="36" t="s">
        <v>19</v>
      </c>
      <c r="C65" s="27" t="s">
        <v>12</v>
      </c>
      <c r="D65" s="29">
        <v>68638</v>
      </c>
      <c r="E65" s="30" t="s">
        <v>42</v>
      </c>
      <c r="F65" s="31">
        <v>24.91</v>
      </c>
      <c r="G65" s="31">
        <v>72</v>
      </c>
      <c r="H65" s="31">
        <v>5.53</v>
      </c>
      <c r="I65" s="32">
        <v>110244</v>
      </c>
      <c r="J65" s="20" t="str">
        <f>VLOOKUP(I65,'[1]October 2023'!A:C,2,FALSE)</f>
        <v>CHEESE MOZ LM PT SKM UNFZ PROC PK(41125)</v>
      </c>
      <c r="K65" s="31">
        <v>7.93</v>
      </c>
      <c r="L65" s="33">
        <f>VLOOKUP(I65,'[1]October 2023'!A:C,3,FALSE)</f>
        <v>2.0065</v>
      </c>
      <c r="M65" s="34">
        <f t="shared" si="1"/>
        <v>15.91</v>
      </c>
      <c r="N65" s="35">
        <v>45231</v>
      </c>
    </row>
    <row r="66" spans="1:14" ht="46.15" customHeight="1" x14ac:dyDescent="0.25">
      <c r="A66" s="27" t="s">
        <v>18</v>
      </c>
      <c r="B66" s="36" t="s">
        <v>19</v>
      </c>
      <c r="C66" s="27" t="s">
        <v>12</v>
      </c>
      <c r="D66" s="29">
        <v>68638</v>
      </c>
      <c r="E66" s="30" t="s">
        <v>42</v>
      </c>
      <c r="F66" s="31">
        <v>24.91</v>
      </c>
      <c r="G66" s="31">
        <v>72</v>
      </c>
      <c r="H66" s="31">
        <v>5.53</v>
      </c>
      <c r="I66" s="32">
        <v>100418</v>
      </c>
      <c r="J66" s="20" t="str">
        <f>VLOOKUP(I66,'[1]October 2023'!A:C,2,FALSE)</f>
        <v>FLOUR BAKER HARD WHT UNBLCH-BULK</v>
      </c>
      <c r="K66" s="31">
        <v>4.83</v>
      </c>
      <c r="L66" s="33">
        <f>VLOOKUP(I66,'[1]October 2023'!A:C,3,FALSE)</f>
        <v>0.33500000000000002</v>
      </c>
      <c r="M66" s="34">
        <f t="shared" si="1"/>
        <v>1.62</v>
      </c>
      <c r="N66" s="35">
        <v>45231</v>
      </c>
    </row>
    <row r="67" spans="1:14" ht="46.15" customHeight="1" x14ac:dyDescent="0.25">
      <c r="A67" s="27" t="s">
        <v>18</v>
      </c>
      <c r="B67" s="36" t="s">
        <v>19</v>
      </c>
      <c r="C67" s="27" t="s">
        <v>12</v>
      </c>
      <c r="D67" s="29">
        <v>68638</v>
      </c>
      <c r="E67" s="30" t="s">
        <v>42</v>
      </c>
      <c r="F67" s="31">
        <v>24.91</v>
      </c>
      <c r="G67" s="31">
        <v>72</v>
      </c>
      <c r="H67" s="31">
        <v>5.53</v>
      </c>
      <c r="I67" s="32">
        <v>100332</v>
      </c>
      <c r="J67" s="20" t="str">
        <f>VLOOKUP(I67,'[1]October 2023'!A:C,2,FALSE)</f>
        <v>TOMATO PASTE FOR BULK PROCESSING</v>
      </c>
      <c r="K67" s="31">
        <v>1.38</v>
      </c>
      <c r="L67" s="33">
        <f>VLOOKUP(I67,'[1]October 2023'!A:C,3,FALSE)</f>
        <v>0.94789999999999996</v>
      </c>
      <c r="M67" s="34">
        <f t="shared" si="1"/>
        <v>1.31</v>
      </c>
      <c r="N67" s="35">
        <v>45231</v>
      </c>
    </row>
    <row r="68" spans="1:14" ht="46.15" customHeight="1" x14ac:dyDescent="0.25">
      <c r="A68" s="27" t="s">
        <v>18</v>
      </c>
      <c r="B68" s="36" t="s">
        <v>19</v>
      </c>
      <c r="C68" s="27" t="s">
        <v>12</v>
      </c>
      <c r="D68" s="29">
        <v>68724</v>
      </c>
      <c r="E68" s="30" t="s">
        <v>43</v>
      </c>
      <c r="F68" s="31">
        <v>16.079999999999998</v>
      </c>
      <c r="G68" s="31">
        <v>60</v>
      </c>
      <c r="H68" s="31">
        <v>4.29</v>
      </c>
      <c r="I68" s="32">
        <v>110244</v>
      </c>
      <c r="J68" s="20" t="str">
        <f>VLOOKUP(I68,'[1]October 2023'!A:C,2,FALSE)</f>
        <v>CHEESE MOZ LM PT SKM UNFZ PROC PK(41125)</v>
      </c>
      <c r="K68" s="31">
        <v>6.28</v>
      </c>
      <c r="L68" s="33">
        <f>VLOOKUP(I68,'[1]October 2023'!A:C,3,FALSE)</f>
        <v>2.0065</v>
      </c>
      <c r="M68" s="34">
        <f t="shared" ref="M68:M99" si="2">ROUND(K68*L68,2)</f>
        <v>12.6</v>
      </c>
      <c r="N68" s="35">
        <v>45231</v>
      </c>
    </row>
    <row r="69" spans="1:14" ht="46.15" customHeight="1" x14ac:dyDescent="0.25">
      <c r="A69" s="27" t="s">
        <v>18</v>
      </c>
      <c r="B69" s="36" t="s">
        <v>19</v>
      </c>
      <c r="C69" s="27" t="s">
        <v>12</v>
      </c>
      <c r="D69" s="29">
        <v>68724</v>
      </c>
      <c r="E69" s="30" t="s">
        <v>43</v>
      </c>
      <c r="F69" s="31">
        <v>16.079999999999998</v>
      </c>
      <c r="G69" s="31">
        <v>60</v>
      </c>
      <c r="H69" s="31">
        <v>4.29</v>
      </c>
      <c r="I69" s="32">
        <v>100418</v>
      </c>
      <c r="J69" s="20" t="str">
        <f>VLOOKUP(I69,'[1]October 2023'!A:C,2,FALSE)</f>
        <v>FLOUR BAKER HARD WHT UNBLCH-BULK</v>
      </c>
      <c r="K69" s="31">
        <v>4.45</v>
      </c>
      <c r="L69" s="33">
        <f>VLOOKUP(I69,'[1]October 2023'!A:C,3,FALSE)</f>
        <v>0.33500000000000002</v>
      </c>
      <c r="M69" s="34">
        <f t="shared" si="2"/>
        <v>1.49</v>
      </c>
      <c r="N69" s="35">
        <v>45231</v>
      </c>
    </row>
    <row r="70" spans="1:14" ht="46.15" customHeight="1" x14ac:dyDescent="0.25">
      <c r="A70" s="27" t="s">
        <v>18</v>
      </c>
      <c r="B70" s="36" t="s">
        <v>19</v>
      </c>
      <c r="C70" s="27" t="s">
        <v>12</v>
      </c>
      <c r="D70" s="29">
        <v>69018</v>
      </c>
      <c r="E70" s="30" t="s">
        <v>44</v>
      </c>
      <c r="F70" s="31">
        <v>42</v>
      </c>
      <c r="G70" s="31">
        <v>240</v>
      </c>
      <c r="H70" s="31">
        <v>2.8</v>
      </c>
      <c r="I70" s="32">
        <v>100113</v>
      </c>
      <c r="J70" s="20" t="str">
        <f>VLOOKUP(I70,'[1]October 2023'!A:C,2,FALSE)</f>
        <v>CHICKEN LEGS CHILLED -BULK</v>
      </c>
      <c r="K70" s="31">
        <v>49.45</v>
      </c>
      <c r="L70" s="33">
        <f>VLOOKUP(I70,'[1]October 2023'!A:C,3,FALSE)</f>
        <v>0.56240000000000001</v>
      </c>
      <c r="M70" s="34">
        <f t="shared" si="2"/>
        <v>27.81</v>
      </c>
      <c r="N70" s="35">
        <v>45231</v>
      </c>
    </row>
    <row r="71" spans="1:14" ht="46.15" customHeight="1" x14ac:dyDescent="0.25">
      <c r="A71" s="27" t="s">
        <v>18</v>
      </c>
      <c r="B71" s="36" t="s">
        <v>19</v>
      </c>
      <c r="C71" s="27" t="s">
        <v>12</v>
      </c>
      <c r="D71" s="29">
        <v>69020</v>
      </c>
      <c r="E71" s="30" t="s">
        <v>45</v>
      </c>
      <c r="F71" s="31">
        <v>42</v>
      </c>
      <c r="G71" s="31">
        <v>165</v>
      </c>
      <c r="H71" s="31">
        <v>4</v>
      </c>
      <c r="I71" s="32">
        <v>100113</v>
      </c>
      <c r="J71" s="20" t="str">
        <f>VLOOKUP(I71,'[1]October 2023'!A:C,2,FALSE)</f>
        <v>CHICKEN LEGS CHILLED -BULK</v>
      </c>
      <c r="K71" s="31">
        <v>37.5</v>
      </c>
      <c r="L71" s="33">
        <f>VLOOKUP(I71,'[1]October 2023'!A:C,3,FALSE)</f>
        <v>0.56240000000000001</v>
      </c>
      <c r="M71" s="34">
        <f t="shared" si="2"/>
        <v>21.09</v>
      </c>
      <c r="N71" s="35">
        <v>45231</v>
      </c>
    </row>
    <row r="72" spans="1:14" ht="46.15" customHeight="1" x14ac:dyDescent="0.25">
      <c r="A72" s="27" t="s">
        <v>18</v>
      </c>
      <c r="B72" s="36" t="s">
        <v>19</v>
      </c>
      <c r="C72" s="27" t="s">
        <v>12</v>
      </c>
      <c r="D72" s="29">
        <v>72671</v>
      </c>
      <c r="E72" s="30" t="s">
        <v>46</v>
      </c>
      <c r="F72" s="31">
        <v>20.62</v>
      </c>
      <c r="G72" s="31">
        <v>60</v>
      </c>
      <c r="H72" s="31">
        <v>5.5</v>
      </c>
      <c r="I72" s="32">
        <v>110244</v>
      </c>
      <c r="J72" s="20" t="str">
        <f>VLOOKUP(I72,'[1]October 2023'!A:C,2,FALSE)</f>
        <v>CHEESE MOZ LM PT SKM UNFZ PROC PK(41125)</v>
      </c>
      <c r="K72" s="31">
        <v>7.5</v>
      </c>
      <c r="L72" s="33">
        <f>VLOOKUP(I72,'[1]October 2023'!A:C,3,FALSE)</f>
        <v>2.0065</v>
      </c>
      <c r="M72" s="34">
        <f t="shared" si="2"/>
        <v>15.05</v>
      </c>
      <c r="N72" s="35">
        <v>45231</v>
      </c>
    </row>
    <row r="73" spans="1:14" ht="46.15" customHeight="1" x14ac:dyDescent="0.25">
      <c r="A73" s="27" t="s">
        <v>18</v>
      </c>
      <c r="B73" s="36" t="s">
        <v>19</v>
      </c>
      <c r="C73" s="27" t="s">
        <v>12</v>
      </c>
      <c r="D73" s="29">
        <v>72671</v>
      </c>
      <c r="E73" s="30" t="s">
        <v>46</v>
      </c>
      <c r="F73" s="31">
        <v>20.62</v>
      </c>
      <c r="G73" s="31">
        <v>60</v>
      </c>
      <c r="H73" s="31">
        <v>5.5</v>
      </c>
      <c r="I73" s="32">
        <v>100418</v>
      </c>
      <c r="J73" s="20" t="str">
        <f>VLOOKUP(I73,'[1]October 2023'!A:C,2,FALSE)</f>
        <v>FLOUR BAKER HARD WHT UNBLCH-BULK</v>
      </c>
      <c r="K73" s="31">
        <v>2.25</v>
      </c>
      <c r="L73" s="33">
        <f>VLOOKUP(I73,'[1]October 2023'!A:C,3,FALSE)</f>
        <v>0.33500000000000002</v>
      </c>
      <c r="M73" s="34">
        <f t="shared" si="2"/>
        <v>0.75</v>
      </c>
      <c r="N73" s="35">
        <v>45231</v>
      </c>
    </row>
    <row r="74" spans="1:14" ht="46.15" customHeight="1" x14ac:dyDescent="0.25">
      <c r="A74" s="27" t="s">
        <v>18</v>
      </c>
      <c r="B74" s="36" t="s">
        <v>19</v>
      </c>
      <c r="C74" s="27" t="s">
        <v>12</v>
      </c>
      <c r="D74" s="29">
        <v>72671</v>
      </c>
      <c r="E74" s="30" t="s">
        <v>46</v>
      </c>
      <c r="F74" s="31">
        <v>20.62</v>
      </c>
      <c r="G74" s="31">
        <v>60</v>
      </c>
      <c r="H74" s="31">
        <v>5.5</v>
      </c>
      <c r="I74" s="32">
        <v>100332</v>
      </c>
      <c r="J74" s="20" t="str">
        <f>VLOOKUP(I74,'[1]October 2023'!A:C,2,FALSE)</f>
        <v>TOMATO PASTE FOR BULK PROCESSING</v>
      </c>
      <c r="K74" s="31">
        <v>1.41</v>
      </c>
      <c r="L74" s="33">
        <f>VLOOKUP(I74,'[1]October 2023'!A:C,3,FALSE)</f>
        <v>0.94789999999999996</v>
      </c>
      <c r="M74" s="34">
        <f t="shared" si="2"/>
        <v>1.34</v>
      </c>
      <c r="N74" s="35">
        <v>45231</v>
      </c>
    </row>
    <row r="75" spans="1:14" ht="46.15" customHeight="1" x14ac:dyDescent="0.25">
      <c r="A75" s="27" t="s">
        <v>18</v>
      </c>
      <c r="B75" s="36" t="s">
        <v>19</v>
      </c>
      <c r="C75" s="27" t="s">
        <v>12</v>
      </c>
      <c r="D75" s="29">
        <v>72672</v>
      </c>
      <c r="E75" s="30" t="s">
        <v>47</v>
      </c>
      <c r="F75" s="31">
        <v>20.25</v>
      </c>
      <c r="G75" s="31">
        <v>60</v>
      </c>
      <c r="H75" s="31">
        <v>5.4</v>
      </c>
      <c r="I75" s="32">
        <v>110244</v>
      </c>
      <c r="J75" s="20" t="str">
        <f>VLOOKUP(I75,'[1]October 2023'!A:C,2,FALSE)</f>
        <v>CHEESE MOZ LM PT SKM UNFZ PROC PK(41125)</v>
      </c>
      <c r="K75" s="31">
        <v>5.63</v>
      </c>
      <c r="L75" s="33">
        <f>VLOOKUP(I75,'[1]October 2023'!A:C,3,FALSE)</f>
        <v>2.0065</v>
      </c>
      <c r="M75" s="34">
        <f t="shared" si="2"/>
        <v>11.3</v>
      </c>
      <c r="N75" s="35">
        <v>45231</v>
      </c>
    </row>
    <row r="76" spans="1:14" ht="46.15" customHeight="1" x14ac:dyDescent="0.25">
      <c r="A76" s="27" t="s">
        <v>18</v>
      </c>
      <c r="B76" s="36" t="s">
        <v>19</v>
      </c>
      <c r="C76" s="27" t="s">
        <v>12</v>
      </c>
      <c r="D76" s="29">
        <v>72672</v>
      </c>
      <c r="E76" s="30" t="s">
        <v>47</v>
      </c>
      <c r="F76" s="31">
        <v>20.25</v>
      </c>
      <c r="G76" s="31">
        <v>60</v>
      </c>
      <c r="H76" s="31">
        <v>5.4</v>
      </c>
      <c r="I76" s="32">
        <v>100418</v>
      </c>
      <c r="J76" s="20" t="str">
        <f>VLOOKUP(I76,'[1]October 2023'!A:C,2,FALSE)</f>
        <v>FLOUR BAKER HARD WHT UNBLCH-BULK</v>
      </c>
      <c r="K76" s="31">
        <v>2.25</v>
      </c>
      <c r="L76" s="33">
        <f>VLOOKUP(I76,'[1]October 2023'!A:C,3,FALSE)</f>
        <v>0.33500000000000002</v>
      </c>
      <c r="M76" s="34">
        <f t="shared" si="2"/>
        <v>0.75</v>
      </c>
      <c r="N76" s="35">
        <v>45231</v>
      </c>
    </row>
    <row r="77" spans="1:14" ht="46.15" customHeight="1" x14ac:dyDescent="0.25">
      <c r="A77" s="27" t="s">
        <v>18</v>
      </c>
      <c r="B77" s="36" t="s">
        <v>19</v>
      </c>
      <c r="C77" s="27" t="s">
        <v>12</v>
      </c>
      <c r="D77" s="29">
        <v>72672</v>
      </c>
      <c r="E77" s="30" t="s">
        <v>47</v>
      </c>
      <c r="F77" s="31">
        <v>20.25</v>
      </c>
      <c r="G77" s="31">
        <v>60</v>
      </c>
      <c r="H77" s="31">
        <v>5.4</v>
      </c>
      <c r="I77" s="32">
        <v>100332</v>
      </c>
      <c r="J77" s="20" t="str">
        <f>VLOOKUP(I77,'[1]October 2023'!A:C,2,FALSE)</f>
        <v>TOMATO PASTE FOR BULK PROCESSING</v>
      </c>
      <c r="K77" s="31">
        <v>1.3</v>
      </c>
      <c r="L77" s="33">
        <f>VLOOKUP(I77,'[1]October 2023'!A:C,3,FALSE)</f>
        <v>0.94789999999999996</v>
      </c>
      <c r="M77" s="34">
        <f t="shared" si="2"/>
        <v>1.23</v>
      </c>
      <c r="N77" s="35">
        <v>45231</v>
      </c>
    </row>
    <row r="78" spans="1:14" ht="46.15" customHeight="1" x14ac:dyDescent="0.25">
      <c r="A78" s="27" t="s">
        <v>18</v>
      </c>
      <c r="B78" s="36" t="s">
        <v>19</v>
      </c>
      <c r="C78" s="27" t="s">
        <v>12</v>
      </c>
      <c r="D78" s="29">
        <v>73022</v>
      </c>
      <c r="E78" s="30" t="s">
        <v>48</v>
      </c>
      <c r="F78" s="31">
        <v>15.8</v>
      </c>
      <c r="G78" s="31">
        <v>36</v>
      </c>
      <c r="H78" s="31">
        <v>7.02</v>
      </c>
      <c r="I78" s="32">
        <v>110244</v>
      </c>
      <c r="J78" s="20" t="str">
        <f>VLOOKUP(I78,'[1]October 2023'!A:C,2,FALSE)</f>
        <v>CHEESE MOZ LM PT SKM UNFZ PROC PK(41125)</v>
      </c>
      <c r="K78" s="31">
        <v>4.3899999999999997</v>
      </c>
      <c r="L78" s="33">
        <f>VLOOKUP(I78,'[1]October 2023'!A:C,3,FALSE)</f>
        <v>2.0065</v>
      </c>
      <c r="M78" s="34">
        <f t="shared" si="2"/>
        <v>8.81</v>
      </c>
      <c r="N78" s="35">
        <v>45231</v>
      </c>
    </row>
    <row r="79" spans="1:14" ht="46.15" customHeight="1" x14ac:dyDescent="0.25">
      <c r="A79" s="27" t="s">
        <v>18</v>
      </c>
      <c r="B79" s="36" t="s">
        <v>19</v>
      </c>
      <c r="C79" s="27" t="s">
        <v>12</v>
      </c>
      <c r="D79" s="29">
        <v>73022</v>
      </c>
      <c r="E79" s="30" t="s">
        <v>48</v>
      </c>
      <c r="F79" s="31">
        <v>15.8</v>
      </c>
      <c r="G79" s="31">
        <v>36</v>
      </c>
      <c r="H79" s="31">
        <v>7.02</v>
      </c>
      <c r="I79" s="32">
        <v>100418</v>
      </c>
      <c r="J79" s="20" t="str">
        <f>VLOOKUP(I79,'[1]October 2023'!A:C,2,FALSE)</f>
        <v>FLOUR BAKER HARD WHT UNBLCH-BULK</v>
      </c>
      <c r="K79" s="31">
        <v>5.55</v>
      </c>
      <c r="L79" s="33">
        <f>VLOOKUP(I79,'[1]October 2023'!A:C,3,FALSE)</f>
        <v>0.33500000000000002</v>
      </c>
      <c r="M79" s="34">
        <f t="shared" si="2"/>
        <v>1.86</v>
      </c>
      <c r="N79" s="35">
        <v>45231</v>
      </c>
    </row>
    <row r="80" spans="1:14" ht="46.15" customHeight="1" x14ac:dyDescent="0.25">
      <c r="A80" s="27" t="s">
        <v>18</v>
      </c>
      <c r="B80" s="36" t="s">
        <v>19</v>
      </c>
      <c r="C80" s="27" t="s">
        <v>12</v>
      </c>
      <c r="D80" s="29">
        <v>73022</v>
      </c>
      <c r="E80" s="30" t="s">
        <v>48</v>
      </c>
      <c r="F80" s="31">
        <v>15.8</v>
      </c>
      <c r="G80" s="31">
        <v>36</v>
      </c>
      <c r="H80" s="31">
        <v>7.02</v>
      </c>
      <c r="I80" s="32">
        <v>100332</v>
      </c>
      <c r="J80" s="20" t="str">
        <f>VLOOKUP(I80,'[1]October 2023'!A:C,2,FALSE)</f>
        <v>TOMATO PASTE FOR BULK PROCESSING</v>
      </c>
      <c r="K80" s="31">
        <v>0.68</v>
      </c>
      <c r="L80" s="33">
        <f>VLOOKUP(I80,'[1]October 2023'!A:C,3,FALSE)</f>
        <v>0.94789999999999996</v>
      </c>
      <c r="M80" s="34">
        <f t="shared" si="2"/>
        <v>0.64</v>
      </c>
      <c r="N80" s="35">
        <v>45231</v>
      </c>
    </row>
    <row r="81" spans="1:14" ht="46.15" customHeight="1" x14ac:dyDescent="0.25">
      <c r="A81" s="27" t="s">
        <v>18</v>
      </c>
      <c r="B81" s="36" t="s">
        <v>19</v>
      </c>
      <c r="C81" s="27" t="s">
        <v>12</v>
      </c>
      <c r="D81" s="29">
        <v>73067</v>
      </c>
      <c r="E81" s="30" t="s">
        <v>49</v>
      </c>
      <c r="F81" s="31">
        <v>4.12</v>
      </c>
      <c r="G81" s="31">
        <v>12</v>
      </c>
      <c r="H81" s="31">
        <v>5.49</v>
      </c>
      <c r="I81" s="32">
        <v>110244</v>
      </c>
      <c r="J81" s="20" t="str">
        <f>VLOOKUP(I81,'[1]October 2023'!A:C,2,FALSE)</f>
        <v>CHEESE MOZ LM PT SKM UNFZ PROC PK(41125)</v>
      </c>
      <c r="K81" s="31">
        <v>1.06</v>
      </c>
      <c r="L81" s="33">
        <f>VLOOKUP(I81,'[1]October 2023'!A:C,3,FALSE)</f>
        <v>2.0065</v>
      </c>
      <c r="M81" s="34">
        <f t="shared" si="2"/>
        <v>2.13</v>
      </c>
      <c r="N81" s="35">
        <v>45231</v>
      </c>
    </row>
    <row r="82" spans="1:14" ht="46.15" customHeight="1" x14ac:dyDescent="0.25">
      <c r="A82" s="27" t="s">
        <v>18</v>
      </c>
      <c r="B82" s="36" t="s">
        <v>19</v>
      </c>
      <c r="C82" s="27" t="s">
        <v>12</v>
      </c>
      <c r="D82" s="29">
        <v>73067</v>
      </c>
      <c r="E82" s="30" t="s">
        <v>49</v>
      </c>
      <c r="F82" s="31">
        <v>4.12</v>
      </c>
      <c r="G82" s="31">
        <v>12</v>
      </c>
      <c r="H82" s="31">
        <v>5.49</v>
      </c>
      <c r="I82" s="32">
        <v>100418</v>
      </c>
      <c r="J82" s="20" t="str">
        <f>VLOOKUP(I82,'[1]October 2023'!A:C,2,FALSE)</f>
        <v>FLOUR BAKER HARD WHT UNBLCH-BULK</v>
      </c>
      <c r="K82" s="31">
        <v>1.59</v>
      </c>
      <c r="L82" s="33">
        <f>VLOOKUP(I82,'[1]October 2023'!A:C,3,FALSE)</f>
        <v>0.33500000000000002</v>
      </c>
      <c r="M82" s="34">
        <f t="shared" si="2"/>
        <v>0.53</v>
      </c>
      <c r="N82" s="35">
        <v>45231</v>
      </c>
    </row>
    <row r="83" spans="1:14" ht="46.15" customHeight="1" x14ac:dyDescent="0.25">
      <c r="A83" s="27" t="s">
        <v>18</v>
      </c>
      <c r="B83" s="36" t="s">
        <v>19</v>
      </c>
      <c r="C83" s="27" t="s">
        <v>12</v>
      </c>
      <c r="D83" s="29">
        <v>73067</v>
      </c>
      <c r="E83" s="30" t="s">
        <v>49</v>
      </c>
      <c r="F83" s="31">
        <v>4.12</v>
      </c>
      <c r="G83" s="31">
        <v>12</v>
      </c>
      <c r="H83" s="31">
        <v>5.49</v>
      </c>
      <c r="I83" s="32">
        <v>100332</v>
      </c>
      <c r="J83" s="20" t="str">
        <f>VLOOKUP(I83,'[1]October 2023'!A:C,2,FALSE)</f>
        <v>TOMATO PASTE FOR BULK PROCESSING</v>
      </c>
      <c r="K83" s="31">
        <v>0.22</v>
      </c>
      <c r="L83" s="33">
        <f>VLOOKUP(I83,'[1]October 2023'!A:C,3,FALSE)</f>
        <v>0.94789999999999996</v>
      </c>
      <c r="M83" s="34">
        <f t="shared" si="2"/>
        <v>0.21</v>
      </c>
      <c r="N83" s="35">
        <v>45231</v>
      </c>
    </row>
    <row r="84" spans="1:14" ht="46.15" customHeight="1" x14ac:dyDescent="0.25">
      <c r="A84" s="27" t="s">
        <v>18</v>
      </c>
      <c r="B84" s="36" t="s">
        <v>19</v>
      </c>
      <c r="C84" s="27" t="s">
        <v>12</v>
      </c>
      <c r="D84" s="29">
        <v>73069</v>
      </c>
      <c r="E84" s="30" t="s">
        <v>50</v>
      </c>
      <c r="F84" s="31">
        <v>3.14</v>
      </c>
      <c r="G84" s="31">
        <v>12</v>
      </c>
      <c r="H84" s="31">
        <v>4.1900000000000004</v>
      </c>
      <c r="I84" s="32">
        <v>110244</v>
      </c>
      <c r="J84" s="20" t="str">
        <f>VLOOKUP(I84,'[1]October 2023'!A:C,2,FALSE)</f>
        <v>CHEESE MOZ LM PT SKM UNFZ PROC PK(41125)</v>
      </c>
      <c r="K84" s="31">
        <v>0.74</v>
      </c>
      <c r="L84" s="33">
        <f>VLOOKUP(I84,'[1]October 2023'!A:C,3,FALSE)</f>
        <v>2.0065</v>
      </c>
      <c r="M84" s="34">
        <f t="shared" si="2"/>
        <v>1.48</v>
      </c>
      <c r="N84" s="35">
        <v>45231</v>
      </c>
    </row>
    <row r="85" spans="1:14" ht="46.15" customHeight="1" x14ac:dyDescent="0.25">
      <c r="A85" s="27" t="s">
        <v>18</v>
      </c>
      <c r="B85" s="36" t="s">
        <v>19</v>
      </c>
      <c r="C85" s="27" t="s">
        <v>12</v>
      </c>
      <c r="D85" s="29">
        <v>73069</v>
      </c>
      <c r="E85" s="30" t="s">
        <v>50</v>
      </c>
      <c r="F85" s="31">
        <v>3.14</v>
      </c>
      <c r="G85" s="31">
        <v>12</v>
      </c>
      <c r="H85" s="31">
        <v>4.1900000000000004</v>
      </c>
      <c r="I85" s="32">
        <v>100418</v>
      </c>
      <c r="J85" s="20" t="str">
        <f>VLOOKUP(I85,'[1]October 2023'!A:C,2,FALSE)</f>
        <v>FLOUR BAKER HARD WHT UNBLCH-BULK</v>
      </c>
      <c r="K85" s="31">
        <v>1.59</v>
      </c>
      <c r="L85" s="33">
        <f>VLOOKUP(I85,'[1]October 2023'!A:C,3,FALSE)</f>
        <v>0.33500000000000002</v>
      </c>
      <c r="M85" s="34">
        <f t="shared" si="2"/>
        <v>0.53</v>
      </c>
      <c r="N85" s="35">
        <v>45231</v>
      </c>
    </row>
    <row r="86" spans="1:14" ht="46.15" customHeight="1" x14ac:dyDescent="0.25">
      <c r="A86" s="27" t="s">
        <v>18</v>
      </c>
      <c r="B86" s="36" t="s">
        <v>19</v>
      </c>
      <c r="C86" s="27" t="s">
        <v>12</v>
      </c>
      <c r="D86" s="29">
        <v>73069</v>
      </c>
      <c r="E86" s="30" t="s">
        <v>50</v>
      </c>
      <c r="F86" s="31">
        <v>3.14</v>
      </c>
      <c r="G86" s="31">
        <v>12</v>
      </c>
      <c r="H86" s="31">
        <v>4.1900000000000004</v>
      </c>
      <c r="I86" s="32">
        <v>100332</v>
      </c>
      <c r="J86" s="20" t="str">
        <f>VLOOKUP(I86,'[1]October 2023'!A:C,2,FALSE)</f>
        <v>TOMATO PASTE FOR BULK PROCESSING</v>
      </c>
      <c r="K86" s="31">
        <v>0.22</v>
      </c>
      <c r="L86" s="33">
        <f>VLOOKUP(I86,'[1]October 2023'!A:C,3,FALSE)</f>
        <v>0.94789999999999996</v>
      </c>
      <c r="M86" s="34">
        <f t="shared" si="2"/>
        <v>0.21</v>
      </c>
      <c r="N86" s="35">
        <v>45231</v>
      </c>
    </row>
    <row r="87" spans="1:14" ht="46.15" customHeight="1" x14ac:dyDescent="0.25">
      <c r="A87" s="27" t="s">
        <v>18</v>
      </c>
      <c r="B87" s="36" t="s">
        <v>19</v>
      </c>
      <c r="C87" s="27" t="s">
        <v>12</v>
      </c>
      <c r="D87" s="29">
        <v>73140</v>
      </c>
      <c r="E87" s="30" t="s">
        <v>51</v>
      </c>
      <c r="F87" s="31">
        <v>26.67</v>
      </c>
      <c r="G87" s="31">
        <v>72</v>
      </c>
      <c r="H87" s="31">
        <v>5.93</v>
      </c>
      <c r="I87" s="32">
        <v>110244</v>
      </c>
      <c r="J87" s="20" t="str">
        <f>VLOOKUP(I87,'[1]October 2023'!A:C,2,FALSE)</f>
        <v>CHEESE MOZ LM PT SKM UNFZ PROC PK(41125)</v>
      </c>
      <c r="K87" s="31">
        <v>6.19</v>
      </c>
      <c r="L87" s="33">
        <f>VLOOKUP(I87,'[1]October 2023'!A:C,3,FALSE)</f>
        <v>2.0065</v>
      </c>
      <c r="M87" s="34">
        <f t="shared" si="2"/>
        <v>12.42</v>
      </c>
      <c r="N87" s="35">
        <v>45231</v>
      </c>
    </row>
    <row r="88" spans="1:14" ht="46.15" customHeight="1" x14ac:dyDescent="0.25">
      <c r="A88" s="27" t="s">
        <v>18</v>
      </c>
      <c r="B88" s="36" t="s">
        <v>19</v>
      </c>
      <c r="C88" s="27" t="s">
        <v>12</v>
      </c>
      <c r="D88" s="29">
        <v>73140</v>
      </c>
      <c r="E88" s="30" t="s">
        <v>51</v>
      </c>
      <c r="F88" s="31">
        <v>26.67</v>
      </c>
      <c r="G88" s="31">
        <v>72</v>
      </c>
      <c r="H88" s="31">
        <v>5.93</v>
      </c>
      <c r="I88" s="32">
        <v>100418</v>
      </c>
      <c r="J88" s="20" t="str">
        <f>VLOOKUP(I88,'[1]October 2023'!A:C,2,FALSE)</f>
        <v>FLOUR BAKER HARD WHT UNBLCH-BULK</v>
      </c>
      <c r="K88" s="31">
        <v>10.35</v>
      </c>
      <c r="L88" s="33">
        <f>VLOOKUP(I88,'[1]October 2023'!A:C,3,FALSE)</f>
        <v>0.33500000000000002</v>
      </c>
      <c r="M88" s="34">
        <f t="shared" si="2"/>
        <v>3.47</v>
      </c>
      <c r="N88" s="35">
        <v>45231</v>
      </c>
    </row>
    <row r="89" spans="1:14" ht="46.15" customHeight="1" x14ac:dyDescent="0.25">
      <c r="A89" s="27" t="s">
        <v>18</v>
      </c>
      <c r="B89" s="36" t="s">
        <v>19</v>
      </c>
      <c r="C89" s="27" t="s">
        <v>12</v>
      </c>
      <c r="D89" s="29">
        <v>73140</v>
      </c>
      <c r="E89" s="30" t="s">
        <v>51</v>
      </c>
      <c r="F89" s="31">
        <v>26.67</v>
      </c>
      <c r="G89" s="31">
        <v>72</v>
      </c>
      <c r="H89" s="31">
        <v>5.93</v>
      </c>
      <c r="I89" s="32">
        <v>100332</v>
      </c>
      <c r="J89" s="20" t="str">
        <f>VLOOKUP(I89,'[1]October 2023'!A:C,2,FALSE)</f>
        <v>TOMATO PASTE FOR BULK PROCESSING</v>
      </c>
      <c r="K89" s="31">
        <v>1.1399999999999999</v>
      </c>
      <c r="L89" s="33">
        <f>VLOOKUP(I89,'[1]October 2023'!A:C,3,FALSE)</f>
        <v>0.94789999999999996</v>
      </c>
      <c r="M89" s="34">
        <f t="shared" si="2"/>
        <v>1.08</v>
      </c>
      <c r="N89" s="35">
        <v>45231</v>
      </c>
    </row>
    <row r="90" spans="1:14" ht="46.15" customHeight="1" x14ac:dyDescent="0.25">
      <c r="A90" s="27" t="s">
        <v>18</v>
      </c>
      <c r="B90" s="36" t="s">
        <v>19</v>
      </c>
      <c r="C90" s="27" t="s">
        <v>12</v>
      </c>
      <c r="D90" s="29">
        <v>73141</v>
      </c>
      <c r="E90" s="30" t="s">
        <v>52</v>
      </c>
      <c r="F90" s="31">
        <v>26.95</v>
      </c>
      <c r="G90" s="31">
        <v>72</v>
      </c>
      <c r="H90" s="31">
        <v>5.99</v>
      </c>
      <c r="I90" s="32">
        <v>110244</v>
      </c>
      <c r="J90" s="20" t="str">
        <f>VLOOKUP(I90,'[1]October 2023'!A:C,2,FALSE)</f>
        <v>CHEESE MOZ LM PT SKM UNFZ PROC PK(41125)</v>
      </c>
      <c r="K90" s="31">
        <v>4.92</v>
      </c>
      <c r="L90" s="33">
        <f>VLOOKUP(I90,'[1]October 2023'!A:C,3,FALSE)</f>
        <v>2.0065</v>
      </c>
      <c r="M90" s="34">
        <f t="shared" si="2"/>
        <v>9.8699999999999992</v>
      </c>
      <c r="N90" s="35">
        <v>45231</v>
      </c>
    </row>
    <row r="91" spans="1:14" ht="46.15" customHeight="1" x14ac:dyDescent="0.25">
      <c r="A91" s="27" t="s">
        <v>18</v>
      </c>
      <c r="B91" s="36" t="s">
        <v>19</v>
      </c>
      <c r="C91" s="27" t="s">
        <v>12</v>
      </c>
      <c r="D91" s="29">
        <v>73141</v>
      </c>
      <c r="E91" s="30" t="s">
        <v>52</v>
      </c>
      <c r="F91" s="31">
        <v>26.95</v>
      </c>
      <c r="G91" s="31">
        <v>72</v>
      </c>
      <c r="H91" s="31">
        <v>5.99</v>
      </c>
      <c r="I91" s="32">
        <v>100418</v>
      </c>
      <c r="J91" s="20" t="str">
        <f>VLOOKUP(I91,'[1]October 2023'!A:C,2,FALSE)</f>
        <v>FLOUR BAKER HARD WHT UNBLCH-BULK</v>
      </c>
      <c r="K91" s="31">
        <v>10.35</v>
      </c>
      <c r="L91" s="33">
        <f>VLOOKUP(I91,'[1]October 2023'!A:C,3,FALSE)</f>
        <v>0.33500000000000002</v>
      </c>
      <c r="M91" s="34">
        <f t="shared" si="2"/>
        <v>3.47</v>
      </c>
      <c r="N91" s="35">
        <v>45231</v>
      </c>
    </row>
    <row r="92" spans="1:14" ht="46.15" customHeight="1" x14ac:dyDescent="0.25">
      <c r="A92" s="27" t="s">
        <v>18</v>
      </c>
      <c r="B92" s="36" t="s">
        <v>19</v>
      </c>
      <c r="C92" s="27" t="s">
        <v>12</v>
      </c>
      <c r="D92" s="29">
        <v>73141</v>
      </c>
      <c r="E92" s="30" t="s">
        <v>52</v>
      </c>
      <c r="F92" s="31">
        <v>26.95</v>
      </c>
      <c r="G92" s="31">
        <v>72</v>
      </c>
      <c r="H92" s="31">
        <v>5.99</v>
      </c>
      <c r="I92" s="32">
        <v>100332</v>
      </c>
      <c r="J92" s="20" t="str">
        <f>VLOOKUP(I92,'[1]October 2023'!A:C,2,FALSE)</f>
        <v>TOMATO PASTE FOR BULK PROCESSING</v>
      </c>
      <c r="K92" s="31">
        <v>1.1399999999999999</v>
      </c>
      <c r="L92" s="33">
        <f>VLOOKUP(I92,'[1]October 2023'!A:C,3,FALSE)</f>
        <v>0.94789999999999996</v>
      </c>
      <c r="M92" s="34">
        <f t="shared" si="2"/>
        <v>1.08</v>
      </c>
      <c r="N92" s="35">
        <v>45231</v>
      </c>
    </row>
    <row r="93" spans="1:14" ht="46.15" customHeight="1" x14ac:dyDescent="0.25">
      <c r="A93" s="27" t="s">
        <v>18</v>
      </c>
      <c r="B93" s="36" t="s">
        <v>19</v>
      </c>
      <c r="C93" s="27" t="s">
        <v>12</v>
      </c>
      <c r="D93" s="29">
        <v>73142</v>
      </c>
      <c r="E93" s="30" t="s">
        <v>53</v>
      </c>
      <c r="F93" s="31">
        <v>24.34</v>
      </c>
      <c r="G93" s="31">
        <v>72</v>
      </c>
      <c r="H93" s="31">
        <v>5.41</v>
      </c>
      <c r="I93" s="32">
        <v>110244</v>
      </c>
      <c r="J93" s="20" t="str">
        <f>VLOOKUP(I93,'[1]October 2023'!A:C,2,FALSE)</f>
        <v>CHEESE MOZ LM PT SKM UNFZ PROC PK(41125)</v>
      </c>
      <c r="K93" s="31">
        <v>9</v>
      </c>
      <c r="L93" s="33">
        <f>VLOOKUP(I93,'[1]October 2023'!A:C,3,FALSE)</f>
        <v>2.0065</v>
      </c>
      <c r="M93" s="34">
        <f t="shared" si="2"/>
        <v>18.059999999999999</v>
      </c>
      <c r="N93" s="35">
        <v>45231</v>
      </c>
    </row>
    <row r="94" spans="1:14" ht="46.15" customHeight="1" x14ac:dyDescent="0.25">
      <c r="A94" s="27" t="s">
        <v>18</v>
      </c>
      <c r="B94" s="36" t="s">
        <v>19</v>
      </c>
      <c r="C94" s="27" t="s">
        <v>12</v>
      </c>
      <c r="D94" s="29">
        <v>73142</v>
      </c>
      <c r="E94" s="30" t="s">
        <v>53</v>
      </c>
      <c r="F94" s="31">
        <v>24.34</v>
      </c>
      <c r="G94" s="31">
        <v>72</v>
      </c>
      <c r="H94" s="31">
        <v>5.41</v>
      </c>
      <c r="I94" s="32">
        <v>100418</v>
      </c>
      <c r="J94" s="20" t="str">
        <f>VLOOKUP(I94,'[1]October 2023'!A:C,2,FALSE)</f>
        <v>FLOUR BAKER HARD WHT UNBLCH-BULK</v>
      </c>
      <c r="K94" s="31">
        <v>7.63</v>
      </c>
      <c r="L94" s="33">
        <f>VLOOKUP(I94,'[1]October 2023'!A:C,3,FALSE)</f>
        <v>0.33500000000000002</v>
      </c>
      <c r="M94" s="34">
        <f t="shared" si="2"/>
        <v>2.56</v>
      </c>
      <c r="N94" s="35">
        <v>45231</v>
      </c>
    </row>
    <row r="95" spans="1:14" ht="46.15" customHeight="1" x14ac:dyDescent="0.25">
      <c r="A95" s="27" t="s">
        <v>18</v>
      </c>
      <c r="B95" s="36" t="s">
        <v>19</v>
      </c>
      <c r="C95" s="27" t="s">
        <v>12</v>
      </c>
      <c r="D95" s="29">
        <v>73142</v>
      </c>
      <c r="E95" s="30" t="s">
        <v>53</v>
      </c>
      <c r="F95" s="31">
        <v>24.34</v>
      </c>
      <c r="G95" s="31">
        <v>72</v>
      </c>
      <c r="H95" s="31">
        <v>5.41</v>
      </c>
      <c r="I95" s="32">
        <v>100332</v>
      </c>
      <c r="J95" s="20" t="str">
        <f>VLOOKUP(I95,'[1]October 2023'!A:C,2,FALSE)</f>
        <v>TOMATO PASTE FOR BULK PROCESSING</v>
      </c>
      <c r="K95" s="31">
        <v>1.1200000000000001</v>
      </c>
      <c r="L95" s="33">
        <f>VLOOKUP(I95,'[1]October 2023'!A:C,3,FALSE)</f>
        <v>0.94789999999999996</v>
      </c>
      <c r="M95" s="34">
        <f t="shared" si="2"/>
        <v>1.06</v>
      </c>
      <c r="N95" s="35">
        <v>45231</v>
      </c>
    </row>
    <row r="96" spans="1:14" ht="46.15" customHeight="1" x14ac:dyDescent="0.25">
      <c r="A96" s="27" t="s">
        <v>18</v>
      </c>
      <c r="B96" s="36" t="s">
        <v>19</v>
      </c>
      <c r="C96" s="27" t="s">
        <v>12</v>
      </c>
      <c r="D96" s="29">
        <v>73143</v>
      </c>
      <c r="E96" s="30" t="s">
        <v>54</v>
      </c>
      <c r="F96" s="31">
        <v>24.48</v>
      </c>
      <c r="G96" s="31">
        <v>72</v>
      </c>
      <c r="H96" s="31">
        <v>5.44</v>
      </c>
      <c r="I96" s="32">
        <v>110244</v>
      </c>
      <c r="J96" s="20" t="str">
        <f>VLOOKUP(I96,'[1]October 2023'!A:C,2,FALSE)</f>
        <v>CHEESE MOZ LM PT SKM UNFZ PROC PK(41125)</v>
      </c>
      <c r="K96" s="31">
        <v>6.89</v>
      </c>
      <c r="L96" s="33">
        <f>VLOOKUP(I96,'[1]October 2023'!A:C,3,FALSE)</f>
        <v>2.0065</v>
      </c>
      <c r="M96" s="34">
        <f t="shared" si="2"/>
        <v>13.82</v>
      </c>
      <c r="N96" s="35">
        <v>45231</v>
      </c>
    </row>
    <row r="97" spans="1:14" ht="46.15" customHeight="1" x14ac:dyDescent="0.25">
      <c r="A97" s="27" t="s">
        <v>18</v>
      </c>
      <c r="B97" s="36" t="s">
        <v>19</v>
      </c>
      <c r="C97" s="27" t="s">
        <v>12</v>
      </c>
      <c r="D97" s="29">
        <v>73143</v>
      </c>
      <c r="E97" s="30" t="s">
        <v>54</v>
      </c>
      <c r="F97" s="31">
        <v>24.48</v>
      </c>
      <c r="G97" s="31">
        <v>72</v>
      </c>
      <c r="H97" s="31">
        <v>5.44</v>
      </c>
      <c r="I97" s="32">
        <v>100418</v>
      </c>
      <c r="J97" s="20" t="str">
        <f>VLOOKUP(I97,'[1]October 2023'!A:C,2,FALSE)</f>
        <v>FLOUR BAKER HARD WHT UNBLCH-BULK</v>
      </c>
      <c r="K97" s="31">
        <v>7.63</v>
      </c>
      <c r="L97" s="33">
        <f>VLOOKUP(I97,'[1]October 2023'!A:C,3,FALSE)</f>
        <v>0.33500000000000002</v>
      </c>
      <c r="M97" s="34">
        <f t="shared" si="2"/>
        <v>2.56</v>
      </c>
      <c r="N97" s="35">
        <v>45231</v>
      </c>
    </row>
    <row r="98" spans="1:14" ht="46.15" customHeight="1" x14ac:dyDescent="0.25">
      <c r="A98" s="27" t="s">
        <v>18</v>
      </c>
      <c r="B98" s="36" t="s">
        <v>19</v>
      </c>
      <c r="C98" s="27" t="s">
        <v>12</v>
      </c>
      <c r="D98" s="29">
        <v>73143</v>
      </c>
      <c r="E98" s="30" t="s">
        <v>54</v>
      </c>
      <c r="F98" s="31">
        <v>24.48</v>
      </c>
      <c r="G98" s="31">
        <v>72</v>
      </c>
      <c r="H98" s="31">
        <v>5.44</v>
      </c>
      <c r="I98" s="32">
        <v>100332</v>
      </c>
      <c r="J98" s="20" t="str">
        <f>VLOOKUP(I98,'[1]October 2023'!A:C,2,FALSE)</f>
        <v>TOMATO PASTE FOR BULK PROCESSING</v>
      </c>
      <c r="K98" s="31">
        <v>1.1200000000000001</v>
      </c>
      <c r="L98" s="33">
        <f>VLOOKUP(I98,'[1]October 2023'!A:C,3,FALSE)</f>
        <v>0.94789999999999996</v>
      </c>
      <c r="M98" s="34">
        <f t="shared" si="2"/>
        <v>1.06</v>
      </c>
      <c r="N98" s="35">
        <v>45231</v>
      </c>
    </row>
    <row r="99" spans="1:14" ht="46.15" customHeight="1" x14ac:dyDescent="0.25">
      <c r="A99" s="27" t="s">
        <v>18</v>
      </c>
      <c r="B99" s="36" t="s">
        <v>19</v>
      </c>
      <c r="C99" s="27" t="s">
        <v>12</v>
      </c>
      <c r="D99" s="29">
        <v>73158</v>
      </c>
      <c r="E99" s="30" t="s">
        <v>55</v>
      </c>
      <c r="F99" s="31">
        <v>27.6</v>
      </c>
      <c r="G99" s="31">
        <v>96</v>
      </c>
      <c r="H99" s="31">
        <v>4.5999999999999996</v>
      </c>
      <c r="I99" s="32">
        <v>110244</v>
      </c>
      <c r="J99" s="20" t="str">
        <f>VLOOKUP(I99,'[1]October 2023'!A:C,2,FALSE)</f>
        <v>CHEESE MOZ LM PT SKM UNFZ PROC PK(41125)</v>
      </c>
      <c r="K99" s="31">
        <v>4.5</v>
      </c>
      <c r="L99" s="33">
        <f>VLOOKUP(I99,'[1]October 2023'!A:C,3,FALSE)</f>
        <v>2.0065</v>
      </c>
      <c r="M99" s="34">
        <f t="shared" si="2"/>
        <v>9.0299999999999994</v>
      </c>
      <c r="N99" s="35">
        <v>45231</v>
      </c>
    </row>
    <row r="100" spans="1:14" ht="46.15" customHeight="1" x14ac:dyDescent="0.25">
      <c r="A100" s="27" t="s">
        <v>18</v>
      </c>
      <c r="B100" s="36" t="s">
        <v>19</v>
      </c>
      <c r="C100" s="27" t="s">
        <v>12</v>
      </c>
      <c r="D100" s="29">
        <v>73158</v>
      </c>
      <c r="E100" s="30" t="s">
        <v>55</v>
      </c>
      <c r="F100" s="31">
        <v>27.6</v>
      </c>
      <c r="G100" s="31">
        <v>96</v>
      </c>
      <c r="H100" s="31">
        <v>4.5999999999999996</v>
      </c>
      <c r="I100" s="32">
        <v>100418</v>
      </c>
      <c r="J100" s="20" t="str">
        <f>VLOOKUP(I100,'[1]October 2023'!A:C,2,FALSE)</f>
        <v>FLOUR BAKER HARD WHT UNBLCH-BULK</v>
      </c>
      <c r="K100" s="31">
        <v>7.43</v>
      </c>
      <c r="L100" s="33">
        <f>VLOOKUP(I100,'[1]October 2023'!A:C,3,FALSE)</f>
        <v>0.33500000000000002</v>
      </c>
      <c r="M100" s="34">
        <f t="shared" ref="M100:M131" si="3">ROUND(K100*L100,2)</f>
        <v>2.4900000000000002</v>
      </c>
      <c r="N100" s="35">
        <v>45231</v>
      </c>
    </row>
    <row r="101" spans="1:14" ht="46.15" customHeight="1" x14ac:dyDescent="0.25">
      <c r="A101" s="27" t="s">
        <v>18</v>
      </c>
      <c r="B101" s="36" t="s">
        <v>19</v>
      </c>
      <c r="C101" s="27" t="s">
        <v>12</v>
      </c>
      <c r="D101" s="29">
        <v>73158</v>
      </c>
      <c r="E101" s="30" t="s">
        <v>55</v>
      </c>
      <c r="F101" s="31">
        <v>27.6</v>
      </c>
      <c r="G101" s="31">
        <v>96</v>
      </c>
      <c r="H101" s="31">
        <v>4.5999999999999996</v>
      </c>
      <c r="I101" s="32">
        <v>100332</v>
      </c>
      <c r="J101" s="20" t="str">
        <f>VLOOKUP(I101,'[1]October 2023'!A:C,2,FALSE)</f>
        <v>TOMATO PASTE FOR BULK PROCESSING</v>
      </c>
      <c r="K101" s="31">
        <v>1.5</v>
      </c>
      <c r="L101" s="33">
        <f>VLOOKUP(I101,'[1]October 2023'!A:C,3,FALSE)</f>
        <v>0.94789999999999996</v>
      </c>
      <c r="M101" s="34">
        <f t="shared" si="3"/>
        <v>1.42</v>
      </c>
      <c r="N101" s="35">
        <v>45231</v>
      </c>
    </row>
    <row r="102" spans="1:14" ht="46.15" customHeight="1" x14ac:dyDescent="0.25">
      <c r="A102" s="27" t="s">
        <v>18</v>
      </c>
      <c r="B102" s="36" t="s">
        <v>19</v>
      </c>
      <c r="C102" s="27" t="s">
        <v>12</v>
      </c>
      <c r="D102" s="29">
        <v>73159</v>
      </c>
      <c r="E102" s="30" t="s">
        <v>56</v>
      </c>
      <c r="F102" s="31">
        <v>26.88</v>
      </c>
      <c r="G102" s="31">
        <v>96</v>
      </c>
      <c r="H102" s="31">
        <v>4.4800000000000004</v>
      </c>
      <c r="I102" s="32">
        <v>110244</v>
      </c>
      <c r="J102" s="20" t="str">
        <f>VLOOKUP(I102,'[1]October 2023'!A:C,2,FALSE)</f>
        <v>CHEESE MOZ LM PT SKM UNFZ PROC PK(41125)</v>
      </c>
      <c r="K102" s="31">
        <v>3.33</v>
      </c>
      <c r="L102" s="33">
        <f>VLOOKUP(I102,'[1]October 2023'!A:C,3,FALSE)</f>
        <v>2.0065</v>
      </c>
      <c r="M102" s="34">
        <f t="shared" si="3"/>
        <v>6.68</v>
      </c>
      <c r="N102" s="35">
        <v>45231</v>
      </c>
    </row>
    <row r="103" spans="1:14" ht="46.15" customHeight="1" x14ac:dyDescent="0.25">
      <c r="A103" s="27" t="s">
        <v>18</v>
      </c>
      <c r="B103" s="36" t="s">
        <v>19</v>
      </c>
      <c r="C103" s="27" t="s">
        <v>12</v>
      </c>
      <c r="D103" s="29">
        <v>73159</v>
      </c>
      <c r="E103" s="30" t="s">
        <v>56</v>
      </c>
      <c r="F103" s="31">
        <v>26.88</v>
      </c>
      <c r="G103" s="31">
        <v>96</v>
      </c>
      <c r="H103" s="31">
        <v>4.4800000000000004</v>
      </c>
      <c r="I103" s="32">
        <v>100418</v>
      </c>
      <c r="J103" s="20" t="str">
        <f>VLOOKUP(I103,'[1]October 2023'!A:C,2,FALSE)</f>
        <v>FLOUR BAKER HARD WHT UNBLCH-BULK</v>
      </c>
      <c r="K103" s="31">
        <v>7.43</v>
      </c>
      <c r="L103" s="33">
        <f>VLOOKUP(I103,'[1]October 2023'!A:C,3,FALSE)</f>
        <v>0.33500000000000002</v>
      </c>
      <c r="M103" s="34">
        <f t="shared" si="3"/>
        <v>2.4900000000000002</v>
      </c>
      <c r="N103" s="35">
        <v>45231</v>
      </c>
    </row>
    <row r="104" spans="1:14" ht="46.15" customHeight="1" x14ac:dyDescent="0.25">
      <c r="A104" s="27" t="s">
        <v>18</v>
      </c>
      <c r="B104" s="36" t="s">
        <v>19</v>
      </c>
      <c r="C104" s="27" t="s">
        <v>12</v>
      </c>
      <c r="D104" s="29">
        <v>73159</v>
      </c>
      <c r="E104" s="30" t="s">
        <v>56</v>
      </c>
      <c r="F104" s="31">
        <v>26.88</v>
      </c>
      <c r="G104" s="31">
        <v>96</v>
      </c>
      <c r="H104" s="31">
        <v>4.4800000000000004</v>
      </c>
      <c r="I104" s="32">
        <v>100332</v>
      </c>
      <c r="J104" s="20" t="str">
        <f>VLOOKUP(I104,'[1]October 2023'!A:C,2,FALSE)</f>
        <v>TOMATO PASTE FOR BULK PROCESSING</v>
      </c>
      <c r="K104" s="31">
        <v>1.5</v>
      </c>
      <c r="L104" s="33">
        <f>VLOOKUP(I104,'[1]October 2023'!A:C,3,FALSE)</f>
        <v>0.94789999999999996</v>
      </c>
      <c r="M104" s="34">
        <f t="shared" si="3"/>
        <v>1.42</v>
      </c>
      <c r="N104" s="35">
        <v>45231</v>
      </c>
    </row>
    <row r="105" spans="1:14" ht="46.15" customHeight="1" x14ac:dyDescent="0.25">
      <c r="A105" s="27" t="s">
        <v>18</v>
      </c>
      <c r="B105" s="36" t="s">
        <v>19</v>
      </c>
      <c r="C105" s="27" t="s">
        <v>12</v>
      </c>
      <c r="D105" s="29">
        <v>73338</v>
      </c>
      <c r="E105" s="30" t="s">
        <v>57</v>
      </c>
      <c r="F105" s="31">
        <v>26.25</v>
      </c>
      <c r="G105" s="31">
        <v>100</v>
      </c>
      <c r="H105" s="31">
        <v>4.2</v>
      </c>
      <c r="I105" s="32">
        <v>110244</v>
      </c>
      <c r="J105" s="20" t="str">
        <f>VLOOKUP(I105,'[1]October 2023'!A:C,2,FALSE)</f>
        <v>CHEESE MOZ LM PT SKM UNFZ PROC PK(41125)</v>
      </c>
      <c r="K105" s="31">
        <v>10</v>
      </c>
      <c r="L105" s="33">
        <f>VLOOKUP(I105,'[1]October 2023'!A:C,3,FALSE)</f>
        <v>2.0065</v>
      </c>
      <c r="M105" s="34">
        <f t="shared" si="3"/>
        <v>20.07</v>
      </c>
      <c r="N105" s="35">
        <v>45231</v>
      </c>
    </row>
    <row r="106" spans="1:14" ht="46.15" customHeight="1" x14ac:dyDescent="0.25">
      <c r="A106" s="27" t="s">
        <v>18</v>
      </c>
      <c r="B106" s="36" t="s">
        <v>19</v>
      </c>
      <c r="C106" s="27" t="s">
        <v>12</v>
      </c>
      <c r="D106" s="29">
        <v>73338</v>
      </c>
      <c r="E106" s="30" t="s">
        <v>57</v>
      </c>
      <c r="F106" s="31">
        <v>26.25</v>
      </c>
      <c r="G106" s="31">
        <v>100</v>
      </c>
      <c r="H106" s="31">
        <v>4.2</v>
      </c>
      <c r="I106" s="32">
        <v>100418</v>
      </c>
      <c r="J106" s="20" t="str">
        <f>VLOOKUP(I106,'[1]October 2023'!A:C,2,FALSE)</f>
        <v>FLOUR BAKER HARD WHT UNBLCH-BULK</v>
      </c>
      <c r="K106" s="31">
        <v>7.46</v>
      </c>
      <c r="L106" s="33">
        <f>VLOOKUP(I106,'[1]October 2023'!A:C,3,FALSE)</f>
        <v>0.33500000000000002</v>
      </c>
      <c r="M106" s="34">
        <f t="shared" si="3"/>
        <v>2.5</v>
      </c>
      <c r="N106" s="35">
        <v>45231</v>
      </c>
    </row>
    <row r="107" spans="1:14" ht="46.15" customHeight="1" x14ac:dyDescent="0.25">
      <c r="A107" s="27" t="s">
        <v>18</v>
      </c>
      <c r="B107" s="36" t="s">
        <v>19</v>
      </c>
      <c r="C107" s="27" t="s">
        <v>12</v>
      </c>
      <c r="D107" s="29">
        <v>74795</v>
      </c>
      <c r="E107" s="30" t="s">
        <v>58</v>
      </c>
      <c r="F107" s="31">
        <v>23.63</v>
      </c>
      <c r="G107" s="31">
        <v>72</v>
      </c>
      <c r="H107" s="31">
        <v>5.25</v>
      </c>
      <c r="I107" s="32">
        <v>110244</v>
      </c>
      <c r="J107" s="20" t="str">
        <f>VLOOKUP(I107,'[1]October 2023'!A:C,2,FALSE)</f>
        <v>CHEESE MOZ LM PT SKM UNFZ PROC PK(41125)</v>
      </c>
      <c r="K107" s="31">
        <v>4.5</v>
      </c>
      <c r="L107" s="33">
        <f>VLOOKUP(I107,'[1]October 2023'!A:C,3,FALSE)</f>
        <v>2.0065</v>
      </c>
      <c r="M107" s="34">
        <f t="shared" si="3"/>
        <v>9.0299999999999994</v>
      </c>
      <c r="N107" s="35">
        <v>45231</v>
      </c>
    </row>
    <row r="108" spans="1:14" ht="46.15" customHeight="1" x14ac:dyDescent="0.25">
      <c r="A108" s="27" t="s">
        <v>18</v>
      </c>
      <c r="B108" s="36" t="s">
        <v>19</v>
      </c>
      <c r="C108" s="27" t="s">
        <v>12</v>
      </c>
      <c r="D108" s="29">
        <v>74795</v>
      </c>
      <c r="E108" s="30" t="s">
        <v>58</v>
      </c>
      <c r="F108" s="31">
        <v>23.63</v>
      </c>
      <c r="G108" s="31">
        <v>72</v>
      </c>
      <c r="H108" s="31">
        <v>5.25</v>
      </c>
      <c r="I108" s="32">
        <v>100418</v>
      </c>
      <c r="J108" s="20" t="str">
        <f>VLOOKUP(I108,'[1]October 2023'!A:C,2,FALSE)</f>
        <v>FLOUR BAKER HARD WHT UNBLCH-BULK</v>
      </c>
      <c r="K108" s="31">
        <v>10.35</v>
      </c>
      <c r="L108" s="33">
        <f>VLOOKUP(I108,'[1]October 2023'!A:C,3,FALSE)</f>
        <v>0.33500000000000002</v>
      </c>
      <c r="M108" s="34">
        <f t="shared" si="3"/>
        <v>3.47</v>
      </c>
      <c r="N108" s="35">
        <v>45231</v>
      </c>
    </row>
    <row r="109" spans="1:14" ht="46.15" customHeight="1" x14ac:dyDescent="0.25">
      <c r="A109" s="27" t="s">
        <v>18</v>
      </c>
      <c r="B109" s="36" t="s">
        <v>19</v>
      </c>
      <c r="C109" s="27" t="s">
        <v>12</v>
      </c>
      <c r="D109" s="29">
        <v>74795</v>
      </c>
      <c r="E109" s="30" t="s">
        <v>58</v>
      </c>
      <c r="F109" s="31">
        <v>23.63</v>
      </c>
      <c r="G109" s="31">
        <v>72</v>
      </c>
      <c r="H109" s="31">
        <v>5.25</v>
      </c>
      <c r="I109" s="32">
        <v>100332</v>
      </c>
      <c r="J109" s="20" t="str">
        <f>VLOOKUP(I109,'[1]October 2023'!A:C,2,FALSE)</f>
        <v>TOMATO PASTE FOR BULK PROCESSING</v>
      </c>
      <c r="K109" s="31">
        <v>0.84</v>
      </c>
      <c r="L109" s="33">
        <f>VLOOKUP(I109,'[1]October 2023'!A:C,3,FALSE)</f>
        <v>0.94789999999999996</v>
      </c>
      <c r="M109" s="34">
        <f t="shared" si="3"/>
        <v>0.8</v>
      </c>
      <c r="N109" s="35">
        <v>45231</v>
      </c>
    </row>
    <row r="110" spans="1:14" ht="46.15" customHeight="1" x14ac:dyDescent="0.25">
      <c r="A110" s="27" t="s">
        <v>18</v>
      </c>
      <c r="B110" s="36" t="s">
        <v>19</v>
      </c>
      <c r="C110" s="27" t="s">
        <v>12</v>
      </c>
      <c r="D110" s="29">
        <v>78314</v>
      </c>
      <c r="E110" s="30" t="s">
        <v>59</v>
      </c>
      <c r="F110" s="31">
        <v>18.670000000000002</v>
      </c>
      <c r="G110" s="31">
        <v>60</v>
      </c>
      <c r="H110" s="31">
        <v>4.9800000000000004</v>
      </c>
      <c r="I110" s="32">
        <v>110244</v>
      </c>
      <c r="J110" s="20" t="str">
        <f>VLOOKUP(I110,'[1]October 2023'!A:C,2,FALSE)</f>
        <v>CHEESE MOZ LM PT SKM UNFZ PROC PK(41125)</v>
      </c>
      <c r="K110" s="31">
        <v>4.8</v>
      </c>
      <c r="L110" s="33">
        <f>VLOOKUP(I110,'[1]October 2023'!A:C,3,FALSE)</f>
        <v>2.0065</v>
      </c>
      <c r="M110" s="34">
        <f t="shared" si="3"/>
        <v>9.6300000000000008</v>
      </c>
      <c r="N110" s="35">
        <v>45231</v>
      </c>
    </row>
    <row r="111" spans="1:14" ht="46.15" customHeight="1" x14ac:dyDescent="0.25">
      <c r="A111" s="27" t="s">
        <v>18</v>
      </c>
      <c r="B111" s="36" t="s">
        <v>19</v>
      </c>
      <c r="C111" s="27" t="s">
        <v>12</v>
      </c>
      <c r="D111" s="29">
        <v>78314</v>
      </c>
      <c r="E111" s="30" t="s">
        <v>59</v>
      </c>
      <c r="F111" s="31">
        <v>18.670000000000002</v>
      </c>
      <c r="G111" s="31">
        <v>60</v>
      </c>
      <c r="H111" s="31">
        <v>4.9800000000000004</v>
      </c>
      <c r="I111" s="32">
        <v>100418</v>
      </c>
      <c r="J111" s="20" t="str">
        <f>VLOOKUP(I111,'[1]October 2023'!A:C,2,FALSE)</f>
        <v>FLOUR BAKER HARD WHT UNBLCH-BULK</v>
      </c>
      <c r="K111" s="31">
        <v>5.44</v>
      </c>
      <c r="L111" s="33">
        <f>VLOOKUP(I111,'[1]October 2023'!A:C,3,FALSE)</f>
        <v>0.33500000000000002</v>
      </c>
      <c r="M111" s="34">
        <f t="shared" si="3"/>
        <v>1.82</v>
      </c>
      <c r="N111" s="35">
        <v>45231</v>
      </c>
    </row>
    <row r="112" spans="1:14" ht="46.15" customHeight="1" x14ac:dyDescent="0.25">
      <c r="A112" s="27" t="s">
        <v>18</v>
      </c>
      <c r="B112" s="36" t="s">
        <v>19</v>
      </c>
      <c r="C112" s="27" t="s">
        <v>12</v>
      </c>
      <c r="D112" s="29">
        <v>78314</v>
      </c>
      <c r="E112" s="30" t="s">
        <v>59</v>
      </c>
      <c r="F112" s="31">
        <v>18.670000000000002</v>
      </c>
      <c r="G112" s="31">
        <v>60</v>
      </c>
      <c r="H112" s="31">
        <v>4.9800000000000004</v>
      </c>
      <c r="I112" s="32">
        <v>100332</v>
      </c>
      <c r="J112" s="20" t="str">
        <f>VLOOKUP(I112,'[1]October 2023'!A:C,2,FALSE)</f>
        <v>TOMATO PASTE FOR BULK PROCESSING</v>
      </c>
      <c r="K112" s="31">
        <v>1.03</v>
      </c>
      <c r="L112" s="33">
        <f>VLOOKUP(I112,'[1]October 2023'!A:C,3,FALSE)</f>
        <v>0.94789999999999996</v>
      </c>
      <c r="M112" s="34">
        <f t="shared" si="3"/>
        <v>0.98</v>
      </c>
      <c r="N112" s="35">
        <v>45231</v>
      </c>
    </row>
    <row r="113" spans="1:14" ht="46.15" customHeight="1" x14ac:dyDescent="0.25">
      <c r="A113" s="27" t="s">
        <v>18</v>
      </c>
      <c r="B113" s="36" t="s">
        <v>19</v>
      </c>
      <c r="C113" s="27" t="s">
        <v>12</v>
      </c>
      <c r="D113" s="29">
        <v>78315</v>
      </c>
      <c r="E113" s="30" t="s">
        <v>60</v>
      </c>
      <c r="F113" s="31">
        <v>18.670000000000002</v>
      </c>
      <c r="G113" s="31">
        <v>60</v>
      </c>
      <c r="H113" s="31">
        <v>4.9800000000000004</v>
      </c>
      <c r="I113" s="32">
        <v>110244</v>
      </c>
      <c r="J113" s="20" t="str">
        <f>VLOOKUP(I113,'[1]October 2023'!A:C,2,FALSE)</f>
        <v>CHEESE MOZ LM PT SKM UNFZ PROC PK(41125)</v>
      </c>
      <c r="K113" s="31">
        <v>5.92</v>
      </c>
      <c r="L113" s="33">
        <f>VLOOKUP(I113,'[1]October 2023'!A:C,3,FALSE)</f>
        <v>2.0065</v>
      </c>
      <c r="M113" s="34">
        <f t="shared" si="3"/>
        <v>11.88</v>
      </c>
      <c r="N113" s="35">
        <v>45231</v>
      </c>
    </row>
    <row r="114" spans="1:14" ht="46.15" customHeight="1" x14ac:dyDescent="0.25">
      <c r="A114" s="27" t="s">
        <v>18</v>
      </c>
      <c r="B114" s="36" t="s">
        <v>19</v>
      </c>
      <c r="C114" s="27" t="s">
        <v>12</v>
      </c>
      <c r="D114" s="29">
        <v>78315</v>
      </c>
      <c r="E114" s="30" t="s">
        <v>60</v>
      </c>
      <c r="F114" s="31">
        <v>18.670000000000002</v>
      </c>
      <c r="G114" s="31">
        <v>60</v>
      </c>
      <c r="H114" s="31">
        <v>4.9800000000000004</v>
      </c>
      <c r="I114" s="32">
        <v>100418</v>
      </c>
      <c r="J114" s="20" t="str">
        <f>VLOOKUP(I114,'[1]October 2023'!A:C,2,FALSE)</f>
        <v>FLOUR BAKER HARD WHT UNBLCH-BULK</v>
      </c>
      <c r="K114" s="31">
        <v>5.44</v>
      </c>
      <c r="L114" s="33">
        <f>VLOOKUP(I114,'[1]October 2023'!A:C,3,FALSE)</f>
        <v>0.33500000000000002</v>
      </c>
      <c r="M114" s="34">
        <f t="shared" si="3"/>
        <v>1.82</v>
      </c>
      <c r="N114" s="35">
        <v>45231</v>
      </c>
    </row>
    <row r="115" spans="1:14" ht="46.15" customHeight="1" x14ac:dyDescent="0.25">
      <c r="A115" s="27" t="s">
        <v>18</v>
      </c>
      <c r="B115" s="36" t="s">
        <v>19</v>
      </c>
      <c r="C115" s="27" t="s">
        <v>12</v>
      </c>
      <c r="D115" s="29">
        <v>78315</v>
      </c>
      <c r="E115" s="30" t="s">
        <v>60</v>
      </c>
      <c r="F115" s="31">
        <v>18.670000000000002</v>
      </c>
      <c r="G115" s="31">
        <v>60</v>
      </c>
      <c r="H115" s="31">
        <v>4.9800000000000004</v>
      </c>
      <c r="I115" s="32">
        <v>100332</v>
      </c>
      <c r="J115" s="20" t="str">
        <f>VLOOKUP(I115,'[1]October 2023'!A:C,2,FALSE)</f>
        <v>TOMATO PASTE FOR BULK PROCESSING</v>
      </c>
      <c r="K115" s="31">
        <v>1.03</v>
      </c>
      <c r="L115" s="33">
        <f>VLOOKUP(I115,'[1]October 2023'!A:C,3,FALSE)</f>
        <v>0.94789999999999996</v>
      </c>
      <c r="M115" s="34">
        <f t="shared" si="3"/>
        <v>0.98</v>
      </c>
      <c r="N115" s="35">
        <v>45231</v>
      </c>
    </row>
    <row r="116" spans="1:14" ht="46.15" customHeight="1" x14ac:dyDescent="0.25">
      <c r="A116" s="27" t="s">
        <v>18</v>
      </c>
      <c r="B116" s="36" t="s">
        <v>19</v>
      </c>
      <c r="C116" s="27" t="s">
        <v>12</v>
      </c>
      <c r="D116" s="29">
        <v>78352</v>
      </c>
      <c r="E116" s="30" t="s">
        <v>61</v>
      </c>
      <c r="F116" s="31">
        <v>24</v>
      </c>
      <c r="G116" s="31">
        <v>128</v>
      </c>
      <c r="H116" s="31">
        <v>3</v>
      </c>
      <c r="I116" s="32">
        <v>110244</v>
      </c>
      <c r="J116" s="20" t="str">
        <f>VLOOKUP(I116,'[1]October 2023'!A:C,2,FALSE)</f>
        <v>CHEESE MOZ LM PT SKM UNFZ PROC PK(41125)</v>
      </c>
      <c r="K116" s="31">
        <v>2.2400000000000002</v>
      </c>
      <c r="L116" s="33">
        <f>VLOOKUP(I116,'[1]October 2023'!A:C,3,FALSE)</f>
        <v>2.0065</v>
      </c>
      <c r="M116" s="34">
        <f t="shared" si="3"/>
        <v>4.49</v>
      </c>
      <c r="N116" s="35">
        <v>45231</v>
      </c>
    </row>
    <row r="117" spans="1:14" ht="46.15" customHeight="1" x14ac:dyDescent="0.25">
      <c r="A117" s="27" t="s">
        <v>18</v>
      </c>
      <c r="B117" s="36" t="s">
        <v>19</v>
      </c>
      <c r="C117" s="27" t="s">
        <v>12</v>
      </c>
      <c r="D117" s="29">
        <v>78352</v>
      </c>
      <c r="E117" s="30" t="s">
        <v>61</v>
      </c>
      <c r="F117" s="31">
        <v>24</v>
      </c>
      <c r="G117" s="31">
        <v>128</v>
      </c>
      <c r="H117" s="31">
        <v>3</v>
      </c>
      <c r="I117" s="32">
        <v>100418</v>
      </c>
      <c r="J117" s="20" t="str">
        <f>VLOOKUP(I117,'[1]October 2023'!A:C,2,FALSE)</f>
        <v>FLOUR BAKER HARD WHT UNBLCH-BULK</v>
      </c>
      <c r="K117" s="31">
        <v>7.82</v>
      </c>
      <c r="L117" s="33">
        <f>VLOOKUP(I117,'[1]October 2023'!A:C,3,FALSE)</f>
        <v>0.33500000000000002</v>
      </c>
      <c r="M117" s="34">
        <f t="shared" si="3"/>
        <v>2.62</v>
      </c>
      <c r="N117" s="35">
        <v>45231</v>
      </c>
    </row>
    <row r="118" spans="1:14" ht="46.15" customHeight="1" x14ac:dyDescent="0.25">
      <c r="A118" s="27" t="s">
        <v>18</v>
      </c>
      <c r="B118" s="36" t="s">
        <v>19</v>
      </c>
      <c r="C118" s="27" t="s">
        <v>12</v>
      </c>
      <c r="D118" s="29">
        <v>78353</v>
      </c>
      <c r="E118" s="30" t="s">
        <v>62</v>
      </c>
      <c r="F118" s="31">
        <v>23.6</v>
      </c>
      <c r="G118" s="31">
        <v>128</v>
      </c>
      <c r="H118" s="31">
        <v>2.95</v>
      </c>
      <c r="I118" s="32">
        <v>110244</v>
      </c>
      <c r="J118" s="20" t="str">
        <f>VLOOKUP(I118,'[1]October 2023'!A:C,2,FALSE)</f>
        <v>CHEESE MOZ LM PT SKM UNFZ PROC PK(41125)</v>
      </c>
      <c r="K118" s="31">
        <v>4.96</v>
      </c>
      <c r="L118" s="33">
        <f>VLOOKUP(I118,'[1]October 2023'!A:C,3,FALSE)</f>
        <v>2.0065</v>
      </c>
      <c r="M118" s="34">
        <f t="shared" si="3"/>
        <v>9.9499999999999993</v>
      </c>
      <c r="N118" s="35">
        <v>45231</v>
      </c>
    </row>
    <row r="119" spans="1:14" ht="46.15" customHeight="1" x14ac:dyDescent="0.25">
      <c r="A119" s="27" t="s">
        <v>18</v>
      </c>
      <c r="B119" s="36" t="s">
        <v>19</v>
      </c>
      <c r="C119" s="27" t="s">
        <v>12</v>
      </c>
      <c r="D119" s="29">
        <v>78353</v>
      </c>
      <c r="E119" s="30" t="s">
        <v>62</v>
      </c>
      <c r="F119" s="31">
        <v>23.6</v>
      </c>
      <c r="G119" s="31">
        <v>128</v>
      </c>
      <c r="H119" s="31">
        <v>2.95</v>
      </c>
      <c r="I119" s="32">
        <v>100418</v>
      </c>
      <c r="J119" s="20" t="str">
        <f>VLOOKUP(I119,'[1]October 2023'!A:C,2,FALSE)</f>
        <v>FLOUR BAKER HARD WHT UNBLCH-BULK</v>
      </c>
      <c r="K119" s="31">
        <v>7.82</v>
      </c>
      <c r="L119" s="33">
        <f>VLOOKUP(I119,'[1]October 2023'!A:C,3,FALSE)</f>
        <v>0.33500000000000002</v>
      </c>
      <c r="M119" s="34">
        <f t="shared" si="3"/>
        <v>2.62</v>
      </c>
      <c r="N119" s="35">
        <v>45231</v>
      </c>
    </row>
    <row r="120" spans="1:14" ht="46.15" customHeight="1" x14ac:dyDescent="0.25">
      <c r="A120" s="27" t="s">
        <v>18</v>
      </c>
      <c r="B120" s="36" t="s">
        <v>19</v>
      </c>
      <c r="C120" s="27" t="s">
        <v>12</v>
      </c>
      <c r="D120" s="29">
        <v>78356</v>
      </c>
      <c r="E120" s="30" t="s">
        <v>63</v>
      </c>
      <c r="F120" s="31">
        <v>18.52</v>
      </c>
      <c r="G120" s="31">
        <v>60</v>
      </c>
      <c r="H120" s="31">
        <v>4.9400000000000004</v>
      </c>
      <c r="I120" s="32">
        <v>110244</v>
      </c>
      <c r="J120" s="20" t="str">
        <f>VLOOKUP(I120,'[1]October 2023'!A:C,2,FALSE)</f>
        <v>CHEESE MOZ LM PT SKM UNFZ PROC PK(41125)</v>
      </c>
      <c r="K120" s="31">
        <v>3.1</v>
      </c>
      <c r="L120" s="33">
        <f>VLOOKUP(I120,'[1]October 2023'!A:C,3,FALSE)</f>
        <v>2.0065</v>
      </c>
      <c r="M120" s="34">
        <f t="shared" si="3"/>
        <v>6.22</v>
      </c>
      <c r="N120" s="35">
        <v>45231</v>
      </c>
    </row>
    <row r="121" spans="1:14" ht="46.15" customHeight="1" x14ac:dyDescent="0.25">
      <c r="A121" s="27" t="s">
        <v>18</v>
      </c>
      <c r="B121" s="36" t="s">
        <v>19</v>
      </c>
      <c r="C121" s="27" t="s">
        <v>12</v>
      </c>
      <c r="D121" s="29">
        <v>78356</v>
      </c>
      <c r="E121" s="30" t="s">
        <v>63</v>
      </c>
      <c r="F121" s="31">
        <v>18.52</v>
      </c>
      <c r="G121" s="31">
        <v>60</v>
      </c>
      <c r="H121" s="31">
        <v>4.9400000000000004</v>
      </c>
      <c r="I121" s="32">
        <v>100418</v>
      </c>
      <c r="J121" s="20" t="str">
        <f>VLOOKUP(I121,'[1]October 2023'!A:C,2,FALSE)</f>
        <v>FLOUR BAKER HARD WHT UNBLCH-BULK</v>
      </c>
      <c r="K121" s="31">
        <v>2.1800000000000002</v>
      </c>
      <c r="L121" s="33">
        <f>VLOOKUP(I121,'[1]October 2023'!A:C,3,FALSE)</f>
        <v>0.33500000000000002</v>
      </c>
      <c r="M121" s="34">
        <f t="shared" si="3"/>
        <v>0.73</v>
      </c>
      <c r="N121" s="35">
        <v>45231</v>
      </c>
    </row>
    <row r="122" spans="1:14" ht="46.15" customHeight="1" x14ac:dyDescent="0.25">
      <c r="A122" s="27" t="s">
        <v>18</v>
      </c>
      <c r="B122" s="36" t="s">
        <v>19</v>
      </c>
      <c r="C122" s="27" t="s">
        <v>12</v>
      </c>
      <c r="D122" s="29">
        <v>78356</v>
      </c>
      <c r="E122" s="30" t="s">
        <v>63</v>
      </c>
      <c r="F122" s="31">
        <v>18.52</v>
      </c>
      <c r="G122" s="31">
        <v>60</v>
      </c>
      <c r="H122" s="31">
        <v>4.9400000000000004</v>
      </c>
      <c r="I122" s="32">
        <v>100332</v>
      </c>
      <c r="J122" s="20" t="str">
        <f>VLOOKUP(I122,'[1]October 2023'!A:C,2,FALSE)</f>
        <v>TOMATO PASTE FOR BULK PROCESSING</v>
      </c>
      <c r="K122" s="31">
        <v>1.08</v>
      </c>
      <c r="L122" s="33">
        <f>VLOOKUP(I122,'[1]October 2023'!A:C,3,FALSE)</f>
        <v>0.94789999999999996</v>
      </c>
      <c r="M122" s="34">
        <f t="shared" si="3"/>
        <v>1.02</v>
      </c>
      <c r="N122" s="35">
        <v>45231</v>
      </c>
    </row>
    <row r="123" spans="1:14" ht="46.15" customHeight="1" x14ac:dyDescent="0.25">
      <c r="A123" s="27" t="s">
        <v>18</v>
      </c>
      <c r="B123" s="36" t="s">
        <v>19</v>
      </c>
      <c r="C123" s="27" t="s">
        <v>12</v>
      </c>
      <c r="D123" s="29">
        <v>78357</v>
      </c>
      <c r="E123" s="30" t="s">
        <v>64</v>
      </c>
      <c r="F123" s="31">
        <v>18.48</v>
      </c>
      <c r="G123" s="31">
        <v>60</v>
      </c>
      <c r="H123" s="31">
        <v>4.93</v>
      </c>
      <c r="I123" s="32">
        <v>110244</v>
      </c>
      <c r="J123" s="20" t="str">
        <f>VLOOKUP(I123,'[1]October 2023'!A:C,2,FALSE)</f>
        <v>CHEESE MOZ LM PT SKM UNFZ PROC PK(41125)</v>
      </c>
      <c r="K123" s="31">
        <v>2.2999999999999998</v>
      </c>
      <c r="L123" s="33">
        <f>VLOOKUP(I123,'[1]October 2023'!A:C,3,FALSE)</f>
        <v>2.0065</v>
      </c>
      <c r="M123" s="34">
        <f t="shared" si="3"/>
        <v>4.6100000000000003</v>
      </c>
      <c r="N123" s="35">
        <v>45231</v>
      </c>
    </row>
    <row r="124" spans="1:14" ht="46.15" customHeight="1" x14ac:dyDescent="0.25">
      <c r="A124" s="27" t="s">
        <v>18</v>
      </c>
      <c r="B124" s="36" t="s">
        <v>19</v>
      </c>
      <c r="C124" s="27" t="s">
        <v>12</v>
      </c>
      <c r="D124" s="29">
        <v>78357</v>
      </c>
      <c r="E124" s="30" t="s">
        <v>64</v>
      </c>
      <c r="F124" s="31">
        <v>18.48</v>
      </c>
      <c r="G124" s="31">
        <v>60</v>
      </c>
      <c r="H124" s="31">
        <v>4.93</v>
      </c>
      <c r="I124" s="32">
        <v>100418</v>
      </c>
      <c r="J124" s="20" t="str">
        <f>VLOOKUP(I124,'[1]October 2023'!A:C,2,FALSE)</f>
        <v>FLOUR BAKER HARD WHT UNBLCH-BULK</v>
      </c>
      <c r="K124" s="31">
        <v>2.1800000000000002</v>
      </c>
      <c r="L124" s="33">
        <f>VLOOKUP(I124,'[1]October 2023'!A:C,3,FALSE)</f>
        <v>0.33500000000000002</v>
      </c>
      <c r="M124" s="34">
        <f t="shared" si="3"/>
        <v>0.73</v>
      </c>
      <c r="N124" s="35">
        <v>45231</v>
      </c>
    </row>
    <row r="125" spans="1:14" ht="46.15" customHeight="1" x14ac:dyDescent="0.25">
      <c r="A125" s="27" t="s">
        <v>18</v>
      </c>
      <c r="B125" s="36" t="s">
        <v>19</v>
      </c>
      <c r="C125" s="27" t="s">
        <v>12</v>
      </c>
      <c r="D125" s="29">
        <v>78357</v>
      </c>
      <c r="E125" s="30" t="s">
        <v>64</v>
      </c>
      <c r="F125" s="31">
        <v>18.48</v>
      </c>
      <c r="G125" s="31">
        <v>60</v>
      </c>
      <c r="H125" s="31">
        <v>4.93</v>
      </c>
      <c r="I125" s="32">
        <v>100332</v>
      </c>
      <c r="J125" s="20" t="str">
        <f>VLOOKUP(I125,'[1]October 2023'!A:C,2,FALSE)</f>
        <v>TOMATO PASTE FOR BULK PROCESSING</v>
      </c>
      <c r="K125" s="31">
        <v>1.08</v>
      </c>
      <c r="L125" s="33">
        <f>VLOOKUP(I125,'[1]October 2023'!A:C,3,FALSE)</f>
        <v>0.94789999999999996</v>
      </c>
      <c r="M125" s="34">
        <f t="shared" si="3"/>
        <v>1.02</v>
      </c>
      <c r="N125" s="35">
        <v>45231</v>
      </c>
    </row>
    <row r="126" spans="1:14" ht="46.15" customHeight="1" x14ac:dyDescent="0.25">
      <c r="A126" s="27" t="s">
        <v>18</v>
      </c>
      <c r="B126" s="36" t="s">
        <v>19</v>
      </c>
      <c r="C126" s="27" t="s">
        <v>12</v>
      </c>
      <c r="D126" s="29">
        <v>78359</v>
      </c>
      <c r="E126" s="30" t="s">
        <v>65</v>
      </c>
      <c r="F126" s="31">
        <v>16.079999999999998</v>
      </c>
      <c r="G126" s="31">
        <v>60</v>
      </c>
      <c r="H126" s="31">
        <v>4.29</v>
      </c>
      <c r="I126" s="32">
        <v>110244</v>
      </c>
      <c r="J126" s="20" t="str">
        <f>VLOOKUP(I126,'[1]October 2023'!A:C,2,FALSE)</f>
        <v>CHEESE MOZ LM PT SKM UNFZ PROC PK(41125)</v>
      </c>
      <c r="K126" s="31">
        <v>3.87</v>
      </c>
      <c r="L126" s="33">
        <f>VLOOKUP(I126,'[1]October 2023'!A:C,3,FALSE)</f>
        <v>2.0065</v>
      </c>
      <c r="M126" s="34">
        <f t="shared" si="3"/>
        <v>7.77</v>
      </c>
      <c r="N126" s="35">
        <v>45231</v>
      </c>
    </row>
    <row r="127" spans="1:14" ht="46.15" customHeight="1" x14ac:dyDescent="0.25">
      <c r="A127" s="27" t="s">
        <v>18</v>
      </c>
      <c r="B127" s="36" t="s">
        <v>19</v>
      </c>
      <c r="C127" s="27" t="s">
        <v>12</v>
      </c>
      <c r="D127" s="29">
        <v>78359</v>
      </c>
      <c r="E127" s="30" t="s">
        <v>65</v>
      </c>
      <c r="F127" s="31">
        <v>16.079999999999998</v>
      </c>
      <c r="G127" s="31">
        <v>60</v>
      </c>
      <c r="H127" s="31">
        <v>4.29</v>
      </c>
      <c r="I127" s="32">
        <v>100418</v>
      </c>
      <c r="J127" s="20" t="str">
        <f>VLOOKUP(I127,'[1]October 2023'!A:C,2,FALSE)</f>
        <v>FLOUR BAKER HARD WHT UNBLCH-BULK</v>
      </c>
      <c r="K127" s="31">
        <v>2.1800000000000002</v>
      </c>
      <c r="L127" s="33">
        <f>VLOOKUP(I127,'[1]October 2023'!A:C,3,FALSE)</f>
        <v>0.33500000000000002</v>
      </c>
      <c r="M127" s="34">
        <f t="shared" si="3"/>
        <v>0.73</v>
      </c>
      <c r="N127" s="35">
        <v>45231</v>
      </c>
    </row>
    <row r="128" spans="1:14" ht="46.15" customHeight="1" x14ac:dyDescent="0.25">
      <c r="A128" s="27" t="s">
        <v>18</v>
      </c>
      <c r="B128" s="36" t="s">
        <v>19</v>
      </c>
      <c r="C128" s="27" t="s">
        <v>12</v>
      </c>
      <c r="D128" s="29">
        <v>78361</v>
      </c>
      <c r="E128" s="30" t="s">
        <v>66</v>
      </c>
      <c r="F128" s="31">
        <v>16.079999999999998</v>
      </c>
      <c r="G128" s="31">
        <v>60</v>
      </c>
      <c r="H128" s="31">
        <v>4.29</v>
      </c>
      <c r="I128" s="32">
        <v>110244</v>
      </c>
      <c r="J128" s="20" t="str">
        <f>VLOOKUP(I128,'[1]October 2023'!A:C,2,FALSE)</f>
        <v>CHEESE MOZ LM PT SKM UNFZ PROC PK(41125)</v>
      </c>
      <c r="K128" s="31">
        <v>3.87</v>
      </c>
      <c r="L128" s="33">
        <f>VLOOKUP(I128,'[1]October 2023'!A:C,3,FALSE)</f>
        <v>2.0065</v>
      </c>
      <c r="M128" s="34">
        <f t="shared" si="3"/>
        <v>7.77</v>
      </c>
      <c r="N128" s="35">
        <v>45231</v>
      </c>
    </row>
    <row r="129" spans="1:14" ht="46.15" customHeight="1" x14ac:dyDescent="0.25">
      <c r="A129" s="27" t="s">
        <v>18</v>
      </c>
      <c r="B129" s="36" t="s">
        <v>19</v>
      </c>
      <c r="C129" s="27" t="s">
        <v>12</v>
      </c>
      <c r="D129" s="29">
        <v>78361</v>
      </c>
      <c r="E129" s="30" t="s">
        <v>66</v>
      </c>
      <c r="F129" s="31">
        <v>16.079999999999998</v>
      </c>
      <c r="G129" s="31">
        <v>60</v>
      </c>
      <c r="H129" s="31">
        <v>4.29</v>
      </c>
      <c r="I129" s="32">
        <v>100418</v>
      </c>
      <c r="J129" s="20" t="str">
        <f>VLOOKUP(I129,'[1]October 2023'!A:C,2,FALSE)</f>
        <v>FLOUR BAKER HARD WHT UNBLCH-BULK</v>
      </c>
      <c r="K129" s="31">
        <v>2.1800000000000002</v>
      </c>
      <c r="L129" s="33">
        <f>VLOOKUP(I129,'[1]October 2023'!A:C,3,FALSE)</f>
        <v>0.33500000000000002</v>
      </c>
      <c r="M129" s="34">
        <f t="shared" si="3"/>
        <v>0.73</v>
      </c>
      <c r="N129" s="35">
        <v>45231</v>
      </c>
    </row>
    <row r="130" spans="1:14" ht="46.15" customHeight="1" x14ac:dyDescent="0.25">
      <c r="A130" s="27" t="s">
        <v>18</v>
      </c>
      <c r="B130" s="36" t="s">
        <v>19</v>
      </c>
      <c r="C130" s="27" t="s">
        <v>12</v>
      </c>
      <c r="D130" s="29">
        <v>78364</v>
      </c>
      <c r="E130" s="30" t="s">
        <v>67</v>
      </c>
      <c r="F130" s="31">
        <v>20.07</v>
      </c>
      <c r="G130" s="31">
        <v>72</v>
      </c>
      <c r="H130" s="31">
        <v>4.46</v>
      </c>
      <c r="I130" s="32">
        <v>110244</v>
      </c>
      <c r="J130" s="20" t="str">
        <f>VLOOKUP(I130,'[1]October 2023'!A:C,2,FALSE)</f>
        <v>CHEESE MOZ LM PT SKM UNFZ PROC PK(41125)</v>
      </c>
      <c r="K130" s="31">
        <v>7.06</v>
      </c>
      <c r="L130" s="33">
        <f>VLOOKUP(I130,'[1]October 2023'!A:C,3,FALSE)</f>
        <v>2.0065</v>
      </c>
      <c r="M130" s="34">
        <f t="shared" si="3"/>
        <v>14.17</v>
      </c>
      <c r="N130" s="35">
        <v>45231</v>
      </c>
    </row>
    <row r="131" spans="1:14" ht="46.15" customHeight="1" x14ac:dyDescent="0.25">
      <c r="A131" s="27" t="s">
        <v>18</v>
      </c>
      <c r="B131" s="36" t="s">
        <v>19</v>
      </c>
      <c r="C131" s="27" t="s">
        <v>12</v>
      </c>
      <c r="D131" s="29">
        <v>78364</v>
      </c>
      <c r="E131" s="30" t="s">
        <v>67</v>
      </c>
      <c r="F131" s="31">
        <v>20.07</v>
      </c>
      <c r="G131" s="31">
        <v>72</v>
      </c>
      <c r="H131" s="31">
        <v>4.46</v>
      </c>
      <c r="I131" s="32">
        <v>100418</v>
      </c>
      <c r="J131" s="20" t="str">
        <f>VLOOKUP(I131,'[1]October 2023'!A:C,2,FALSE)</f>
        <v>FLOUR BAKER HARD WHT UNBLCH-BULK</v>
      </c>
      <c r="K131" s="31">
        <v>5.13</v>
      </c>
      <c r="L131" s="33">
        <f>VLOOKUP(I131,'[1]October 2023'!A:C,3,FALSE)</f>
        <v>0.33500000000000002</v>
      </c>
      <c r="M131" s="34">
        <f t="shared" si="3"/>
        <v>1.72</v>
      </c>
      <c r="N131" s="35">
        <v>45231</v>
      </c>
    </row>
    <row r="132" spans="1:14" ht="46.15" customHeight="1" x14ac:dyDescent="0.25">
      <c r="A132" s="27" t="s">
        <v>18</v>
      </c>
      <c r="B132" s="36" t="s">
        <v>19</v>
      </c>
      <c r="C132" s="27" t="s">
        <v>12</v>
      </c>
      <c r="D132" s="29">
        <v>78364</v>
      </c>
      <c r="E132" s="30" t="s">
        <v>67</v>
      </c>
      <c r="F132" s="31">
        <v>20.07</v>
      </c>
      <c r="G132" s="31">
        <v>72</v>
      </c>
      <c r="H132" s="31">
        <v>4.46</v>
      </c>
      <c r="I132" s="32">
        <v>100332</v>
      </c>
      <c r="J132" s="20" t="str">
        <f>VLOOKUP(I132,'[1]October 2023'!A:C,2,FALSE)</f>
        <v>TOMATO PASTE FOR BULK PROCESSING</v>
      </c>
      <c r="K132" s="31">
        <v>1.1399999999999999</v>
      </c>
      <c r="L132" s="33">
        <f>VLOOKUP(I132,'[1]October 2023'!A:C,3,FALSE)</f>
        <v>0.94789999999999996</v>
      </c>
      <c r="M132" s="34">
        <f t="shared" ref="M132:M163" si="4">ROUND(K132*L132,2)</f>
        <v>1.08</v>
      </c>
      <c r="N132" s="35">
        <v>45231</v>
      </c>
    </row>
    <row r="133" spans="1:14" ht="46.15" customHeight="1" x14ac:dyDescent="0.25">
      <c r="A133" s="27" t="s">
        <v>18</v>
      </c>
      <c r="B133" s="36" t="s">
        <v>19</v>
      </c>
      <c r="C133" s="27" t="s">
        <v>12</v>
      </c>
      <c r="D133" s="29">
        <v>78365</v>
      </c>
      <c r="E133" s="30" t="s">
        <v>68</v>
      </c>
      <c r="F133" s="31">
        <v>20.29</v>
      </c>
      <c r="G133" s="31">
        <v>72</v>
      </c>
      <c r="H133" s="31">
        <v>4.51</v>
      </c>
      <c r="I133" s="32">
        <v>110244</v>
      </c>
      <c r="J133" s="20" t="str">
        <f>VLOOKUP(I133,'[1]October 2023'!A:C,2,FALSE)</f>
        <v>CHEESE MOZ LM PT SKM UNFZ PROC PK(41125)</v>
      </c>
      <c r="K133" s="31">
        <v>6.39</v>
      </c>
      <c r="L133" s="33">
        <f>VLOOKUP(I133,'[1]October 2023'!A:C,3,FALSE)</f>
        <v>2.0065</v>
      </c>
      <c r="M133" s="34">
        <f t="shared" si="4"/>
        <v>12.82</v>
      </c>
      <c r="N133" s="35">
        <v>45231</v>
      </c>
    </row>
    <row r="134" spans="1:14" ht="46.15" customHeight="1" x14ac:dyDescent="0.25">
      <c r="A134" s="27" t="s">
        <v>18</v>
      </c>
      <c r="B134" s="36" t="s">
        <v>19</v>
      </c>
      <c r="C134" s="27" t="s">
        <v>12</v>
      </c>
      <c r="D134" s="29">
        <v>78365</v>
      </c>
      <c r="E134" s="30" t="s">
        <v>68</v>
      </c>
      <c r="F134" s="31">
        <v>20.29</v>
      </c>
      <c r="G134" s="31">
        <v>72</v>
      </c>
      <c r="H134" s="31">
        <v>4.51</v>
      </c>
      <c r="I134" s="32">
        <v>100418</v>
      </c>
      <c r="J134" s="20" t="str">
        <f>VLOOKUP(I134,'[1]October 2023'!A:C,2,FALSE)</f>
        <v>FLOUR BAKER HARD WHT UNBLCH-BULK</v>
      </c>
      <c r="K134" s="31">
        <v>5.13</v>
      </c>
      <c r="L134" s="33">
        <f>VLOOKUP(I134,'[1]October 2023'!A:C,3,FALSE)</f>
        <v>0.33500000000000002</v>
      </c>
      <c r="M134" s="34">
        <f t="shared" si="4"/>
        <v>1.72</v>
      </c>
      <c r="N134" s="35">
        <v>45231</v>
      </c>
    </row>
    <row r="135" spans="1:14" ht="46.15" customHeight="1" x14ac:dyDescent="0.25">
      <c r="A135" s="27" t="s">
        <v>18</v>
      </c>
      <c r="B135" s="36" t="s">
        <v>19</v>
      </c>
      <c r="C135" s="27" t="s">
        <v>12</v>
      </c>
      <c r="D135" s="29">
        <v>78365</v>
      </c>
      <c r="E135" s="30" t="s">
        <v>68</v>
      </c>
      <c r="F135" s="31">
        <v>20.29</v>
      </c>
      <c r="G135" s="31">
        <v>72</v>
      </c>
      <c r="H135" s="31">
        <v>4.51</v>
      </c>
      <c r="I135" s="32">
        <v>100332</v>
      </c>
      <c r="J135" s="20" t="str">
        <f>VLOOKUP(I135,'[1]October 2023'!A:C,2,FALSE)</f>
        <v>TOMATO PASTE FOR BULK PROCESSING</v>
      </c>
      <c r="K135" s="31">
        <v>1.1399999999999999</v>
      </c>
      <c r="L135" s="33">
        <f>VLOOKUP(I135,'[1]October 2023'!A:C,3,FALSE)</f>
        <v>0.94789999999999996</v>
      </c>
      <c r="M135" s="34">
        <f t="shared" si="4"/>
        <v>1.08</v>
      </c>
      <c r="N135" s="35">
        <v>45231</v>
      </c>
    </row>
    <row r="136" spans="1:14" ht="46.15" customHeight="1" x14ac:dyDescent="0.25">
      <c r="A136" s="27" t="s">
        <v>18</v>
      </c>
      <c r="B136" s="36" t="s">
        <v>19</v>
      </c>
      <c r="C136" s="27" t="s">
        <v>12</v>
      </c>
      <c r="D136" s="29">
        <v>78366</v>
      </c>
      <c r="E136" s="30" t="s">
        <v>69</v>
      </c>
      <c r="F136" s="31">
        <v>20.07</v>
      </c>
      <c r="G136" s="31">
        <v>72</v>
      </c>
      <c r="H136" s="31">
        <v>4.46</v>
      </c>
      <c r="I136" s="32">
        <v>110244</v>
      </c>
      <c r="J136" s="20" t="str">
        <f>VLOOKUP(I136,'[1]October 2023'!A:C,2,FALSE)</f>
        <v>CHEESE MOZ LM PT SKM UNFZ PROC PK(41125)</v>
      </c>
      <c r="K136" s="31">
        <v>7.06</v>
      </c>
      <c r="L136" s="33">
        <f>VLOOKUP(I136,'[1]October 2023'!A:C,3,FALSE)</f>
        <v>2.0065</v>
      </c>
      <c r="M136" s="34">
        <f t="shared" si="4"/>
        <v>14.17</v>
      </c>
      <c r="N136" s="35">
        <v>45231</v>
      </c>
    </row>
    <row r="137" spans="1:14" ht="46.15" customHeight="1" x14ac:dyDescent="0.25">
      <c r="A137" s="27" t="s">
        <v>18</v>
      </c>
      <c r="B137" s="36" t="s">
        <v>19</v>
      </c>
      <c r="C137" s="27" t="s">
        <v>12</v>
      </c>
      <c r="D137" s="29">
        <v>78366</v>
      </c>
      <c r="E137" s="30" t="s">
        <v>69</v>
      </c>
      <c r="F137" s="31">
        <v>20.07</v>
      </c>
      <c r="G137" s="31">
        <v>72</v>
      </c>
      <c r="H137" s="31">
        <v>4.46</v>
      </c>
      <c r="I137" s="32">
        <v>100418</v>
      </c>
      <c r="J137" s="20" t="str">
        <f>VLOOKUP(I137,'[1]October 2023'!A:C,2,FALSE)</f>
        <v>FLOUR BAKER HARD WHT UNBLCH-BULK</v>
      </c>
      <c r="K137" s="31">
        <v>5.13</v>
      </c>
      <c r="L137" s="33">
        <f>VLOOKUP(I137,'[1]October 2023'!A:C,3,FALSE)</f>
        <v>0.33500000000000002</v>
      </c>
      <c r="M137" s="34">
        <f t="shared" si="4"/>
        <v>1.72</v>
      </c>
      <c r="N137" s="35">
        <v>45231</v>
      </c>
    </row>
    <row r="138" spans="1:14" ht="46.15" customHeight="1" x14ac:dyDescent="0.25">
      <c r="A138" s="27" t="s">
        <v>18</v>
      </c>
      <c r="B138" s="36" t="s">
        <v>19</v>
      </c>
      <c r="C138" s="27" t="s">
        <v>12</v>
      </c>
      <c r="D138" s="29">
        <v>78366</v>
      </c>
      <c r="E138" s="30" t="s">
        <v>69</v>
      </c>
      <c r="F138" s="31">
        <v>20.07</v>
      </c>
      <c r="G138" s="31">
        <v>72</v>
      </c>
      <c r="H138" s="31">
        <v>4.46</v>
      </c>
      <c r="I138" s="32">
        <v>100332</v>
      </c>
      <c r="J138" s="20" t="str">
        <f>VLOOKUP(I138,'[1]October 2023'!A:C,2,FALSE)</f>
        <v>TOMATO PASTE FOR BULK PROCESSING</v>
      </c>
      <c r="K138" s="31">
        <v>1.1399999999999999</v>
      </c>
      <c r="L138" s="33">
        <f>VLOOKUP(I138,'[1]October 2023'!A:C,3,FALSE)</f>
        <v>0.94789999999999996</v>
      </c>
      <c r="M138" s="34">
        <f t="shared" si="4"/>
        <v>1.08</v>
      </c>
      <c r="N138" s="35">
        <v>45231</v>
      </c>
    </row>
    <row r="139" spans="1:14" ht="46.15" customHeight="1" x14ac:dyDescent="0.25">
      <c r="A139" s="27" t="s">
        <v>18</v>
      </c>
      <c r="B139" s="36" t="s">
        <v>19</v>
      </c>
      <c r="C139" s="27" t="s">
        <v>12</v>
      </c>
      <c r="D139" s="29">
        <v>78367</v>
      </c>
      <c r="E139" s="30" t="s">
        <v>70</v>
      </c>
      <c r="F139" s="31">
        <v>20.29</v>
      </c>
      <c r="G139" s="31">
        <v>72</v>
      </c>
      <c r="H139" s="31">
        <v>4.51</v>
      </c>
      <c r="I139" s="32">
        <v>110244</v>
      </c>
      <c r="J139" s="20" t="str">
        <f>VLOOKUP(I139,'[1]October 2023'!A:C,2,FALSE)</f>
        <v>CHEESE MOZ LM PT SKM UNFZ PROC PK(41125)</v>
      </c>
      <c r="K139" s="31">
        <v>6.39</v>
      </c>
      <c r="L139" s="33">
        <f>VLOOKUP(I139,'[1]October 2023'!A:C,3,FALSE)</f>
        <v>2.0065</v>
      </c>
      <c r="M139" s="34">
        <f t="shared" si="4"/>
        <v>12.82</v>
      </c>
      <c r="N139" s="35">
        <v>45231</v>
      </c>
    </row>
    <row r="140" spans="1:14" ht="46.15" customHeight="1" x14ac:dyDescent="0.25">
      <c r="A140" s="27" t="s">
        <v>18</v>
      </c>
      <c r="B140" s="36" t="s">
        <v>19</v>
      </c>
      <c r="C140" s="27" t="s">
        <v>12</v>
      </c>
      <c r="D140" s="29">
        <v>78367</v>
      </c>
      <c r="E140" s="30" t="s">
        <v>70</v>
      </c>
      <c r="F140" s="31">
        <v>20.29</v>
      </c>
      <c r="G140" s="31">
        <v>72</v>
      </c>
      <c r="H140" s="31">
        <v>4.51</v>
      </c>
      <c r="I140" s="32">
        <v>100418</v>
      </c>
      <c r="J140" s="20" t="str">
        <f>VLOOKUP(I140,'[1]October 2023'!A:C,2,FALSE)</f>
        <v>FLOUR BAKER HARD WHT UNBLCH-BULK</v>
      </c>
      <c r="K140" s="31">
        <v>5.13</v>
      </c>
      <c r="L140" s="33">
        <f>VLOOKUP(I140,'[1]October 2023'!A:C,3,FALSE)</f>
        <v>0.33500000000000002</v>
      </c>
      <c r="M140" s="34">
        <f t="shared" si="4"/>
        <v>1.72</v>
      </c>
      <c r="N140" s="35">
        <v>45231</v>
      </c>
    </row>
    <row r="141" spans="1:14" ht="46.15" customHeight="1" x14ac:dyDescent="0.25">
      <c r="A141" s="27" t="s">
        <v>18</v>
      </c>
      <c r="B141" s="36" t="s">
        <v>19</v>
      </c>
      <c r="C141" s="27" t="s">
        <v>12</v>
      </c>
      <c r="D141" s="29">
        <v>78367</v>
      </c>
      <c r="E141" s="30" t="s">
        <v>70</v>
      </c>
      <c r="F141" s="31">
        <v>20.29</v>
      </c>
      <c r="G141" s="31">
        <v>72</v>
      </c>
      <c r="H141" s="31">
        <v>4.51</v>
      </c>
      <c r="I141" s="32">
        <v>100332</v>
      </c>
      <c r="J141" s="20" t="str">
        <f>VLOOKUP(I141,'[1]October 2023'!A:C,2,FALSE)</f>
        <v>TOMATO PASTE FOR BULK PROCESSING</v>
      </c>
      <c r="K141" s="31">
        <v>1.1399999999999999</v>
      </c>
      <c r="L141" s="33">
        <f>VLOOKUP(I141,'[1]October 2023'!A:C,3,FALSE)</f>
        <v>0.94789999999999996</v>
      </c>
      <c r="M141" s="34">
        <f t="shared" si="4"/>
        <v>1.08</v>
      </c>
      <c r="N141" s="35">
        <v>45231</v>
      </c>
    </row>
    <row r="142" spans="1:14" ht="46.15" customHeight="1" x14ac:dyDescent="0.25">
      <c r="A142" s="27" t="s">
        <v>18</v>
      </c>
      <c r="B142" s="36" t="s">
        <v>19</v>
      </c>
      <c r="C142" s="27" t="s">
        <v>12</v>
      </c>
      <c r="D142" s="29">
        <v>78368</v>
      </c>
      <c r="E142" s="30" t="s">
        <v>71</v>
      </c>
      <c r="F142" s="31">
        <v>18.670000000000002</v>
      </c>
      <c r="G142" s="31">
        <v>60</v>
      </c>
      <c r="H142" s="31">
        <v>4.9800000000000004</v>
      </c>
      <c r="I142" s="32">
        <v>110244</v>
      </c>
      <c r="J142" s="20" t="str">
        <f>VLOOKUP(I142,'[1]October 2023'!A:C,2,FALSE)</f>
        <v>CHEESE MOZ LM PT SKM UNFZ PROC PK(41125)</v>
      </c>
      <c r="K142" s="31">
        <v>5.92</v>
      </c>
      <c r="L142" s="33">
        <f>VLOOKUP(I142,'[1]October 2023'!A:C,3,FALSE)</f>
        <v>2.0065</v>
      </c>
      <c r="M142" s="34">
        <f t="shared" si="4"/>
        <v>11.88</v>
      </c>
      <c r="N142" s="35">
        <v>45231</v>
      </c>
    </row>
    <row r="143" spans="1:14" ht="46.15" customHeight="1" x14ac:dyDescent="0.25">
      <c r="A143" s="27" t="s">
        <v>18</v>
      </c>
      <c r="B143" s="36" t="s">
        <v>19</v>
      </c>
      <c r="C143" s="27" t="s">
        <v>12</v>
      </c>
      <c r="D143" s="29">
        <v>78368</v>
      </c>
      <c r="E143" s="30" t="s">
        <v>71</v>
      </c>
      <c r="F143" s="31">
        <v>18.670000000000002</v>
      </c>
      <c r="G143" s="31">
        <v>60</v>
      </c>
      <c r="H143" s="31">
        <v>4.9800000000000004</v>
      </c>
      <c r="I143" s="32">
        <v>100418</v>
      </c>
      <c r="J143" s="20" t="str">
        <f>VLOOKUP(I143,'[1]October 2023'!A:C,2,FALSE)</f>
        <v>FLOUR BAKER HARD WHT UNBLCH-BULK</v>
      </c>
      <c r="K143" s="31">
        <v>5.44</v>
      </c>
      <c r="L143" s="33">
        <f>VLOOKUP(I143,'[1]October 2023'!A:C,3,FALSE)</f>
        <v>0.33500000000000002</v>
      </c>
      <c r="M143" s="34">
        <f t="shared" si="4"/>
        <v>1.82</v>
      </c>
      <c r="N143" s="35">
        <v>45231</v>
      </c>
    </row>
    <row r="144" spans="1:14" ht="46.15" customHeight="1" x14ac:dyDescent="0.25">
      <c r="A144" s="27" t="s">
        <v>18</v>
      </c>
      <c r="B144" s="36" t="s">
        <v>19</v>
      </c>
      <c r="C144" s="27" t="s">
        <v>12</v>
      </c>
      <c r="D144" s="29">
        <v>78368</v>
      </c>
      <c r="E144" s="30" t="s">
        <v>71</v>
      </c>
      <c r="F144" s="31">
        <v>18.670000000000002</v>
      </c>
      <c r="G144" s="31">
        <v>60</v>
      </c>
      <c r="H144" s="31">
        <v>4.9800000000000004</v>
      </c>
      <c r="I144" s="32">
        <v>100332</v>
      </c>
      <c r="J144" s="20" t="str">
        <f>VLOOKUP(I144,'[1]October 2023'!A:C,2,FALSE)</f>
        <v>TOMATO PASTE FOR BULK PROCESSING</v>
      </c>
      <c r="K144" s="31">
        <v>1.03</v>
      </c>
      <c r="L144" s="33">
        <f>VLOOKUP(I144,'[1]October 2023'!A:C,3,FALSE)</f>
        <v>0.94789999999999996</v>
      </c>
      <c r="M144" s="34">
        <f t="shared" si="4"/>
        <v>0.98</v>
      </c>
      <c r="N144" s="35">
        <v>45231</v>
      </c>
    </row>
    <row r="145" spans="1:14" ht="46.15" customHeight="1" x14ac:dyDescent="0.25">
      <c r="A145" s="27" t="s">
        <v>18</v>
      </c>
      <c r="B145" s="36" t="s">
        <v>19</v>
      </c>
      <c r="C145" s="27" t="s">
        <v>12</v>
      </c>
      <c r="D145" s="29">
        <v>78369</v>
      </c>
      <c r="E145" s="30" t="s">
        <v>72</v>
      </c>
      <c r="F145" s="31">
        <v>18.670000000000002</v>
      </c>
      <c r="G145" s="31">
        <v>60</v>
      </c>
      <c r="H145" s="31">
        <v>4.9800000000000004</v>
      </c>
      <c r="I145" s="32">
        <v>110244</v>
      </c>
      <c r="J145" s="20" t="str">
        <f>VLOOKUP(I145,'[1]October 2023'!A:C,2,FALSE)</f>
        <v>CHEESE MOZ LM PT SKM UNFZ PROC PK(41125)</v>
      </c>
      <c r="K145" s="31">
        <v>4.8</v>
      </c>
      <c r="L145" s="33">
        <f>VLOOKUP(I145,'[1]October 2023'!A:C,3,FALSE)</f>
        <v>2.0065</v>
      </c>
      <c r="M145" s="34">
        <f t="shared" si="4"/>
        <v>9.6300000000000008</v>
      </c>
      <c r="N145" s="35">
        <v>45231</v>
      </c>
    </row>
    <row r="146" spans="1:14" ht="46.15" customHeight="1" x14ac:dyDescent="0.25">
      <c r="A146" s="27" t="s">
        <v>18</v>
      </c>
      <c r="B146" s="36" t="s">
        <v>19</v>
      </c>
      <c r="C146" s="27" t="s">
        <v>12</v>
      </c>
      <c r="D146" s="29">
        <v>78369</v>
      </c>
      <c r="E146" s="30" t="s">
        <v>72</v>
      </c>
      <c r="F146" s="31">
        <v>18.670000000000002</v>
      </c>
      <c r="G146" s="31">
        <v>60</v>
      </c>
      <c r="H146" s="31">
        <v>4.9800000000000004</v>
      </c>
      <c r="I146" s="32">
        <v>100418</v>
      </c>
      <c r="J146" s="20" t="str">
        <f>VLOOKUP(I146,'[1]October 2023'!A:C,2,FALSE)</f>
        <v>FLOUR BAKER HARD WHT UNBLCH-BULK</v>
      </c>
      <c r="K146" s="31">
        <v>5.44</v>
      </c>
      <c r="L146" s="33">
        <f>VLOOKUP(I146,'[1]October 2023'!A:C,3,FALSE)</f>
        <v>0.33500000000000002</v>
      </c>
      <c r="M146" s="34">
        <f t="shared" si="4"/>
        <v>1.82</v>
      </c>
      <c r="N146" s="35">
        <v>45231</v>
      </c>
    </row>
    <row r="147" spans="1:14" ht="46.15" customHeight="1" x14ac:dyDescent="0.25">
      <c r="A147" s="27" t="s">
        <v>18</v>
      </c>
      <c r="B147" s="36" t="s">
        <v>19</v>
      </c>
      <c r="C147" s="27" t="s">
        <v>12</v>
      </c>
      <c r="D147" s="29">
        <v>78369</v>
      </c>
      <c r="E147" s="30" t="s">
        <v>72</v>
      </c>
      <c r="F147" s="31">
        <v>18.670000000000002</v>
      </c>
      <c r="G147" s="31">
        <v>60</v>
      </c>
      <c r="H147" s="31">
        <v>4.9800000000000004</v>
      </c>
      <c r="I147" s="32">
        <v>100332</v>
      </c>
      <c r="J147" s="20" t="str">
        <f>VLOOKUP(I147,'[1]October 2023'!A:C,2,FALSE)</f>
        <v>TOMATO PASTE FOR BULK PROCESSING</v>
      </c>
      <c r="K147" s="31">
        <v>1.03</v>
      </c>
      <c r="L147" s="33">
        <f>VLOOKUP(I147,'[1]October 2023'!A:C,3,FALSE)</f>
        <v>0.94789999999999996</v>
      </c>
      <c r="M147" s="34">
        <f t="shared" si="4"/>
        <v>0.98</v>
      </c>
      <c r="N147" s="35">
        <v>45231</v>
      </c>
    </row>
    <row r="148" spans="1:14" ht="46.15" customHeight="1" x14ac:dyDescent="0.25">
      <c r="A148" s="27" t="s">
        <v>18</v>
      </c>
      <c r="B148" s="36" t="s">
        <v>19</v>
      </c>
      <c r="C148" s="27" t="s">
        <v>12</v>
      </c>
      <c r="D148" s="29">
        <v>78372</v>
      </c>
      <c r="E148" s="30" t="s">
        <v>73</v>
      </c>
      <c r="F148" s="31">
        <v>26.4</v>
      </c>
      <c r="G148" s="31">
        <v>96</v>
      </c>
      <c r="H148" s="31">
        <v>4.4000000000000004</v>
      </c>
      <c r="I148" s="32">
        <v>110244</v>
      </c>
      <c r="J148" s="20" t="str">
        <f>VLOOKUP(I148,'[1]October 2023'!A:C,2,FALSE)</f>
        <v>CHEESE MOZ LM PT SKM UNFZ PROC PK(41125)</v>
      </c>
      <c r="K148" s="31">
        <v>9.1199999999999992</v>
      </c>
      <c r="L148" s="33">
        <f>VLOOKUP(I148,'[1]October 2023'!A:C,3,FALSE)</f>
        <v>2.0065</v>
      </c>
      <c r="M148" s="34">
        <f t="shared" si="4"/>
        <v>18.3</v>
      </c>
      <c r="N148" s="35">
        <v>45231</v>
      </c>
    </row>
    <row r="149" spans="1:14" ht="46.15" customHeight="1" x14ac:dyDescent="0.25">
      <c r="A149" s="27" t="s">
        <v>18</v>
      </c>
      <c r="B149" s="36" t="s">
        <v>19</v>
      </c>
      <c r="C149" s="27" t="s">
        <v>12</v>
      </c>
      <c r="D149" s="29">
        <v>78372</v>
      </c>
      <c r="E149" s="30" t="s">
        <v>73</v>
      </c>
      <c r="F149" s="31">
        <v>26.4</v>
      </c>
      <c r="G149" s="31">
        <v>96</v>
      </c>
      <c r="H149" s="31">
        <v>4.4000000000000004</v>
      </c>
      <c r="I149" s="32">
        <v>100418</v>
      </c>
      <c r="J149" s="20" t="str">
        <f>VLOOKUP(I149,'[1]October 2023'!A:C,2,FALSE)</f>
        <v>FLOUR BAKER HARD WHT UNBLCH-BULK</v>
      </c>
      <c r="K149" s="31">
        <v>7.62</v>
      </c>
      <c r="L149" s="33">
        <f>VLOOKUP(I149,'[1]October 2023'!A:C,3,FALSE)</f>
        <v>0.33500000000000002</v>
      </c>
      <c r="M149" s="34">
        <f t="shared" si="4"/>
        <v>2.5499999999999998</v>
      </c>
      <c r="N149" s="35">
        <v>45231</v>
      </c>
    </row>
    <row r="150" spans="1:14" ht="46.15" customHeight="1" x14ac:dyDescent="0.25">
      <c r="A150" s="27" t="s">
        <v>18</v>
      </c>
      <c r="B150" s="36" t="s">
        <v>19</v>
      </c>
      <c r="C150" s="27" t="s">
        <v>12</v>
      </c>
      <c r="D150" s="29">
        <v>78372</v>
      </c>
      <c r="E150" s="30" t="s">
        <v>73</v>
      </c>
      <c r="F150" s="31">
        <v>26.4</v>
      </c>
      <c r="G150" s="31">
        <v>96</v>
      </c>
      <c r="H150" s="31">
        <v>4.4000000000000004</v>
      </c>
      <c r="I150" s="32">
        <v>100332</v>
      </c>
      <c r="J150" s="20" t="str">
        <f>VLOOKUP(I150,'[1]October 2023'!A:C,2,FALSE)</f>
        <v>TOMATO PASTE FOR BULK PROCESSING</v>
      </c>
      <c r="K150" s="31">
        <v>0.65</v>
      </c>
      <c r="L150" s="33">
        <f>VLOOKUP(I150,'[1]October 2023'!A:C,3,FALSE)</f>
        <v>0.94789999999999996</v>
      </c>
      <c r="M150" s="34">
        <f t="shared" si="4"/>
        <v>0.62</v>
      </c>
      <c r="N150" s="35">
        <v>45231</v>
      </c>
    </row>
    <row r="151" spans="1:14" ht="46.15" customHeight="1" x14ac:dyDescent="0.25">
      <c r="A151" s="27" t="s">
        <v>18</v>
      </c>
      <c r="B151" s="36" t="s">
        <v>19</v>
      </c>
      <c r="C151" s="27" t="s">
        <v>12</v>
      </c>
      <c r="D151" s="29">
        <v>78373</v>
      </c>
      <c r="E151" s="30" t="s">
        <v>74</v>
      </c>
      <c r="F151" s="31">
        <v>26.4</v>
      </c>
      <c r="G151" s="31">
        <v>96</v>
      </c>
      <c r="H151" s="31">
        <v>4.4000000000000004</v>
      </c>
      <c r="I151" s="32">
        <v>110244</v>
      </c>
      <c r="J151" s="20" t="str">
        <f>VLOOKUP(I151,'[1]October 2023'!A:C,2,FALSE)</f>
        <v>CHEESE MOZ LM PT SKM UNFZ PROC PK(41125)</v>
      </c>
      <c r="K151" s="31">
        <v>6.72</v>
      </c>
      <c r="L151" s="33">
        <f>VLOOKUP(I151,'[1]October 2023'!A:C,3,FALSE)</f>
        <v>2.0065</v>
      </c>
      <c r="M151" s="34">
        <f t="shared" si="4"/>
        <v>13.48</v>
      </c>
      <c r="N151" s="35">
        <v>45231</v>
      </c>
    </row>
    <row r="152" spans="1:14" ht="46.15" customHeight="1" x14ac:dyDescent="0.25">
      <c r="A152" s="27" t="s">
        <v>18</v>
      </c>
      <c r="B152" s="36" t="s">
        <v>19</v>
      </c>
      <c r="C152" s="27" t="s">
        <v>12</v>
      </c>
      <c r="D152" s="29">
        <v>78373</v>
      </c>
      <c r="E152" s="30" t="s">
        <v>74</v>
      </c>
      <c r="F152" s="31">
        <v>26.4</v>
      </c>
      <c r="G152" s="31">
        <v>96</v>
      </c>
      <c r="H152" s="31">
        <v>4.4000000000000004</v>
      </c>
      <c r="I152" s="32">
        <v>100418</v>
      </c>
      <c r="J152" s="20" t="str">
        <f>VLOOKUP(I152,'[1]October 2023'!A:C,2,FALSE)</f>
        <v>FLOUR BAKER HARD WHT UNBLCH-BULK</v>
      </c>
      <c r="K152" s="31">
        <v>7.62</v>
      </c>
      <c r="L152" s="33">
        <f>VLOOKUP(I152,'[1]October 2023'!A:C,3,FALSE)</f>
        <v>0.33500000000000002</v>
      </c>
      <c r="M152" s="34">
        <f t="shared" si="4"/>
        <v>2.5499999999999998</v>
      </c>
      <c r="N152" s="35">
        <v>45231</v>
      </c>
    </row>
    <row r="153" spans="1:14" ht="46.15" customHeight="1" x14ac:dyDescent="0.25">
      <c r="A153" s="27" t="s">
        <v>18</v>
      </c>
      <c r="B153" s="36" t="s">
        <v>19</v>
      </c>
      <c r="C153" s="27" t="s">
        <v>12</v>
      </c>
      <c r="D153" s="29">
        <v>78373</v>
      </c>
      <c r="E153" s="30" t="s">
        <v>74</v>
      </c>
      <c r="F153" s="31">
        <v>26.4</v>
      </c>
      <c r="G153" s="31">
        <v>96</v>
      </c>
      <c r="H153" s="31">
        <v>4.4000000000000004</v>
      </c>
      <c r="I153" s="32">
        <v>100332</v>
      </c>
      <c r="J153" s="20" t="str">
        <f>VLOOKUP(I153,'[1]October 2023'!A:C,2,FALSE)</f>
        <v>TOMATO PASTE FOR BULK PROCESSING</v>
      </c>
      <c r="K153" s="31">
        <v>0.65</v>
      </c>
      <c r="L153" s="33">
        <f>VLOOKUP(I153,'[1]October 2023'!A:C,3,FALSE)</f>
        <v>0.94789999999999996</v>
      </c>
      <c r="M153" s="34">
        <f t="shared" si="4"/>
        <v>0.62</v>
      </c>
      <c r="N153" s="35">
        <v>45231</v>
      </c>
    </row>
    <row r="154" spans="1:14" ht="46.15" customHeight="1" x14ac:dyDescent="0.25">
      <c r="A154" s="27" t="s">
        <v>18</v>
      </c>
      <c r="B154" s="36" t="s">
        <v>19</v>
      </c>
      <c r="C154" s="27" t="s">
        <v>12</v>
      </c>
      <c r="D154" s="29">
        <v>78637</v>
      </c>
      <c r="E154" s="30" t="s">
        <v>75</v>
      </c>
      <c r="F154" s="31">
        <v>23.34</v>
      </c>
      <c r="G154" s="31">
        <v>72</v>
      </c>
      <c r="H154" s="31">
        <v>5.18</v>
      </c>
      <c r="I154" s="32">
        <v>110244</v>
      </c>
      <c r="J154" s="20" t="str">
        <f>VLOOKUP(I154,'[1]October 2023'!A:C,2,FALSE)</f>
        <v>CHEESE MOZ LM PT SKM UNFZ PROC PK(41125)</v>
      </c>
      <c r="K154" s="31">
        <v>9</v>
      </c>
      <c r="L154" s="33">
        <f>VLOOKUP(I154,'[1]October 2023'!A:C,3,FALSE)</f>
        <v>2.0065</v>
      </c>
      <c r="M154" s="34">
        <f t="shared" si="4"/>
        <v>18.059999999999999</v>
      </c>
      <c r="N154" s="35">
        <v>45231</v>
      </c>
    </row>
    <row r="155" spans="1:14" ht="46.15" customHeight="1" x14ac:dyDescent="0.25">
      <c r="A155" s="27" t="s">
        <v>18</v>
      </c>
      <c r="B155" s="36" t="s">
        <v>19</v>
      </c>
      <c r="C155" s="27" t="s">
        <v>12</v>
      </c>
      <c r="D155" s="29">
        <v>78637</v>
      </c>
      <c r="E155" s="30" t="s">
        <v>75</v>
      </c>
      <c r="F155" s="31">
        <v>23.34</v>
      </c>
      <c r="G155" s="31">
        <v>72</v>
      </c>
      <c r="H155" s="31">
        <v>5.18</v>
      </c>
      <c r="I155" s="32">
        <v>100418</v>
      </c>
      <c r="J155" s="20" t="str">
        <f>VLOOKUP(I155,'[1]October 2023'!A:C,2,FALSE)</f>
        <v>FLOUR BAKER HARD WHT UNBLCH-BULK</v>
      </c>
      <c r="K155" s="31">
        <v>5.88</v>
      </c>
      <c r="L155" s="33">
        <f>VLOOKUP(I155,'[1]October 2023'!A:C,3,FALSE)</f>
        <v>0.33500000000000002</v>
      </c>
      <c r="M155" s="34">
        <f t="shared" si="4"/>
        <v>1.97</v>
      </c>
      <c r="N155" s="35">
        <v>45231</v>
      </c>
    </row>
    <row r="156" spans="1:14" ht="46.15" customHeight="1" x14ac:dyDescent="0.25">
      <c r="A156" s="27" t="s">
        <v>18</v>
      </c>
      <c r="B156" s="36" t="s">
        <v>19</v>
      </c>
      <c r="C156" s="27" t="s">
        <v>12</v>
      </c>
      <c r="D156" s="29">
        <v>78637</v>
      </c>
      <c r="E156" s="30" t="s">
        <v>75</v>
      </c>
      <c r="F156" s="31">
        <v>23.34</v>
      </c>
      <c r="G156" s="31">
        <v>72</v>
      </c>
      <c r="H156" s="31">
        <v>5.18</v>
      </c>
      <c r="I156" s="32">
        <v>100332</v>
      </c>
      <c r="J156" s="20" t="str">
        <f>VLOOKUP(I156,'[1]October 2023'!A:C,2,FALSE)</f>
        <v>TOMATO PASTE FOR BULK PROCESSING</v>
      </c>
      <c r="K156" s="31">
        <v>1.23</v>
      </c>
      <c r="L156" s="33">
        <f>VLOOKUP(I156,'[1]October 2023'!A:C,3,FALSE)</f>
        <v>0.94789999999999996</v>
      </c>
      <c r="M156" s="34">
        <f t="shared" si="4"/>
        <v>1.17</v>
      </c>
      <c r="N156" s="35">
        <v>45231</v>
      </c>
    </row>
    <row r="157" spans="1:14" ht="46.15" customHeight="1" x14ac:dyDescent="0.25">
      <c r="A157" s="27" t="s">
        <v>18</v>
      </c>
      <c r="B157" s="36" t="s">
        <v>19</v>
      </c>
      <c r="C157" s="27" t="s">
        <v>12</v>
      </c>
      <c r="D157" s="29">
        <v>78638</v>
      </c>
      <c r="E157" s="30" t="s">
        <v>76</v>
      </c>
      <c r="F157" s="31">
        <v>23.34</v>
      </c>
      <c r="G157" s="31">
        <v>72</v>
      </c>
      <c r="H157" s="31">
        <v>5.18</v>
      </c>
      <c r="I157" s="32">
        <v>110244</v>
      </c>
      <c r="J157" s="20" t="str">
        <f>VLOOKUP(I157,'[1]October 2023'!A:C,2,FALSE)</f>
        <v>CHEESE MOZ LM PT SKM UNFZ PROC PK(41125)</v>
      </c>
      <c r="K157" s="31">
        <v>7.2</v>
      </c>
      <c r="L157" s="33">
        <f>VLOOKUP(I157,'[1]October 2023'!A:C,3,FALSE)</f>
        <v>2.0065</v>
      </c>
      <c r="M157" s="34">
        <f t="shared" si="4"/>
        <v>14.45</v>
      </c>
      <c r="N157" s="35">
        <v>45231</v>
      </c>
    </row>
    <row r="158" spans="1:14" ht="46.15" customHeight="1" x14ac:dyDescent="0.25">
      <c r="A158" s="27" t="s">
        <v>18</v>
      </c>
      <c r="B158" s="36" t="s">
        <v>19</v>
      </c>
      <c r="C158" s="27" t="s">
        <v>12</v>
      </c>
      <c r="D158" s="29">
        <v>78638</v>
      </c>
      <c r="E158" s="30" t="s">
        <v>76</v>
      </c>
      <c r="F158" s="31">
        <v>23.34</v>
      </c>
      <c r="G158" s="31">
        <v>72</v>
      </c>
      <c r="H158" s="31">
        <v>5.18</v>
      </c>
      <c r="I158" s="32">
        <v>100418</v>
      </c>
      <c r="J158" s="20" t="str">
        <f>VLOOKUP(I158,'[1]October 2023'!A:C,2,FALSE)</f>
        <v>FLOUR BAKER HARD WHT UNBLCH-BULK</v>
      </c>
      <c r="K158" s="31">
        <v>5.88</v>
      </c>
      <c r="L158" s="33">
        <f>VLOOKUP(I158,'[1]October 2023'!A:C,3,FALSE)</f>
        <v>0.33500000000000002</v>
      </c>
      <c r="M158" s="34">
        <f t="shared" si="4"/>
        <v>1.97</v>
      </c>
      <c r="N158" s="35">
        <v>45231</v>
      </c>
    </row>
    <row r="159" spans="1:14" ht="46.15" customHeight="1" x14ac:dyDescent="0.25">
      <c r="A159" s="27" t="s">
        <v>18</v>
      </c>
      <c r="B159" s="36" t="s">
        <v>19</v>
      </c>
      <c r="C159" s="27" t="s">
        <v>12</v>
      </c>
      <c r="D159" s="29">
        <v>78638</v>
      </c>
      <c r="E159" s="30" t="s">
        <v>76</v>
      </c>
      <c r="F159" s="31">
        <v>23.34</v>
      </c>
      <c r="G159" s="31">
        <v>72</v>
      </c>
      <c r="H159" s="31">
        <v>5.18</v>
      </c>
      <c r="I159" s="32">
        <v>100332</v>
      </c>
      <c r="J159" s="20" t="str">
        <f>VLOOKUP(I159,'[1]October 2023'!A:C,2,FALSE)</f>
        <v>TOMATO PASTE FOR BULK PROCESSING</v>
      </c>
      <c r="K159" s="31">
        <v>1.23</v>
      </c>
      <c r="L159" s="33">
        <f>VLOOKUP(I159,'[1]October 2023'!A:C,3,FALSE)</f>
        <v>0.94789999999999996</v>
      </c>
      <c r="M159" s="34">
        <f t="shared" si="4"/>
        <v>1.17</v>
      </c>
      <c r="N159" s="35">
        <v>45231</v>
      </c>
    </row>
    <row r="160" spans="1:14" ht="46.15" customHeight="1" x14ac:dyDescent="0.25">
      <c r="A160" s="27" t="s">
        <v>18</v>
      </c>
      <c r="B160" s="36" t="s">
        <v>19</v>
      </c>
      <c r="C160" s="27" t="s">
        <v>12</v>
      </c>
      <c r="D160" s="29">
        <v>78639</v>
      </c>
      <c r="E160" s="30" t="s">
        <v>77</v>
      </c>
      <c r="F160" s="31">
        <v>23.45</v>
      </c>
      <c r="G160" s="31">
        <v>72</v>
      </c>
      <c r="H160" s="31">
        <v>5.21</v>
      </c>
      <c r="I160" s="32">
        <v>110244</v>
      </c>
      <c r="J160" s="20" t="str">
        <f>VLOOKUP(I160,'[1]October 2023'!A:C,2,FALSE)</f>
        <v>CHEESE MOZ LM PT SKM UNFZ PROC PK(41125)</v>
      </c>
      <c r="K160" s="31">
        <v>7.59</v>
      </c>
      <c r="L160" s="33">
        <f>VLOOKUP(I160,'[1]October 2023'!A:C,3,FALSE)</f>
        <v>2.0065</v>
      </c>
      <c r="M160" s="34">
        <f t="shared" si="4"/>
        <v>15.23</v>
      </c>
      <c r="N160" s="35">
        <v>45231</v>
      </c>
    </row>
    <row r="161" spans="1:14" ht="46.15" customHeight="1" x14ac:dyDescent="0.25">
      <c r="A161" s="27" t="s">
        <v>18</v>
      </c>
      <c r="B161" s="36" t="s">
        <v>19</v>
      </c>
      <c r="C161" s="27" t="s">
        <v>12</v>
      </c>
      <c r="D161" s="29">
        <v>78639</v>
      </c>
      <c r="E161" s="30" t="s">
        <v>77</v>
      </c>
      <c r="F161" s="31">
        <v>23.45</v>
      </c>
      <c r="G161" s="31">
        <v>72</v>
      </c>
      <c r="H161" s="31">
        <v>5.21</v>
      </c>
      <c r="I161" s="32">
        <v>100418</v>
      </c>
      <c r="J161" s="20" t="str">
        <f>VLOOKUP(I161,'[1]October 2023'!A:C,2,FALSE)</f>
        <v>FLOUR BAKER HARD WHT UNBLCH-BULK</v>
      </c>
      <c r="K161" s="31">
        <v>5.88</v>
      </c>
      <c r="L161" s="33">
        <f>VLOOKUP(I161,'[1]October 2023'!A:C,3,FALSE)</f>
        <v>0.33500000000000002</v>
      </c>
      <c r="M161" s="34">
        <f t="shared" si="4"/>
        <v>1.97</v>
      </c>
      <c r="N161" s="35">
        <v>45231</v>
      </c>
    </row>
    <row r="162" spans="1:14" ht="46.15" customHeight="1" x14ac:dyDescent="0.25">
      <c r="A162" s="27" t="s">
        <v>18</v>
      </c>
      <c r="B162" s="36" t="s">
        <v>19</v>
      </c>
      <c r="C162" s="27" t="s">
        <v>12</v>
      </c>
      <c r="D162" s="29">
        <v>78640</v>
      </c>
      <c r="E162" s="30" t="s">
        <v>78</v>
      </c>
      <c r="F162" s="31">
        <v>23.85</v>
      </c>
      <c r="G162" s="31">
        <v>72</v>
      </c>
      <c r="H162" s="31">
        <v>5.3</v>
      </c>
      <c r="I162" s="32">
        <v>110244</v>
      </c>
      <c r="J162" s="20" t="str">
        <f>VLOOKUP(I162,'[1]October 2023'!A:C,2,FALSE)</f>
        <v>CHEESE MOZ LM PT SKM UNFZ PROC PK(41125)</v>
      </c>
      <c r="K162" s="31">
        <v>6.46</v>
      </c>
      <c r="L162" s="33">
        <f>VLOOKUP(I162,'[1]October 2023'!A:C,3,FALSE)</f>
        <v>2.0065</v>
      </c>
      <c r="M162" s="34">
        <f t="shared" si="4"/>
        <v>12.96</v>
      </c>
      <c r="N162" s="35">
        <v>45231</v>
      </c>
    </row>
    <row r="163" spans="1:14" ht="46.15" customHeight="1" x14ac:dyDescent="0.25">
      <c r="A163" s="27" t="s">
        <v>18</v>
      </c>
      <c r="B163" s="36" t="s">
        <v>19</v>
      </c>
      <c r="C163" s="27" t="s">
        <v>12</v>
      </c>
      <c r="D163" s="29">
        <v>78640</v>
      </c>
      <c r="E163" s="30" t="s">
        <v>78</v>
      </c>
      <c r="F163" s="31">
        <v>23.85</v>
      </c>
      <c r="G163" s="31">
        <v>72</v>
      </c>
      <c r="H163" s="31">
        <v>5.3</v>
      </c>
      <c r="I163" s="32">
        <v>100418</v>
      </c>
      <c r="J163" s="20" t="str">
        <f>VLOOKUP(I163,'[1]October 2023'!A:C,2,FALSE)</f>
        <v>FLOUR BAKER HARD WHT UNBLCH-BULK</v>
      </c>
      <c r="K163" s="31">
        <v>5.88</v>
      </c>
      <c r="L163" s="33">
        <f>VLOOKUP(I163,'[1]October 2023'!A:C,3,FALSE)</f>
        <v>0.33500000000000002</v>
      </c>
      <c r="M163" s="34">
        <f t="shared" si="4"/>
        <v>1.97</v>
      </c>
      <c r="N163" s="35">
        <v>45231</v>
      </c>
    </row>
    <row r="164" spans="1:14" ht="46.15" customHeight="1" x14ac:dyDescent="0.25">
      <c r="A164" s="27" t="s">
        <v>18</v>
      </c>
      <c r="B164" s="36" t="s">
        <v>19</v>
      </c>
      <c r="C164" s="27" t="s">
        <v>12</v>
      </c>
      <c r="D164" s="29">
        <v>78640</v>
      </c>
      <c r="E164" s="30" t="s">
        <v>78</v>
      </c>
      <c r="F164" s="31">
        <v>23.85</v>
      </c>
      <c r="G164" s="31">
        <v>72</v>
      </c>
      <c r="H164" s="31">
        <v>5.3</v>
      </c>
      <c r="I164" s="32">
        <v>100332</v>
      </c>
      <c r="J164" s="20" t="str">
        <f>VLOOKUP(I164,'[1]October 2023'!A:C,2,FALSE)</f>
        <v>TOMATO PASTE FOR BULK PROCESSING</v>
      </c>
      <c r="K164" s="31">
        <v>1.1200000000000001</v>
      </c>
      <c r="L164" s="33">
        <f>VLOOKUP(I164,'[1]October 2023'!A:C,3,FALSE)</f>
        <v>0.94789999999999996</v>
      </c>
      <c r="M164" s="34">
        <f t="shared" ref="M164:M191" si="5">ROUND(K164*L164,2)</f>
        <v>1.06</v>
      </c>
      <c r="N164" s="35">
        <v>45231</v>
      </c>
    </row>
    <row r="165" spans="1:14" ht="46.15" customHeight="1" x14ac:dyDescent="0.25">
      <c r="A165" s="27" t="s">
        <v>18</v>
      </c>
      <c r="B165" s="36" t="s">
        <v>19</v>
      </c>
      <c r="C165" s="27" t="s">
        <v>12</v>
      </c>
      <c r="D165" s="29">
        <v>78653</v>
      </c>
      <c r="E165" s="30" t="s">
        <v>79</v>
      </c>
      <c r="F165" s="31">
        <v>23.34</v>
      </c>
      <c r="G165" s="31">
        <v>72</v>
      </c>
      <c r="H165" s="31">
        <v>5.18</v>
      </c>
      <c r="I165" s="32">
        <v>110244</v>
      </c>
      <c r="J165" s="20" t="str">
        <f>VLOOKUP(I165,'[1]October 2023'!A:C,2,FALSE)</f>
        <v>CHEESE MOZ LM PT SKM UNFZ PROC PK(41125)</v>
      </c>
      <c r="K165" s="31">
        <v>9</v>
      </c>
      <c r="L165" s="33">
        <f>VLOOKUP(I165,'[1]October 2023'!A:C,3,FALSE)</f>
        <v>2.0065</v>
      </c>
      <c r="M165" s="34">
        <f t="shared" si="5"/>
        <v>18.059999999999999</v>
      </c>
      <c r="N165" s="35">
        <v>45231</v>
      </c>
    </row>
    <row r="166" spans="1:14" ht="46.15" customHeight="1" x14ac:dyDescent="0.25">
      <c r="A166" s="27" t="s">
        <v>18</v>
      </c>
      <c r="B166" s="36" t="s">
        <v>19</v>
      </c>
      <c r="C166" s="27" t="s">
        <v>12</v>
      </c>
      <c r="D166" s="29">
        <v>78653</v>
      </c>
      <c r="E166" s="30" t="s">
        <v>79</v>
      </c>
      <c r="F166" s="31">
        <v>23.34</v>
      </c>
      <c r="G166" s="31">
        <v>72</v>
      </c>
      <c r="H166" s="31">
        <v>5.18</v>
      </c>
      <c r="I166" s="32">
        <v>100418</v>
      </c>
      <c r="J166" s="20" t="str">
        <f>VLOOKUP(I166,'[1]October 2023'!A:C,2,FALSE)</f>
        <v>FLOUR BAKER HARD WHT UNBLCH-BULK</v>
      </c>
      <c r="K166" s="31">
        <v>5.88</v>
      </c>
      <c r="L166" s="33">
        <f>VLOOKUP(I166,'[1]October 2023'!A:C,3,FALSE)</f>
        <v>0.33500000000000002</v>
      </c>
      <c r="M166" s="34">
        <f t="shared" si="5"/>
        <v>1.97</v>
      </c>
      <c r="N166" s="35">
        <v>45231</v>
      </c>
    </row>
    <row r="167" spans="1:14" ht="46.15" customHeight="1" x14ac:dyDescent="0.25">
      <c r="A167" s="27" t="s">
        <v>18</v>
      </c>
      <c r="B167" s="36" t="s">
        <v>19</v>
      </c>
      <c r="C167" s="27" t="s">
        <v>12</v>
      </c>
      <c r="D167" s="29">
        <v>78653</v>
      </c>
      <c r="E167" s="30" t="s">
        <v>79</v>
      </c>
      <c r="F167" s="31">
        <v>23.34</v>
      </c>
      <c r="G167" s="31">
        <v>72</v>
      </c>
      <c r="H167" s="31">
        <v>5.18</v>
      </c>
      <c r="I167" s="32">
        <v>100332</v>
      </c>
      <c r="J167" s="20" t="str">
        <f>VLOOKUP(I167,'[1]October 2023'!A:C,2,FALSE)</f>
        <v>TOMATO PASTE FOR BULK PROCESSING</v>
      </c>
      <c r="K167" s="31">
        <v>1.23</v>
      </c>
      <c r="L167" s="33">
        <f>VLOOKUP(I167,'[1]October 2023'!A:C,3,FALSE)</f>
        <v>0.94789999999999996</v>
      </c>
      <c r="M167" s="34">
        <f t="shared" si="5"/>
        <v>1.17</v>
      </c>
      <c r="N167" s="35">
        <v>45231</v>
      </c>
    </row>
    <row r="168" spans="1:14" ht="46.15" customHeight="1" x14ac:dyDescent="0.25">
      <c r="A168" s="27" t="s">
        <v>18</v>
      </c>
      <c r="B168" s="36" t="s">
        <v>19</v>
      </c>
      <c r="C168" s="27" t="s">
        <v>12</v>
      </c>
      <c r="D168" s="29">
        <v>78654</v>
      </c>
      <c r="E168" s="30" t="s">
        <v>80</v>
      </c>
      <c r="F168" s="31">
        <v>23.34</v>
      </c>
      <c r="G168" s="31">
        <v>72</v>
      </c>
      <c r="H168" s="31">
        <v>5.18</v>
      </c>
      <c r="I168" s="32">
        <v>110244</v>
      </c>
      <c r="J168" s="20" t="str">
        <f>VLOOKUP(I168,'[1]October 2023'!A:C,2,FALSE)</f>
        <v>CHEESE MOZ LM PT SKM UNFZ PROC PK(41125)</v>
      </c>
      <c r="K168" s="31">
        <v>7.2</v>
      </c>
      <c r="L168" s="33">
        <f>VLOOKUP(I168,'[1]October 2023'!A:C,3,FALSE)</f>
        <v>2.0065</v>
      </c>
      <c r="M168" s="34">
        <f t="shared" si="5"/>
        <v>14.45</v>
      </c>
      <c r="N168" s="35">
        <v>45231</v>
      </c>
    </row>
    <row r="169" spans="1:14" ht="46.15" customHeight="1" x14ac:dyDescent="0.25">
      <c r="A169" s="27" t="s">
        <v>18</v>
      </c>
      <c r="B169" s="36" t="s">
        <v>19</v>
      </c>
      <c r="C169" s="27" t="s">
        <v>12</v>
      </c>
      <c r="D169" s="29">
        <v>78654</v>
      </c>
      <c r="E169" s="30" t="s">
        <v>80</v>
      </c>
      <c r="F169" s="31">
        <v>23.34</v>
      </c>
      <c r="G169" s="31">
        <v>72</v>
      </c>
      <c r="H169" s="31">
        <v>5.18</v>
      </c>
      <c r="I169" s="32">
        <v>100418</v>
      </c>
      <c r="J169" s="20" t="str">
        <f>VLOOKUP(I169,'[1]October 2023'!A:C,2,FALSE)</f>
        <v>FLOUR BAKER HARD WHT UNBLCH-BULK</v>
      </c>
      <c r="K169" s="31">
        <v>5.88</v>
      </c>
      <c r="L169" s="33">
        <f>VLOOKUP(I169,'[1]October 2023'!A:C,3,FALSE)</f>
        <v>0.33500000000000002</v>
      </c>
      <c r="M169" s="34">
        <f t="shared" si="5"/>
        <v>1.97</v>
      </c>
      <c r="N169" s="35">
        <v>45231</v>
      </c>
    </row>
    <row r="170" spans="1:14" ht="46.15" customHeight="1" x14ac:dyDescent="0.25">
      <c r="A170" s="27" t="s">
        <v>18</v>
      </c>
      <c r="B170" s="36" t="s">
        <v>19</v>
      </c>
      <c r="C170" s="27" t="s">
        <v>12</v>
      </c>
      <c r="D170" s="29">
        <v>78654</v>
      </c>
      <c r="E170" s="30" t="s">
        <v>80</v>
      </c>
      <c r="F170" s="31">
        <v>23.34</v>
      </c>
      <c r="G170" s="31">
        <v>72</v>
      </c>
      <c r="H170" s="31">
        <v>5.18</v>
      </c>
      <c r="I170" s="32">
        <v>100332</v>
      </c>
      <c r="J170" s="20" t="str">
        <f>VLOOKUP(I170,'[1]October 2023'!A:C,2,FALSE)</f>
        <v>TOMATO PASTE FOR BULK PROCESSING</v>
      </c>
      <c r="K170" s="31">
        <v>1.23</v>
      </c>
      <c r="L170" s="33">
        <f>VLOOKUP(I170,'[1]October 2023'!A:C,3,FALSE)</f>
        <v>0.94789999999999996</v>
      </c>
      <c r="M170" s="34">
        <f t="shared" si="5"/>
        <v>1.17</v>
      </c>
      <c r="N170" s="35">
        <v>45231</v>
      </c>
    </row>
    <row r="171" spans="1:14" ht="46.15" customHeight="1" x14ac:dyDescent="0.25">
      <c r="A171" s="27" t="s">
        <v>18</v>
      </c>
      <c r="B171" s="36" t="s">
        <v>19</v>
      </c>
      <c r="C171" s="27" t="s">
        <v>12</v>
      </c>
      <c r="D171" s="29">
        <v>78673</v>
      </c>
      <c r="E171" s="30" t="s">
        <v>81</v>
      </c>
      <c r="F171" s="31">
        <v>27.6</v>
      </c>
      <c r="G171" s="31">
        <v>96</v>
      </c>
      <c r="H171" s="31">
        <v>4.5999999999999996</v>
      </c>
      <c r="I171" s="32">
        <v>110244</v>
      </c>
      <c r="J171" s="20" t="str">
        <f>VLOOKUP(I171,'[1]October 2023'!A:C,2,FALSE)</f>
        <v>CHEESE MOZ LM PT SKM UNFZ PROC PK(41125)</v>
      </c>
      <c r="K171" s="31">
        <v>4.5</v>
      </c>
      <c r="L171" s="33">
        <f>VLOOKUP(I171,'[1]October 2023'!A:C,3,FALSE)</f>
        <v>2.0065</v>
      </c>
      <c r="M171" s="34">
        <f t="shared" si="5"/>
        <v>9.0299999999999994</v>
      </c>
      <c r="N171" s="35">
        <v>45231</v>
      </c>
    </row>
    <row r="172" spans="1:14" ht="46.15" customHeight="1" x14ac:dyDescent="0.25">
      <c r="A172" s="27" t="s">
        <v>18</v>
      </c>
      <c r="B172" s="36" t="s">
        <v>19</v>
      </c>
      <c r="C172" s="27" t="s">
        <v>12</v>
      </c>
      <c r="D172" s="29">
        <v>78673</v>
      </c>
      <c r="E172" s="30" t="s">
        <v>81</v>
      </c>
      <c r="F172" s="31">
        <v>27.6</v>
      </c>
      <c r="G172" s="31">
        <v>96</v>
      </c>
      <c r="H172" s="31">
        <v>4.5999999999999996</v>
      </c>
      <c r="I172" s="32">
        <v>100418</v>
      </c>
      <c r="J172" s="20" t="str">
        <f>VLOOKUP(I172,'[1]October 2023'!A:C,2,FALSE)</f>
        <v>FLOUR BAKER HARD WHT UNBLCH-BULK</v>
      </c>
      <c r="K172" s="31">
        <v>7.43</v>
      </c>
      <c r="L172" s="33">
        <f>VLOOKUP(I172,'[1]October 2023'!A:C,3,FALSE)</f>
        <v>0.33500000000000002</v>
      </c>
      <c r="M172" s="34">
        <f t="shared" si="5"/>
        <v>2.4900000000000002</v>
      </c>
      <c r="N172" s="35">
        <v>45231</v>
      </c>
    </row>
    <row r="173" spans="1:14" ht="46.15" customHeight="1" x14ac:dyDescent="0.25">
      <c r="A173" s="27" t="s">
        <v>18</v>
      </c>
      <c r="B173" s="36" t="s">
        <v>19</v>
      </c>
      <c r="C173" s="27" t="s">
        <v>12</v>
      </c>
      <c r="D173" s="29">
        <v>78673</v>
      </c>
      <c r="E173" s="30" t="s">
        <v>81</v>
      </c>
      <c r="F173" s="31">
        <v>27.6</v>
      </c>
      <c r="G173" s="31">
        <v>96</v>
      </c>
      <c r="H173" s="31">
        <v>4.5999999999999996</v>
      </c>
      <c r="I173" s="32">
        <v>100332</v>
      </c>
      <c r="J173" s="20" t="str">
        <f>VLOOKUP(I173,'[1]October 2023'!A:C,2,FALSE)</f>
        <v>TOMATO PASTE FOR BULK PROCESSING</v>
      </c>
      <c r="K173" s="31">
        <v>1.5</v>
      </c>
      <c r="L173" s="33">
        <f>VLOOKUP(I173,'[1]October 2023'!A:C,3,FALSE)</f>
        <v>0.94789999999999996</v>
      </c>
      <c r="M173" s="34">
        <f t="shared" si="5"/>
        <v>1.42</v>
      </c>
      <c r="N173" s="35">
        <v>45231</v>
      </c>
    </row>
    <row r="174" spans="1:14" ht="46.15" customHeight="1" x14ac:dyDescent="0.25">
      <c r="A174" s="27" t="s">
        <v>18</v>
      </c>
      <c r="B174" s="36" t="s">
        <v>19</v>
      </c>
      <c r="C174" s="27" t="s">
        <v>12</v>
      </c>
      <c r="D174" s="29">
        <v>78674</v>
      </c>
      <c r="E174" s="30" t="s">
        <v>82</v>
      </c>
      <c r="F174" s="31">
        <v>26.88</v>
      </c>
      <c r="G174" s="31">
        <v>96</v>
      </c>
      <c r="H174" s="31">
        <v>4.4800000000000004</v>
      </c>
      <c r="I174" s="32">
        <v>110244</v>
      </c>
      <c r="J174" s="20" t="str">
        <f>VLOOKUP(I174,'[1]October 2023'!A:C,2,FALSE)</f>
        <v>CHEESE MOZ LM PT SKM UNFZ PROC PK(41125)</v>
      </c>
      <c r="K174" s="31">
        <v>3.33</v>
      </c>
      <c r="L174" s="33">
        <f>VLOOKUP(I174,'[1]October 2023'!A:C,3,FALSE)</f>
        <v>2.0065</v>
      </c>
      <c r="M174" s="34">
        <f t="shared" si="5"/>
        <v>6.68</v>
      </c>
      <c r="N174" s="35">
        <v>45231</v>
      </c>
    </row>
    <row r="175" spans="1:14" ht="46.15" customHeight="1" x14ac:dyDescent="0.25">
      <c r="A175" s="27" t="s">
        <v>18</v>
      </c>
      <c r="B175" s="36" t="s">
        <v>19</v>
      </c>
      <c r="C175" s="27" t="s">
        <v>12</v>
      </c>
      <c r="D175" s="29">
        <v>78674</v>
      </c>
      <c r="E175" s="30" t="s">
        <v>82</v>
      </c>
      <c r="F175" s="31">
        <v>26.88</v>
      </c>
      <c r="G175" s="31">
        <v>96</v>
      </c>
      <c r="H175" s="31">
        <v>4.4800000000000004</v>
      </c>
      <c r="I175" s="32">
        <v>100418</v>
      </c>
      <c r="J175" s="20" t="str">
        <f>VLOOKUP(I175,'[1]October 2023'!A:C,2,FALSE)</f>
        <v>FLOUR BAKER HARD WHT UNBLCH-BULK</v>
      </c>
      <c r="K175" s="31">
        <v>7.43</v>
      </c>
      <c r="L175" s="33">
        <f>VLOOKUP(I175,'[1]October 2023'!A:C,3,FALSE)</f>
        <v>0.33500000000000002</v>
      </c>
      <c r="M175" s="34">
        <f t="shared" si="5"/>
        <v>2.4900000000000002</v>
      </c>
      <c r="N175" s="35">
        <v>45231</v>
      </c>
    </row>
    <row r="176" spans="1:14" ht="46.15" customHeight="1" x14ac:dyDescent="0.25">
      <c r="A176" s="27" t="s">
        <v>18</v>
      </c>
      <c r="B176" s="36" t="s">
        <v>19</v>
      </c>
      <c r="C176" s="27" t="s">
        <v>12</v>
      </c>
      <c r="D176" s="29">
        <v>78674</v>
      </c>
      <c r="E176" s="30" t="s">
        <v>82</v>
      </c>
      <c r="F176" s="31">
        <v>26.88</v>
      </c>
      <c r="G176" s="31">
        <v>96</v>
      </c>
      <c r="H176" s="31">
        <v>4.4800000000000004</v>
      </c>
      <c r="I176" s="32">
        <v>100332</v>
      </c>
      <c r="J176" s="20" t="str">
        <f>VLOOKUP(I176,'[1]October 2023'!A:C,2,FALSE)</f>
        <v>TOMATO PASTE FOR BULK PROCESSING</v>
      </c>
      <c r="K176" s="31">
        <v>1.5</v>
      </c>
      <c r="L176" s="33">
        <f>VLOOKUP(I176,'[1]October 2023'!A:C,3,FALSE)</f>
        <v>0.94789999999999996</v>
      </c>
      <c r="M176" s="34">
        <f t="shared" si="5"/>
        <v>1.42</v>
      </c>
      <c r="N176" s="35">
        <v>45231</v>
      </c>
    </row>
    <row r="177" spans="1:14" ht="46.15" customHeight="1" x14ac:dyDescent="0.25">
      <c r="A177" s="27" t="s">
        <v>18</v>
      </c>
      <c r="B177" s="36" t="s">
        <v>19</v>
      </c>
      <c r="C177" s="27" t="s">
        <v>12</v>
      </c>
      <c r="D177" s="29">
        <v>78697</v>
      </c>
      <c r="E177" s="30" t="s">
        <v>83</v>
      </c>
      <c r="F177" s="31">
        <v>27</v>
      </c>
      <c r="G177" s="31">
        <v>96</v>
      </c>
      <c r="H177" s="31">
        <v>4.5</v>
      </c>
      <c r="I177" s="32">
        <v>110244</v>
      </c>
      <c r="J177" s="20" t="str">
        <f>VLOOKUP(I177,'[1]October 2023'!A:C,2,FALSE)</f>
        <v>CHEESE MOZ LM PT SKM UNFZ PROC PK(41125)</v>
      </c>
      <c r="K177" s="31">
        <v>8.4</v>
      </c>
      <c r="L177" s="33">
        <f>VLOOKUP(I177,'[1]October 2023'!A:C,3,FALSE)</f>
        <v>2.0065</v>
      </c>
      <c r="M177" s="34">
        <f t="shared" si="5"/>
        <v>16.850000000000001</v>
      </c>
      <c r="N177" s="35">
        <v>45231</v>
      </c>
    </row>
    <row r="178" spans="1:14" ht="46.15" customHeight="1" x14ac:dyDescent="0.25">
      <c r="A178" s="27" t="s">
        <v>18</v>
      </c>
      <c r="B178" s="36" t="s">
        <v>19</v>
      </c>
      <c r="C178" s="27" t="s">
        <v>12</v>
      </c>
      <c r="D178" s="29">
        <v>78697</v>
      </c>
      <c r="E178" s="30" t="s">
        <v>83</v>
      </c>
      <c r="F178" s="31">
        <v>27</v>
      </c>
      <c r="G178" s="31">
        <v>96</v>
      </c>
      <c r="H178" s="31">
        <v>4.5</v>
      </c>
      <c r="I178" s="32">
        <v>100418</v>
      </c>
      <c r="J178" s="20" t="str">
        <f>VLOOKUP(I178,'[1]October 2023'!A:C,2,FALSE)</f>
        <v>FLOUR BAKER HARD WHT UNBLCH-BULK</v>
      </c>
      <c r="K178" s="31">
        <v>7.43</v>
      </c>
      <c r="L178" s="33">
        <f>VLOOKUP(I178,'[1]October 2023'!A:C,3,FALSE)</f>
        <v>0.33500000000000002</v>
      </c>
      <c r="M178" s="34">
        <f t="shared" si="5"/>
        <v>2.4900000000000002</v>
      </c>
      <c r="N178" s="35">
        <v>45231</v>
      </c>
    </row>
    <row r="179" spans="1:14" ht="46.15" customHeight="1" x14ac:dyDescent="0.25">
      <c r="A179" s="27" t="s">
        <v>18</v>
      </c>
      <c r="B179" s="36" t="s">
        <v>19</v>
      </c>
      <c r="C179" s="27" t="s">
        <v>12</v>
      </c>
      <c r="D179" s="29">
        <v>78697</v>
      </c>
      <c r="E179" s="30" t="s">
        <v>83</v>
      </c>
      <c r="F179" s="31">
        <v>27</v>
      </c>
      <c r="G179" s="31">
        <v>96</v>
      </c>
      <c r="H179" s="31">
        <v>4.5</v>
      </c>
      <c r="I179" s="32">
        <v>100332</v>
      </c>
      <c r="J179" s="20" t="str">
        <f>VLOOKUP(I179,'[1]October 2023'!A:C,2,FALSE)</f>
        <v>TOMATO PASTE FOR BULK PROCESSING</v>
      </c>
      <c r="K179" s="31">
        <v>1.5</v>
      </c>
      <c r="L179" s="33">
        <f>VLOOKUP(I179,'[1]October 2023'!A:C,3,FALSE)</f>
        <v>0.94789999999999996</v>
      </c>
      <c r="M179" s="34">
        <f t="shared" si="5"/>
        <v>1.42</v>
      </c>
      <c r="N179" s="35">
        <v>45231</v>
      </c>
    </row>
    <row r="180" spans="1:14" ht="46.15" customHeight="1" x14ac:dyDescent="0.25">
      <c r="A180" s="27" t="s">
        <v>18</v>
      </c>
      <c r="B180" s="36" t="s">
        <v>19</v>
      </c>
      <c r="C180" s="27" t="s">
        <v>12</v>
      </c>
      <c r="D180" s="29">
        <v>78698</v>
      </c>
      <c r="E180" s="30" t="s">
        <v>84</v>
      </c>
      <c r="F180" s="31">
        <v>26.88</v>
      </c>
      <c r="G180" s="31">
        <v>96</v>
      </c>
      <c r="H180" s="31">
        <v>4.4800000000000004</v>
      </c>
      <c r="I180" s="32">
        <v>110244</v>
      </c>
      <c r="J180" s="20" t="str">
        <f>VLOOKUP(I180,'[1]October 2023'!A:C,2,FALSE)</f>
        <v>CHEESE MOZ LM PT SKM UNFZ PROC PK(41125)</v>
      </c>
      <c r="K180" s="31">
        <v>6.66</v>
      </c>
      <c r="L180" s="33">
        <f>VLOOKUP(I180,'[1]October 2023'!A:C,3,FALSE)</f>
        <v>2.0065</v>
      </c>
      <c r="M180" s="34">
        <f t="shared" si="5"/>
        <v>13.36</v>
      </c>
      <c r="N180" s="35">
        <v>45231</v>
      </c>
    </row>
    <row r="181" spans="1:14" ht="46.15" customHeight="1" x14ac:dyDescent="0.25">
      <c r="A181" s="27" t="s">
        <v>18</v>
      </c>
      <c r="B181" s="36" t="s">
        <v>19</v>
      </c>
      <c r="C181" s="27" t="s">
        <v>12</v>
      </c>
      <c r="D181" s="29">
        <v>78698</v>
      </c>
      <c r="E181" s="30" t="s">
        <v>84</v>
      </c>
      <c r="F181" s="31">
        <v>26.88</v>
      </c>
      <c r="G181" s="31">
        <v>96</v>
      </c>
      <c r="H181" s="31">
        <v>4.4800000000000004</v>
      </c>
      <c r="I181" s="32">
        <v>100418</v>
      </c>
      <c r="J181" s="20" t="str">
        <f>VLOOKUP(I181,'[1]October 2023'!A:C,2,FALSE)</f>
        <v>FLOUR BAKER HARD WHT UNBLCH-BULK</v>
      </c>
      <c r="K181" s="31">
        <v>7.43</v>
      </c>
      <c r="L181" s="33">
        <f>VLOOKUP(I181,'[1]October 2023'!A:C,3,FALSE)</f>
        <v>0.33500000000000002</v>
      </c>
      <c r="M181" s="34">
        <f t="shared" si="5"/>
        <v>2.4900000000000002</v>
      </c>
      <c r="N181" s="35">
        <v>45231</v>
      </c>
    </row>
    <row r="182" spans="1:14" ht="46.15" customHeight="1" x14ac:dyDescent="0.25">
      <c r="A182" s="27" t="s">
        <v>18</v>
      </c>
      <c r="B182" s="36" t="s">
        <v>19</v>
      </c>
      <c r="C182" s="27" t="s">
        <v>12</v>
      </c>
      <c r="D182" s="29">
        <v>78698</v>
      </c>
      <c r="E182" s="30" t="s">
        <v>84</v>
      </c>
      <c r="F182" s="31">
        <v>26.88</v>
      </c>
      <c r="G182" s="31">
        <v>96</v>
      </c>
      <c r="H182" s="31">
        <v>4.4800000000000004</v>
      </c>
      <c r="I182" s="32">
        <v>100332</v>
      </c>
      <c r="J182" s="20" t="str">
        <f>VLOOKUP(I182,'[1]October 2023'!A:C,2,FALSE)</f>
        <v>TOMATO PASTE FOR BULK PROCESSING</v>
      </c>
      <c r="K182" s="31">
        <v>1.5</v>
      </c>
      <c r="L182" s="33">
        <f>VLOOKUP(I182,'[1]October 2023'!A:C,3,FALSE)</f>
        <v>0.94789999999999996</v>
      </c>
      <c r="M182" s="34">
        <f t="shared" si="5"/>
        <v>1.42</v>
      </c>
      <c r="N182" s="35">
        <v>45231</v>
      </c>
    </row>
    <row r="183" spans="1:14" ht="46.15" customHeight="1" x14ac:dyDescent="0.25">
      <c r="A183" s="27" t="s">
        <v>18</v>
      </c>
      <c r="B183" s="36" t="s">
        <v>19</v>
      </c>
      <c r="C183" s="27" t="s">
        <v>12</v>
      </c>
      <c r="D183" s="29">
        <v>78771</v>
      </c>
      <c r="E183" s="30" t="s">
        <v>85</v>
      </c>
      <c r="F183" s="31">
        <v>28.14</v>
      </c>
      <c r="G183" s="31">
        <v>96</v>
      </c>
      <c r="H183" s="31">
        <v>4.6900000000000004</v>
      </c>
      <c r="I183" s="32">
        <v>110244</v>
      </c>
      <c r="J183" s="20" t="str">
        <f>VLOOKUP(I183,'[1]October 2023'!A:C,2,FALSE)</f>
        <v>CHEESE MOZ LM PT SKM UNFZ PROC PK(41125)</v>
      </c>
      <c r="K183" s="31">
        <v>5.7</v>
      </c>
      <c r="L183" s="33">
        <f>VLOOKUP(I183,'[1]October 2023'!A:C,3,FALSE)</f>
        <v>2.0065</v>
      </c>
      <c r="M183" s="34">
        <f t="shared" si="5"/>
        <v>11.44</v>
      </c>
      <c r="N183" s="35">
        <v>45231</v>
      </c>
    </row>
    <row r="184" spans="1:14" ht="46.15" customHeight="1" x14ac:dyDescent="0.25">
      <c r="A184" s="27" t="s">
        <v>18</v>
      </c>
      <c r="B184" s="36" t="s">
        <v>19</v>
      </c>
      <c r="C184" s="27" t="s">
        <v>12</v>
      </c>
      <c r="D184" s="29">
        <v>78771</v>
      </c>
      <c r="E184" s="30" t="s">
        <v>85</v>
      </c>
      <c r="F184" s="31">
        <v>28.14</v>
      </c>
      <c r="G184" s="31">
        <v>96</v>
      </c>
      <c r="H184" s="31">
        <v>4.6900000000000004</v>
      </c>
      <c r="I184" s="32">
        <v>100418</v>
      </c>
      <c r="J184" s="20" t="str">
        <f>VLOOKUP(I184,'[1]October 2023'!A:C,2,FALSE)</f>
        <v>FLOUR BAKER HARD WHT UNBLCH-BULK</v>
      </c>
      <c r="K184" s="31">
        <v>7.43</v>
      </c>
      <c r="L184" s="33">
        <f>VLOOKUP(I184,'[1]October 2023'!A:C,3,FALSE)</f>
        <v>0.33500000000000002</v>
      </c>
      <c r="M184" s="34">
        <f t="shared" si="5"/>
        <v>2.4900000000000002</v>
      </c>
      <c r="N184" s="35">
        <v>45231</v>
      </c>
    </row>
    <row r="185" spans="1:14" ht="46.15" customHeight="1" x14ac:dyDescent="0.25">
      <c r="A185" s="27" t="s">
        <v>18</v>
      </c>
      <c r="B185" s="36" t="s">
        <v>19</v>
      </c>
      <c r="C185" s="27" t="s">
        <v>12</v>
      </c>
      <c r="D185" s="29">
        <v>78771</v>
      </c>
      <c r="E185" s="30" t="s">
        <v>85</v>
      </c>
      <c r="F185" s="31">
        <v>28.14</v>
      </c>
      <c r="G185" s="31">
        <v>96</v>
      </c>
      <c r="H185" s="31">
        <v>4.6900000000000004</v>
      </c>
      <c r="I185" s="32">
        <v>100332</v>
      </c>
      <c r="J185" s="20" t="str">
        <f>VLOOKUP(I185,'[1]October 2023'!A:C,2,FALSE)</f>
        <v>TOMATO PASTE FOR BULK PROCESSING</v>
      </c>
      <c r="K185" s="31">
        <v>1.5</v>
      </c>
      <c r="L185" s="33">
        <f>VLOOKUP(I185,'[1]October 2023'!A:C,3,FALSE)</f>
        <v>0.94789999999999996</v>
      </c>
      <c r="M185" s="34">
        <f t="shared" si="5"/>
        <v>1.42</v>
      </c>
      <c r="N185" s="35">
        <v>45231</v>
      </c>
    </row>
    <row r="186" spans="1:14" ht="46.15" customHeight="1" x14ac:dyDescent="0.25">
      <c r="A186" s="27" t="s">
        <v>18</v>
      </c>
      <c r="B186" s="36" t="s">
        <v>19</v>
      </c>
      <c r="C186" s="27" t="s">
        <v>12</v>
      </c>
      <c r="D186" s="29">
        <v>78985</v>
      </c>
      <c r="E186" s="30" t="s">
        <v>86</v>
      </c>
      <c r="F186" s="31">
        <v>25.04</v>
      </c>
      <c r="G186" s="31">
        <v>72</v>
      </c>
      <c r="H186" s="31">
        <v>5.56</v>
      </c>
      <c r="I186" s="32">
        <v>110244</v>
      </c>
      <c r="J186" s="20" t="str">
        <f>VLOOKUP(I186,'[1]October 2023'!A:C,2,FALSE)</f>
        <v>CHEESE MOZ LM PT SKM UNFZ PROC PK(41125)</v>
      </c>
      <c r="K186" s="31">
        <v>9</v>
      </c>
      <c r="L186" s="33">
        <f>VLOOKUP(I186,'[1]October 2023'!A:C,3,FALSE)</f>
        <v>2.0065</v>
      </c>
      <c r="M186" s="34">
        <f t="shared" si="5"/>
        <v>18.059999999999999</v>
      </c>
      <c r="N186" s="35">
        <v>45231</v>
      </c>
    </row>
    <row r="187" spans="1:14" ht="46.15" customHeight="1" x14ac:dyDescent="0.25">
      <c r="A187" s="27" t="s">
        <v>18</v>
      </c>
      <c r="B187" s="36" t="s">
        <v>19</v>
      </c>
      <c r="C187" s="27" t="s">
        <v>12</v>
      </c>
      <c r="D187" s="29">
        <v>78985</v>
      </c>
      <c r="E187" s="30" t="s">
        <v>86</v>
      </c>
      <c r="F187" s="31">
        <v>25.04</v>
      </c>
      <c r="G187" s="31">
        <v>72</v>
      </c>
      <c r="H187" s="31">
        <v>5.56</v>
      </c>
      <c r="I187" s="32">
        <v>100418</v>
      </c>
      <c r="J187" s="20" t="str">
        <f>VLOOKUP(I187,'[1]October 2023'!A:C,2,FALSE)</f>
        <v>FLOUR BAKER HARD WHT UNBLCH-BULK</v>
      </c>
      <c r="K187" s="31">
        <v>7.65</v>
      </c>
      <c r="L187" s="33">
        <f>VLOOKUP(I187,'[1]October 2023'!A:C,3,FALSE)</f>
        <v>0.33500000000000002</v>
      </c>
      <c r="M187" s="34">
        <f t="shared" si="5"/>
        <v>2.56</v>
      </c>
      <c r="N187" s="35">
        <v>45231</v>
      </c>
    </row>
    <row r="188" spans="1:14" ht="46.15" customHeight="1" x14ac:dyDescent="0.25">
      <c r="A188" s="27" t="s">
        <v>18</v>
      </c>
      <c r="B188" s="36" t="s">
        <v>19</v>
      </c>
      <c r="C188" s="27" t="s">
        <v>12</v>
      </c>
      <c r="D188" s="29">
        <v>78985</v>
      </c>
      <c r="E188" s="30" t="s">
        <v>86</v>
      </c>
      <c r="F188" s="31">
        <v>25.04</v>
      </c>
      <c r="G188" s="31">
        <v>72</v>
      </c>
      <c r="H188" s="31">
        <v>5.56</v>
      </c>
      <c r="I188" s="32">
        <v>100332</v>
      </c>
      <c r="J188" s="20" t="str">
        <f>VLOOKUP(I188,'[1]October 2023'!A:C,2,FALSE)</f>
        <v>TOMATO PASTE FOR BULK PROCESSING</v>
      </c>
      <c r="K188" s="31">
        <v>1.38</v>
      </c>
      <c r="L188" s="33">
        <f>VLOOKUP(I188,'[1]October 2023'!A:C,3,FALSE)</f>
        <v>0.94789999999999996</v>
      </c>
      <c r="M188" s="34">
        <f t="shared" si="5"/>
        <v>1.31</v>
      </c>
      <c r="N188" s="35">
        <v>45231</v>
      </c>
    </row>
    <row r="189" spans="1:14" ht="46.15" customHeight="1" x14ac:dyDescent="0.25">
      <c r="A189" s="27" t="s">
        <v>18</v>
      </c>
      <c r="B189" s="36" t="s">
        <v>19</v>
      </c>
      <c r="C189" s="27" t="s">
        <v>12</v>
      </c>
      <c r="D189" s="29">
        <v>78986</v>
      </c>
      <c r="E189" s="30" t="s">
        <v>87</v>
      </c>
      <c r="F189" s="31">
        <v>25.18</v>
      </c>
      <c r="G189" s="31">
        <v>72</v>
      </c>
      <c r="H189" s="31">
        <v>5.59</v>
      </c>
      <c r="I189" s="32">
        <v>110244</v>
      </c>
      <c r="J189" s="20" t="str">
        <f>VLOOKUP(I189,'[1]October 2023'!A:C,2,FALSE)</f>
        <v>CHEESE MOZ LM PT SKM UNFZ PROC PK(41125)</v>
      </c>
      <c r="K189" s="31">
        <v>6.89</v>
      </c>
      <c r="L189" s="33">
        <f>VLOOKUP(I189,'[1]October 2023'!A:C,3,FALSE)</f>
        <v>2.0065</v>
      </c>
      <c r="M189" s="34">
        <f t="shared" si="5"/>
        <v>13.82</v>
      </c>
      <c r="N189" s="35">
        <v>45231</v>
      </c>
    </row>
    <row r="190" spans="1:14" ht="46.15" customHeight="1" x14ac:dyDescent="0.25">
      <c r="A190" s="27" t="s">
        <v>18</v>
      </c>
      <c r="B190" s="36" t="s">
        <v>19</v>
      </c>
      <c r="C190" s="27" t="s">
        <v>12</v>
      </c>
      <c r="D190" s="29">
        <v>78986</v>
      </c>
      <c r="E190" s="30" t="s">
        <v>87</v>
      </c>
      <c r="F190" s="31">
        <v>25.18</v>
      </c>
      <c r="G190" s="31">
        <v>72</v>
      </c>
      <c r="H190" s="31">
        <v>5.59</v>
      </c>
      <c r="I190" s="32">
        <v>100418</v>
      </c>
      <c r="J190" s="20" t="str">
        <f>VLOOKUP(I190,'[1]October 2023'!A:C,2,FALSE)</f>
        <v>FLOUR BAKER HARD WHT UNBLCH-BULK</v>
      </c>
      <c r="K190" s="31">
        <v>7.65</v>
      </c>
      <c r="L190" s="33">
        <f>VLOOKUP(I190,'[1]October 2023'!A:C,3,FALSE)</f>
        <v>0.33500000000000002</v>
      </c>
      <c r="M190" s="34">
        <f t="shared" si="5"/>
        <v>2.56</v>
      </c>
      <c r="N190" s="35">
        <v>45231</v>
      </c>
    </row>
    <row r="191" spans="1:14" ht="46.15" customHeight="1" x14ac:dyDescent="0.25">
      <c r="A191" s="27" t="s">
        <v>18</v>
      </c>
      <c r="B191" s="36" t="s">
        <v>19</v>
      </c>
      <c r="C191" s="27" t="s">
        <v>12</v>
      </c>
      <c r="D191" s="29">
        <v>78986</v>
      </c>
      <c r="E191" s="30" t="s">
        <v>87</v>
      </c>
      <c r="F191" s="31">
        <v>25.18</v>
      </c>
      <c r="G191" s="31">
        <v>72</v>
      </c>
      <c r="H191" s="31">
        <v>5.59</v>
      </c>
      <c r="I191" s="32">
        <v>100332</v>
      </c>
      <c r="J191" s="20" t="str">
        <f>VLOOKUP(I191,'[1]October 2023'!A:C,2,FALSE)</f>
        <v>TOMATO PASTE FOR BULK PROCESSING</v>
      </c>
      <c r="K191" s="31">
        <v>1.38</v>
      </c>
      <c r="L191" s="33">
        <f>VLOOKUP(I191,'[1]October 2023'!A:C,3,FALSE)</f>
        <v>0.94789999999999996</v>
      </c>
      <c r="M191" s="34">
        <f t="shared" si="5"/>
        <v>1.31</v>
      </c>
      <c r="N191" s="35">
        <v>45231</v>
      </c>
    </row>
  </sheetData>
  <sheetProtection algorithmName="SHA-512" hashValue="HexBWkjlX4hXH0HEYPvjLa+9FBGLjQ6GZaMg9UNTDV8+Kh4I3gbmjpNNEtwhvFCIJ6gc+ja2pL2d/8rRBVX7SA==" saltValue="3heOpSxiliAZ2AkuooZJzQ==" spinCount="100000" sheet="1" formatCells="0" formatColumns="0" formatRows="0" deleteColumns="0" deleteRows="0" sort="0" autoFilter="0"/>
  <autoFilter ref="A3:N191" xr:uid="{00000000-0009-0000-0000-000000000000}">
    <sortState xmlns:xlrd2="http://schemas.microsoft.com/office/spreadsheetml/2017/richdata2" ref="A4:N191">
      <sortCondition ref="D3:D191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2024-01-29T16:29:05+00:00</Remediation_x0020_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44A358-DB09-4275-A002-F1247E3CEA15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619deea3-b82a-4324-abc9-c36ccb056917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433FBFA9-85E3-4C34-BDC6-D8725FF60E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200212-AFC2-43C6-B4A6-AF294717E4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10.12.23</vt:lpstr>
      <vt:lpstr>'10.12.23'!Print_Area</vt:lpstr>
      <vt:lpstr>'10.12.23'!Print_Titles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SEPDS</dc:title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2024-01-08T21:42:01Z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MSIP_Label_73df1be6-0672-4263-b49c-54dc922cf236_Enabled">
    <vt:lpwstr>true</vt:lpwstr>
  </property>
  <property fmtid="{D5CDD505-2E9C-101B-9397-08002B2CF9AE}" pid="4" name="MSIP_Label_73df1be6-0672-4263-b49c-54dc922cf236_SetDate">
    <vt:lpwstr>2023-10-31T18:00:01Z</vt:lpwstr>
  </property>
  <property fmtid="{D5CDD505-2E9C-101B-9397-08002B2CF9AE}" pid="5" name="MSIP_Label_73df1be6-0672-4263-b49c-54dc922cf236_Method">
    <vt:lpwstr>Privileged</vt:lpwstr>
  </property>
  <property fmtid="{D5CDD505-2E9C-101B-9397-08002B2CF9AE}" pid="6" name="MSIP_Label_73df1be6-0672-4263-b49c-54dc922cf236_Name">
    <vt:lpwstr>Confidential SubLabel 09</vt:lpwstr>
  </property>
  <property fmtid="{D5CDD505-2E9C-101B-9397-08002B2CF9AE}" pid="7" name="MSIP_Label_73df1be6-0672-4263-b49c-54dc922cf236_SiteId">
    <vt:lpwstr>0884da07-6823-4c0a-a30d-fbd44ca07a22</vt:lpwstr>
  </property>
  <property fmtid="{D5CDD505-2E9C-101B-9397-08002B2CF9AE}" pid="8" name="MSIP_Label_73df1be6-0672-4263-b49c-54dc922cf236_ActionId">
    <vt:lpwstr>038d3365-9abd-4b85-bbc5-5f2266ccf66e</vt:lpwstr>
  </property>
  <property fmtid="{D5CDD505-2E9C-101B-9397-08002B2CF9AE}" pid="9" name="MSIP_Label_73df1be6-0672-4263-b49c-54dc922cf236_ContentBits">
    <vt:lpwstr>0</vt:lpwstr>
  </property>
  <property fmtid="{D5CDD505-2E9C-101B-9397-08002B2CF9AE}" pid="10" name="MSIP_Label_7730ea53-6f5e-4160-81a5-992a9105450a_Enabled">
    <vt:lpwstr>true</vt:lpwstr>
  </property>
  <property fmtid="{D5CDD505-2E9C-101B-9397-08002B2CF9AE}" pid="11" name="MSIP_Label_7730ea53-6f5e-4160-81a5-992a9105450a_SetDate">
    <vt:lpwstr>2024-01-08T21:41:41Z</vt:lpwstr>
  </property>
  <property fmtid="{D5CDD505-2E9C-101B-9397-08002B2CF9AE}" pid="12" name="MSIP_Label_7730ea53-6f5e-4160-81a5-992a9105450a_Method">
    <vt:lpwstr>Standard</vt:lpwstr>
  </property>
  <property fmtid="{D5CDD505-2E9C-101B-9397-08002B2CF9AE}" pid="13" name="MSIP_Label_7730ea53-6f5e-4160-81a5-992a9105450a_Name">
    <vt:lpwstr>Level 2 - Limited (Items)</vt:lpwstr>
  </property>
  <property fmtid="{D5CDD505-2E9C-101B-9397-08002B2CF9AE}" pid="14" name="MSIP_Label_7730ea53-6f5e-4160-81a5-992a9105450a_SiteId">
    <vt:lpwstr>b4f51418-b269-49a2-935a-fa54bf584fc8</vt:lpwstr>
  </property>
  <property fmtid="{D5CDD505-2E9C-101B-9397-08002B2CF9AE}" pid="15" name="MSIP_Label_7730ea53-6f5e-4160-81a5-992a9105450a_ActionId">
    <vt:lpwstr>9b21d9f1-e850-45c2-9c60-a9c2a58bfd01</vt:lpwstr>
  </property>
  <property fmtid="{D5CDD505-2E9C-101B-9397-08002B2CF9AE}" pid="16" name="MSIP_Label_7730ea53-6f5e-4160-81a5-992a9105450a_ContentBits">
    <vt:lpwstr>0</vt:lpwstr>
  </property>
</Properties>
</file>