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tastybrands.sharepoint.com/Public Documents/SEPDS/SY22-23/"/>
    </mc:Choice>
  </mc:AlternateContent>
  <xr:revisionPtr revIDLastSave="1" documentId="8_{5F7F720E-EADC-4259-BB4C-7D86F5A2942E}" xr6:coauthVersionLast="47" xr6:coauthVersionMax="47" xr10:uidLastSave="{3078F48B-EEA3-4445-AF27-5094286811DB}"/>
  <bookViews>
    <workbookView xWindow="28692" yWindow="-108" windowWidth="29016" windowHeight="15816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10-26-2021'!$A$3:$N$108</definedName>
    <definedName name="_xlnm.Print_Area" localSheetId="0">'REV. 10-26-2021'!$A$1:$N$109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M23" i="1" s="1"/>
  <c r="J23" i="1"/>
  <c r="L109" i="1"/>
  <c r="M109" i="1" s="1"/>
  <c r="J109" i="1"/>
  <c r="L90" i="1"/>
  <c r="M90" i="1" s="1"/>
  <c r="J90" i="1"/>
  <c r="J4" i="1" l="1"/>
  <c r="L5" i="1"/>
  <c r="L6" i="1"/>
  <c r="M6" i="1" s="1"/>
  <c r="L7" i="1"/>
  <c r="M7" i="1" s="1"/>
  <c r="L8" i="1"/>
  <c r="L9" i="1"/>
  <c r="L10" i="1"/>
  <c r="M10" i="1" s="1"/>
  <c r="L11" i="1"/>
  <c r="M11" i="1" s="1"/>
  <c r="L12" i="1"/>
  <c r="L13" i="1"/>
  <c r="L14" i="1"/>
  <c r="M14" i="1" s="1"/>
  <c r="L15" i="1"/>
  <c r="M15" i="1" s="1"/>
  <c r="L16" i="1"/>
  <c r="L17" i="1"/>
  <c r="L18" i="1"/>
  <c r="M18" i="1" s="1"/>
  <c r="L19" i="1"/>
  <c r="M19" i="1" s="1"/>
  <c r="L20" i="1"/>
  <c r="L21" i="1"/>
  <c r="L22" i="1"/>
  <c r="M22" i="1" s="1"/>
  <c r="L24" i="1"/>
  <c r="M24" i="1" s="1"/>
  <c r="L25" i="1"/>
  <c r="L26" i="1"/>
  <c r="L27" i="1"/>
  <c r="M27" i="1" s="1"/>
  <c r="L28" i="1"/>
  <c r="M28" i="1" s="1"/>
  <c r="L29" i="1"/>
  <c r="L30" i="1"/>
  <c r="L31" i="1"/>
  <c r="M31" i="1" s="1"/>
  <c r="L32" i="1"/>
  <c r="M32" i="1" s="1"/>
  <c r="L33" i="1"/>
  <c r="L34" i="1"/>
  <c r="L35" i="1"/>
  <c r="M35" i="1" s="1"/>
  <c r="L36" i="1"/>
  <c r="M36" i="1" s="1"/>
  <c r="L37" i="1"/>
  <c r="L38" i="1"/>
  <c r="L39" i="1"/>
  <c r="M39" i="1" s="1"/>
  <c r="L40" i="1"/>
  <c r="M40" i="1" s="1"/>
  <c r="L41" i="1"/>
  <c r="L42" i="1"/>
  <c r="L43" i="1"/>
  <c r="M43" i="1" s="1"/>
  <c r="L44" i="1"/>
  <c r="M44" i="1" s="1"/>
  <c r="L45" i="1"/>
  <c r="L46" i="1"/>
  <c r="L47" i="1"/>
  <c r="M47" i="1" s="1"/>
  <c r="L48" i="1"/>
  <c r="M48" i="1" s="1"/>
  <c r="L49" i="1"/>
  <c r="L50" i="1"/>
  <c r="L51" i="1"/>
  <c r="M51" i="1" s="1"/>
  <c r="L52" i="1"/>
  <c r="L53" i="1"/>
  <c r="L54" i="1"/>
  <c r="L55" i="1"/>
  <c r="M55" i="1" s="1"/>
  <c r="L56" i="1"/>
  <c r="M56" i="1" s="1"/>
  <c r="L57" i="1"/>
  <c r="L58" i="1"/>
  <c r="L59" i="1"/>
  <c r="M59" i="1" s="1"/>
  <c r="L60" i="1"/>
  <c r="M60" i="1" s="1"/>
  <c r="L61" i="1"/>
  <c r="L62" i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L70" i="1"/>
  <c r="M70" i="1" s="1"/>
  <c r="L71" i="1"/>
  <c r="M71" i="1" s="1"/>
  <c r="L72" i="1"/>
  <c r="M72" i="1" s="1"/>
  <c r="L73" i="1"/>
  <c r="L74" i="1"/>
  <c r="M74" i="1" s="1"/>
  <c r="L75" i="1"/>
  <c r="M75" i="1" s="1"/>
  <c r="L76" i="1"/>
  <c r="M76" i="1" s="1"/>
  <c r="L77" i="1"/>
  <c r="L78" i="1"/>
  <c r="M78" i="1" s="1"/>
  <c r="L79" i="1"/>
  <c r="M79" i="1" s="1"/>
  <c r="L80" i="1"/>
  <c r="M80" i="1" s="1"/>
  <c r="L81" i="1"/>
  <c r="L82" i="1"/>
  <c r="M82" i="1" s="1"/>
  <c r="L83" i="1"/>
  <c r="M83" i="1" s="1"/>
  <c r="L84" i="1"/>
  <c r="M84" i="1" s="1"/>
  <c r="L85" i="1"/>
  <c r="L86" i="1"/>
  <c r="M86" i="1" s="1"/>
  <c r="L87" i="1"/>
  <c r="M87" i="1" s="1"/>
  <c r="L88" i="1"/>
  <c r="M88" i="1" s="1"/>
  <c r="L89" i="1"/>
  <c r="L91" i="1"/>
  <c r="M91" i="1" s="1"/>
  <c r="L92" i="1"/>
  <c r="M92" i="1" s="1"/>
  <c r="L93" i="1"/>
  <c r="M93" i="1" s="1"/>
  <c r="L94" i="1"/>
  <c r="L95" i="1"/>
  <c r="M95" i="1" s="1"/>
  <c r="L96" i="1"/>
  <c r="M96" i="1" s="1"/>
  <c r="L97" i="1"/>
  <c r="M97" i="1" s="1"/>
  <c r="L98" i="1"/>
  <c r="L99" i="1"/>
  <c r="M99" i="1" s="1"/>
  <c r="L100" i="1"/>
  <c r="M100" i="1" s="1"/>
  <c r="L101" i="1"/>
  <c r="M101" i="1" s="1"/>
  <c r="L102" i="1"/>
  <c r="L103" i="1"/>
  <c r="M103" i="1" s="1"/>
  <c r="L104" i="1"/>
  <c r="M104" i="1" s="1"/>
  <c r="L105" i="1"/>
  <c r="M105" i="1" s="1"/>
  <c r="L106" i="1"/>
  <c r="L107" i="1"/>
  <c r="M107" i="1" s="1"/>
  <c r="L10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L4" i="1"/>
  <c r="M108" i="1"/>
  <c r="M106" i="1"/>
  <c r="M102" i="1"/>
  <c r="M98" i="1"/>
  <c r="M94" i="1"/>
  <c r="M89" i="1"/>
  <c r="M85" i="1"/>
  <c r="M81" i="1"/>
  <c r="M77" i="1"/>
  <c r="M73" i="1"/>
  <c r="M69" i="1"/>
  <c r="M62" i="1"/>
  <c r="M61" i="1"/>
  <c r="M58" i="1"/>
  <c r="M57" i="1"/>
  <c r="M54" i="1"/>
  <c r="M53" i="1"/>
  <c r="M52" i="1"/>
  <c r="M50" i="1"/>
  <c r="M49" i="1"/>
  <c r="M46" i="1"/>
  <c r="M45" i="1"/>
  <c r="M42" i="1"/>
  <c r="M41" i="1"/>
  <c r="M38" i="1"/>
  <c r="M37" i="1"/>
  <c r="M34" i="1"/>
  <c r="M33" i="1"/>
  <c r="M30" i="1"/>
  <c r="M29" i="1"/>
  <c r="M26" i="1"/>
  <c r="M25" i="1"/>
  <c r="M21" i="1"/>
  <c r="M20" i="1"/>
  <c r="M17" i="1"/>
  <c r="M16" i="1"/>
  <c r="M13" i="1"/>
  <c r="M12" i="1"/>
  <c r="M9" i="1"/>
  <c r="M8" i="1"/>
  <c r="M5" i="1"/>
  <c r="M4" i="1" l="1"/>
</calcChain>
</file>

<file path=xl/sharedStrings.xml><?xml version="1.0" encoding="utf-8"?>
<sst xmlns="http://schemas.openxmlformats.org/spreadsheetml/2006/main" count="455" uniqueCount="136">
  <si>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</si>
  <si>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</si>
  <si>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</si>
  <si>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</si>
  <si>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</si>
  <si>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</si>
  <si>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</si>
  <si>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</si>
  <si>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</si>
  <si>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</si>
  <si>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</si>
  <si>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</si>
  <si>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</si>
  <si>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</si>
  <si>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</si>
  <si>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</si>
  <si>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</si>
  <si>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</si>
  <si>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</si>
  <si>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WG Cheese Pizza Lunch Kit</t>
  </si>
  <si>
    <t>WG Pepperoni &amp; Cheese Pizza Kit</t>
  </si>
  <si>
    <t>Trios Protein Pack - Turkey, Cheddar Cheese &amp; Cheez-Its</t>
  </si>
  <si>
    <t>Trios Protein Pack - Turkey Ham, Cheddar Cheese &amp; Cheez-Its</t>
  </si>
  <si>
    <t>Turkey Breast &amp; Cheese Lunch Kit</t>
  </si>
  <si>
    <t>Turkey Ham &amp; Cheese Lunch Kit</t>
  </si>
  <si>
    <t>Tasty Brands Turkey Pepperoni &amp; Cheese Anytimer</t>
  </si>
  <si>
    <t>Tasty Brands EZ Jammer Kit</t>
  </si>
  <si>
    <t>Tasty Brands WG Cheese Lasagna Rollup Tray with Marinara Sauce</t>
  </si>
  <si>
    <t>Tasty Brands WG Cheese Stuffed Shells Tray with Marinara Sauce</t>
  </si>
  <si>
    <t>Tasty Brands WG Cheese Jumbo Ravioli Tray with Marinara Sauce</t>
  </si>
  <si>
    <t>Tasty Brands WG Cheese Mini Ravioli Tray Bake</t>
  </si>
  <si>
    <t xml:space="preserve">Tasty Brands WG Chicken Parmesan Tray </t>
  </si>
  <si>
    <t>Chicken Burrito Bowl</t>
  </si>
  <si>
    <t>Pancakes, Sausage &amp; American Cheese Stacker with Hash Browns</t>
  </si>
  <si>
    <t>Whole Grain Flour Mini Tacos</t>
  </si>
  <si>
    <t>Tasty Brands Ground Chicken Mini Tacos</t>
  </si>
  <si>
    <t>Tasty Brands WG Crunchy Mini Tacos</t>
  </si>
  <si>
    <t>WG Oven Ready Breaded Mozzarella Sticks</t>
  </si>
  <si>
    <t>WG Oven Ready Breaded Mini Cheese Ravioli</t>
  </si>
  <si>
    <t>Whole Grain Cheese Jumbo Pizza Bagels</t>
  </si>
  <si>
    <t>Whole Grain Cheese Mini Pizza Bagels</t>
  </si>
  <si>
    <t>Whole Grain Cheese &amp; Turkey Pepperoni
Mini Pizza Bagels</t>
  </si>
  <si>
    <t>Tasty Brands WG Pizzaboli</t>
  </si>
  <si>
    <t>Tasty Brands WG Pizzaboli Sicillian Style Cheese Calzone, IW</t>
  </si>
  <si>
    <t>Tasty Brands WG NachoBoli (Fiesta)</t>
  </si>
  <si>
    <t>Tasty Brands WG Pizzaboli Bites</t>
  </si>
  <si>
    <t>Tasty Brands WG NachoBoli, Bulk</t>
  </si>
  <si>
    <t>WG Gravy, Cheese &amp; Turkey Sausage Breakfast Round</t>
  </si>
  <si>
    <t>Tasty Brands WG Buffalo Chicken Calzone</t>
  </si>
  <si>
    <t>Tasty Brands WG Buffalo Chicken Calzone, IW</t>
  </si>
  <si>
    <t>WG Twisted Mozzarella Filled Breadsticks - 1gr</t>
  </si>
  <si>
    <t>WG Twisted Mozzarella Filled Breadsticks</t>
  </si>
  <si>
    <t>WG Italian Combo &amp; Cheese Wrap</t>
  </si>
  <si>
    <t>WG Turkey Ham &amp; Cheese Wrap</t>
  </si>
  <si>
    <t>WG Turkey, Turkey Ham &amp; 2-
Cheese Wedge Sandwich</t>
  </si>
  <si>
    <t>WG Italian Combo &amp; Cheese Sandwich</t>
  </si>
  <si>
    <t>Tasty Brands Chicken, Turkey Pepperoni &amp; Cheese Sub Sandwich on WG Bread</t>
  </si>
  <si>
    <t>WG Turkey Ham &amp; Cheese Sandwich</t>
  </si>
  <si>
    <t>Tasty Brands Turkey Bologna, Turkey Salami &amp; Cheese Sandwich</t>
  </si>
  <si>
    <t>Turkey &amp; Cheese Wedge Sandwich</t>
  </si>
  <si>
    <t>Turkey Ham &amp; Cheese Hoagie Sandwich</t>
  </si>
  <si>
    <t>Breaded Chicken &amp; Cheese Wrap w/ BBQ Sauce</t>
  </si>
  <si>
    <t>Tasty Brands Turkey Ham &amp; Cheese Sandwich on a WG Sweet Roll</t>
  </si>
  <si>
    <t>Egg &amp; Cheese Sandwich on WG Roll</t>
  </si>
  <si>
    <t>Turkey Sausage &amp; Cheese  Sandwich on WG Roll</t>
  </si>
  <si>
    <t>Tasty Brands Chicken, Turkey Pepperoni &amp; Cheese Croissant Sandwich</t>
  </si>
  <si>
    <t>Tasty Brands Toasted Cheese Croissant Sandwich</t>
  </si>
  <si>
    <t>Whole Grain  Turkey Ham &amp; Cheese Croissant Sandwich</t>
  </si>
  <si>
    <t>AN Turkey Ham &amp; Cheese on a Croissant Sandwich</t>
  </si>
  <si>
    <t>Tasty Brands Cheese Croissant Sandwich</t>
  </si>
  <si>
    <t>Whole Grain Turkey Ham &amp; Cheese Croissant Sandwich</t>
  </si>
  <si>
    <t>Tasty Brands Turkey &amp; Cheese on WG Sub Sandwich</t>
  </si>
  <si>
    <t>Tasty Brands Turkey Ham &amp; Cheese on WG Sub Sandwich</t>
  </si>
  <si>
    <t>Tasty Brands Turkey Ham, Turkey Pepperoni &amp; Cheese on WG Roll</t>
  </si>
  <si>
    <t>Tasty Brands Cheeseburger Sliders Twin Pack</t>
  </si>
  <si>
    <t>Tasty Brands Turkey &amp; Cheese Croissant Sandwich</t>
  </si>
  <si>
    <t>Turkey Ham, Turkey Pepperoni &amp; Cheese on a Sub Roll</t>
  </si>
  <si>
    <t>Turkey Breast &amp; Cheese on a Sub Roll</t>
  </si>
  <si>
    <t>Tasty Brands Cheese Waffle Sandwich</t>
  </si>
  <si>
    <t>Tasty Brands Chicken Sausage &amp; Cheese Waffle Sandwich</t>
  </si>
  <si>
    <t>Tasty Brands Chicken Sausage, Egg &amp; Cheese on WG English Muffin</t>
  </si>
  <si>
    <t>Tasty Brands Turkey, Turkey Ham &amp; 2-Cheese Wedge</t>
  </si>
  <si>
    <t>Tasty Brands Chicken Sausage, Egg &amp; Cheese on WG Biscuit</t>
  </si>
  <si>
    <t>Two-Cheese Wedge Sandwich, IW</t>
  </si>
  <si>
    <t>Oven Cooked Chicken Breast, Turkey Ham &amp; Cheese Whole Grain Wedge, IW</t>
  </si>
  <si>
    <t>Italian Combo Sandwich on WG Kaiser Roll</t>
  </si>
  <si>
    <t>Tasty Brands WG Italian Combo Wedge</t>
  </si>
  <si>
    <t>Tasty Brands WG Turkey Ham &amp; 2 Cheese Wedge</t>
  </si>
  <si>
    <t>Turkey Bologna, Turkey Salami &amp; Cheese on Hamburger Bun</t>
  </si>
  <si>
    <t>Turkey Ham &amp; Cheese on Hamburger Bun</t>
  </si>
  <si>
    <t>Turkey Bologna, Turkey Salami &amp; Cheese Sandwich</t>
  </si>
  <si>
    <t>Turkey Ham &amp; Cheese Sandwich</t>
  </si>
  <si>
    <t>Turkey &amp; Cheese Sandwich</t>
  </si>
  <si>
    <t>Turkey Bologna, Turkey Salami &amp; Cheese WG Sandwich</t>
  </si>
  <si>
    <t>Turkey &amp; Cheese on WG Kaiser Bun</t>
  </si>
  <si>
    <t>Turkey Ham &amp; Cheese on WG Kaiser Bun</t>
  </si>
  <si>
    <t>Chicken &amp; Cheese on WG Kaiser Bun</t>
  </si>
  <si>
    <t>Cheeseburger om a Bun</t>
  </si>
  <si>
    <t>Chicken Patty with Cheese on Kaiser</t>
  </si>
  <si>
    <t>Tasty Brands Chicken Patty with Cheese on Hamburger Bun</t>
  </si>
  <si>
    <t>Turkey Ham, Turkey Salami &amp; Cheese on WG Kaiser Bun</t>
  </si>
  <si>
    <t>Mozzarella Cheese - shredded 6/5 lb</t>
  </si>
  <si>
    <t>Mozzarella String Cheese - IW</t>
  </si>
  <si>
    <t>rBST-free Mozzarella String Cheese</t>
  </si>
  <si>
    <t>rBST-free Lite Mozzarella String Cheese</t>
  </si>
  <si>
    <t>Tasty Brands Packaged Shredded LMPS Mozzarella</t>
  </si>
  <si>
    <t>00801WG</t>
  </si>
  <si>
    <t>Whole Grain Cheese Lasagna Rollup</t>
  </si>
  <si>
    <t>00803WG</t>
  </si>
  <si>
    <t>Whole Grain Cheese Stuffed Shells</t>
  </si>
  <si>
    <t>00804WG</t>
  </si>
  <si>
    <t>Whole Grain Cheese Ravioli</t>
  </si>
  <si>
    <t>00808WG</t>
  </si>
  <si>
    <t>Whole Grain Cheese Lasagna Rollup 1.5m</t>
  </si>
  <si>
    <t>00813WG</t>
  </si>
  <si>
    <t>Turkey and Cheese Rollup</t>
  </si>
  <si>
    <t>00821WG</t>
  </si>
  <si>
    <t>WG Vegetable &amp; Cheese Lasagna</t>
  </si>
  <si>
    <t>00822WG</t>
  </si>
  <si>
    <t>Home Style Tray Pack WG
Four Cheese Lasagna</t>
  </si>
  <si>
    <t>00825WG</t>
  </si>
  <si>
    <t>Tasty Brands WG Double Stuffed Pasta Rolls</t>
  </si>
  <si>
    <t>00830WG</t>
  </si>
  <si>
    <t>Tasty Brands WG 4-cheese Tortellini</t>
  </si>
  <si>
    <t>00831WG</t>
  </si>
  <si>
    <t>Tasty Brands WG Stuffed Rigatoni</t>
  </si>
  <si>
    <t>00832WG</t>
  </si>
  <si>
    <t>Tasty Brands WG Square Ravioli</t>
  </si>
  <si>
    <t>00834WG</t>
  </si>
  <si>
    <t>Tasty Brands Whole Grain Mini Cheese Raviolis</t>
  </si>
  <si>
    <t>00836WG</t>
  </si>
  <si>
    <t>Tasty Brands, LLC</t>
  </si>
  <si>
    <t>Tasty Brands Egg Patty &amp; Cheese on WG English Muffin</t>
  </si>
  <si>
    <t>00837WG</t>
  </si>
  <si>
    <t>Tasty Brands Whole Grain Mini Cheese Ravioli</t>
  </si>
  <si>
    <t>Tasty Brands WG Breaded Square Ravioli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</si>
</sst>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9"/>
  <sheetViews>
    <sheetView tabSelected="1" zoomScale="70" zoomScaleNormal="70" zoomScaleSheetLayoutView="70" workbookViewId="0">
      <selection activeCell="I1" sqref="I1"/>
    </sheetView>
  </sheetViews>
  <sheetFormatPr defaultRowHeight="14.4" x14ac:dyDescent="0.3"/>
  <cols>
    <col min="1" max="1" width="10.88671875" style="15" customWidth="1"/>
    <col min="2" max="2" width="22.33203125" style="17" customWidth="1"/>
    <col min="3" max="3" width="19.109375" style="15" bestFit="1" customWidth="1"/>
    <col min="4" max="4" width="20.21875" style="34" customWidth="1"/>
    <col min="5" max="5" width="39.77734375" customWidth="1"/>
    <col min="6" max="6" width="9.21875" style="3" customWidth="1"/>
    <col min="7" max="8" width="9.88671875" style="3" customWidth="1"/>
    <col min="9" max="9" width="13.6640625" style="27" customWidth="1"/>
    <col min="10" max="10" width="39.6640625" style="15" customWidth="1"/>
    <col min="11" max="11" width="11.6640625" style="3" customWidth="1"/>
    <col min="12" max="12" width="12.109375" style="20" customWidth="1"/>
    <col min="13" max="13" width="10.5546875" style="21" customWidth="1"/>
    <col min="14" max="14" width="12.33203125" style="22" customWidth="1"/>
  </cols>
  <sheetData>
    <row r="1" spans="1:14" s="1" customFormat="1" ht="31.2" x14ac:dyDescent="0.6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5"/>
      <c r="L1" s="45"/>
      <c r="M1" s="45"/>
      <c r="N1" s="45"/>
    </row>
    <row r="2" spans="1:14" s="35" customFormat="1" ht="31.2" x14ac:dyDescent="0.3">
      <c r="A2" s="23" t="s">
        <v>2</v>
      </c>
      <c r="B2" s="11"/>
      <c r="C2" s="12"/>
      <c r="D2" s="38" t="s">
        <v>1</v>
      </c>
      <c r="E2" s="32">
        <v>44537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5" customHeight="1" x14ac:dyDescent="0.3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7.4" customHeight="1" x14ac:dyDescent="0.3">
      <c r="A4" s="7" t="s">
        <v>18</v>
      </c>
      <c r="B4" s="40" t="s">
        <v>131</v>
      </c>
      <c r="C4" s="7" t="s">
        <v>12</v>
      </c>
      <c r="D4" s="29">
        <v>10101</v>
      </c>
      <c r="E4" s="42" t="s">
        <v>19</v>
      </c>
      <c r="F4" s="8">
        <v>15.75</v>
      </c>
      <c r="G4" s="8">
        <v>48</v>
      </c>
      <c r="H4" s="8">
        <v>5.25</v>
      </c>
      <c r="I4" s="26">
        <v>110242</v>
      </c>
      <c r="J4" s="4" t="str">
        <f>VLOOKUP(I4,'[1]November 2021'!A:C,2,FALSE)</f>
        <v>CHEESE NAT AMER FBD BARREL-500 LB(40800)</v>
      </c>
      <c r="K4" s="8">
        <v>6</v>
      </c>
      <c r="L4" s="41">
        <f>VLOOKUP(I4,'[1]November 2021'!A:C,3,FALSE)</f>
        <v>1.7375</v>
      </c>
      <c r="M4" s="43">
        <f t="shared" ref="M4:M35" si="0">ROUND(K4*L4,2)</f>
        <v>10.43</v>
      </c>
      <c r="N4" s="10">
        <v>44501</v>
      </c>
    </row>
    <row r="5" spans="1:14" s="9" customFormat="1" ht="47.4" customHeight="1" x14ac:dyDescent="0.3">
      <c r="A5" s="7" t="s">
        <v>18</v>
      </c>
      <c r="B5" s="40" t="s">
        <v>131</v>
      </c>
      <c r="C5" s="7" t="s">
        <v>12</v>
      </c>
      <c r="D5" s="29">
        <v>10102</v>
      </c>
      <c r="E5" s="42" t="s">
        <v>20</v>
      </c>
      <c r="F5" s="8">
        <v>16.739999999999998</v>
      </c>
      <c r="G5" s="8">
        <v>48</v>
      </c>
      <c r="H5" s="8">
        <v>5.58</v>
      </c>
      <c r="I5" s="26">
        <v>110242</v>
      </c>
      <c r="J5" s="4" t="str">
        <f>VLOOKUP(I5,'[1]November 2021'!A:C,2,FALSE)</f>
        <v>CHEESE NAT AMER FBD BARREL-500 LB(40800)</v>
      </c>
      <c r="K5" s="8">
        <v>4.4405999999999999</v>
      </c>
      <c r="L5" s="41">
        <f>VLOOKUP(I5,'[1]November 2021'!A:C,3,FALSE)</f>
        <v>1.7375</v>
      </c>
      <c r="M5" s="43">
        <f t="shared" si="0"/>
        <v>7.72</v>
      </c>
      <c r="N5" s="10">
        <v>44501</v>
      </c>
    </row>
    <row r="6" spans="1:14" s="9" customFormat="1" ht="47.4" customHeight="1" x14ac:dyDescent="0.3">
      <c r="A6" s="7" t="s">
        <v>18</v>
      </c>
      <c r="B6" s="40" t="s">
        <v>131</v>
      </c>
      <c r="C6" s="7" t="s">
        <v>12</v>
      </c>
      <c r="D6" s="29">
        <v>10172</v>
      </c>
      <c r="E6" s="42" t="s">
        <v>21</v>
      </c>
      <c r="F6" s="8">
        <v>17.7</v>
      </c>
      <c r="G6" s="8">
        <v>96</v>
      </c>
      <c r="H6" s="8">
        <v>2.95</v>
      </c>
      <c r="I6" s="26">
        <v>110242</v>
      </c>
      <c r="J6" s="4" t="str">
        <f>VLOOKUP(I6,'[1]November 2021'!A:C,2,FALSE)</f>
        <v>CHEESE NAT AMER FBD BARREL-500 LB(40800)</v>
      </c>
      <c r="K6" s="8">
        <v>7.2</v>
      </c>
      <c r="L6" s="41">
        <f>VLOOKUP(I6,'[1]November 2021'!A:C,3,FALSE)</f>
        <v>1.7375</v>
      </c>
      <c r="M6" s="43">
        <f t="shared" si="0"/>
        <v>12.51</v>
      </c>
      <c r="N6" s="10">
        <v>44501</v>
      </c>
    </row>
    <row r="7" spans="1:14" s="9" customFormat="1" ht="47.4" customHeight="1" x14ac:dyDescent="0.3">
      <c r="A7" s="7" t="s">
        <v>18</v>
      </c>
      <c r="B7" s="40" t="s">
        <v>131</v>
      </c>
      <c r="C7" s="7" t="s">
        <v>12</v>
      </c>
      <c r="D7" s="29">
        <v>10176</v>
      </c>
      <c r="E7" s="42" t="s">
        <v>22</v>
      </c>
      <c r="F7" s="8">
        <v>17.7</v>
      </c>
      <c r="G7" s="8">
        <v>96</v>
      </c>
      <c r="H7" s="8">
        <v>2.95</v>
      </c>
      <c r="I7" s="26">
        <v>110242</v>
      </c>
      <c r="J7" s="4" t="str">
        <f>VLOOKUP(I7,'[1]November 2021'!A:C,2,FALSE)</f>
        <v>CHEESE NAT AMER FBD BARREL-500 LB(40800)</v>
      </c>
      <c r="K7" s="8">
        <v>7.2</v>
      </c>
      <c r="L7" s="41">
        <f>VLOOKUP(I7,'[1]November 2021'!A:C,3,FALSE)</f>
        <v>1.7375</v>
      </c>
      <c r="M7" s="43">
        <f t="shared" si="0"/>
        <v>12.51</v>
      </c>
      <c r="N7" s="10">
        <v>44501</v>
      </c>
    </row>
    <row r="8" spans="1:14" s="9" customFormat="1" ht="47.4" customHeight="1" x14ac:dyDescent="0.3">
      <c r="A8" s="7" t="s">
        <v>18</v>
      </c>
      <c r="B8" s="40" t="s">
        <v>131</v>
      </c>
      <c r="C8" s="7" t="s">
        <v>12</v>
      </c>
      <c r="D8" s="29">
        <v>10202</v>
      </c>
      <c r="E8" s="42" t="s">
        <v>23</v>
      </c>
      <c r="F8" s="8">
        <v>12.63</v>
      </c>
      <c r="G8" s="8">
        <v>48</v>
      </c>
      <c r="H8" s="8">
        <v>4.21</v>
      </c>
      <c r="I8" s="26">
        <v>110242</v>
      </c>
      <c r="J8" s="4" t="str">
        <f>VLOOKUP(I8,'[1]November 2021'!A:C,2,FALSE)</f>
        <v>CHEESE NAT AMER FBD BARREL-500 LB(40800)</v>
      </c>
      <c r="K8" s="8">
        <v>2.226</v>
      </c>
      <c r="L8" s="41">
        <f>VLOOKUP(I8,'[1]November 2021'!A:C,3,FALSE)</f>
        <v>1.7375</v>
      </c>
      <c r="M8" s="43">
        <f t="shared" si="0"/>
        <v>3.87</v>
      </c>
      <c r="N8" s="10">
        <v>44501</v>
      </c>
    </row>
    <row r="9" spans="1:14" s="9" customFormat="1" ht="47.4" customHeight="1" x14ac:dyDescent="0.3">
      <c r="A9" s="7" t="s">
        <v>18</v>
      </c>
      <c r="B9" s="40" t="s">
        <v>131</v>
      </c>
      <c r="C9" s="7" t="s">
        <v>12</v>
      </c>
      <c r="D9" s="29">
        <v>10206</v>
      </c>
      <c r="E9" s="42" t="s">
        <v>24</v>
      </c>
      <c r="F9" s="8">
        <v>13.23</v>
      </c>
      <c r="G9" s="8">
        <v>48</v>
      </c>
      <c r="H9" s="8">
        <v>4.41</v>
      </c>
      <c r="I9" s="26">
        <v>110242</v>
      </c>
      <c r="J9" s="4" t="str">
        <f>VLOOKUP(I9,'[1]November 2021'!A:C,2,FALSE)</f>
        <v>CHEESE NAT AMER FBD BARREL-500 LB(40800)</v>
      </c>
      <c r="K9" s="8">
        <v>2.226</v>
      </c>
      <c r="L9" s="41">
        <f>VLOOKUP(I9,'[1]November 2021'!A:C,3,FALSE)</f>
        <v>1.7375</v>
      </c>
      <c r="M9" s="43">
        <f t="shared" si="0"/>
        <v>3.87</v>
      </c>
      <c r="N9" s="10">
        <v>44501</v>
      </c>
    </row>
    <row r="10" spans="1:14" s="9" customFormat="1" ht="47.4" customHeight="1" x14ac:dyDescent="0.3">
      <c r="A10" s="7" t="s">
        <v>18</v>
      </c>
      <c r="B10" s="40" t="s">
        <v>131</v>
      </c>
      <c r="C10" s="7" t="s">
        <v>12</v>
      </c>
      <c r="D10" s="29">
        <v>10292</v>
      </c>
      <c r="E10" s="42" t="s">
        <v>25</v>
      </c>
      <c r="F10" s="8">
        <v>11.43</v>
      </c>
      <c r="G10" s="8">
        <v>48</v>
      </c>
      <c r="H10" s="8">
        <v>3.81</v>
      </c>
      <c r="I10" s="26">
        <v>110242</v>
      </c>
      <c r="J10" s="4" t="str">
        <f>VLOOKUP(I10,'[1]November 2021'!A:C,2,FALSE)</f>
        <v>CHEESE NAT AMER FBD BARREL-500 LB(40800)</v>
      </c>
      <c r="K10" s="8">
        <v>2.23</v>
      </c>
      <c r="L10" s="41">
        <f>VLOOKUP(I10,'[1]November 2021'!A:C,3,FALSE)</f>
        <v>1.7375</v>
      </c>
      <c r="M10" s="43">
        <f t="shared" si="0"/>
        <v>3.87</v>
      </c>
      <c r="N10" s="10">
        <v>44501</v>
      </c>
    </row>
    <row r="11" spans="1:14" s="9" customFormat="1" ht="47.4" customHeight="1" x14ac:dyDescent="0.3">
      <c r="A11" s="7" t="s">
        <v>18</v>
      </c>
      <c r="B11" s="40" t="s">
        <v>131</v>
      </c>
      <c r="C11" s="7" t="s">
        <v>12</v>
      </c>
      <c r="D11" s="29">
        <v>10601</v>
      </c>
      <c r="E11" s="42" t="s">
        <v>26</v>
      </c>
      <c r="F11" s="8">
        <v>21.4</v>
      </c>
      <c r="G11" s="8">
        <v>40</v>
      </c>
      <c r="H11" s="8">
        <v>8.56</v>
      </c>
      <c r="I11" s="26">
        <v>110242</v>
      </c>
      <c r="J11" s="4" t="str">
        <f>VLOOKUP(I11,'[1]November 2021'!A:C,2,FALSE)</f>
        <v>CHEESE NAT AMER FBD BARREL-500 LB(40800)</v>
      </c>
      <c r="K11" s="8">
        <v>2.5</v>
      </c>
      <c r="L11" s="41">
        <f>VLOOKUP(I11,'[1]November 2021'!A:C,3,FALSE)</f>
        <v>1.7375</v>
      </c>
      <c r="M11" s="43">
        <f t="shared" si="0"/>
        <v>4.34</v>
      </c>
      <c r="N11" s="10">
        <v>44501</v>
      </c>
    </row>
    <row r="12" spans="1:14" s="9" customFormat="1" ht="47.4" customHeight="1" x14ac:dyDescent="0.3">
      <c r="A12" s="7" t="s">
        <v>18</v>
      </c>
      <c r="B12" s="40" t="s">
        <v>131</v>
      </c>
      <c r="C12" s="7" t="s">
        <v>12</v>
      </c>
      <c r="D12" s="29">
        <v>10801</v>
      </c>
      <c r="E12" s="42" t="s">
        <v>27</v>
      </c>
      <c r="F12" s="8">
        <v>22.2</v>
      </c>
      <c r="G12" s="8">
        <v>48</v>
      </c>
      <c r="H12" s="8">
        <v>7.4</v>
      </c>
      <c r="I12" s="26">
        <v>110242</v>
      </c>
      <c r="J12" s="4" t="str">
        <f>VLOOKUP(I12,'[1]November 2021'!A:C,2,FALSE)</f>
        <v>CHEESE NAT AMER FBD BARREL-500 LB(40800)</v>
      </c>
      <c r="K12" s="8">
        <v>4.92</v>
      </c>
      <c r="L12" s="41">
        <f>VLOOKUP(I12,'[1]November 2021'!A:C,3,FALSE)</f>
        <v>1.7375</v>
      </c>
      <c r="M12" s="43">
        <f t="shared" si="0"/>
        <v>8.5500000000000007</v>
      </c>
      <c r="N12" s="10">
        <v>44501</v>
      </c>
    </row>
    <row r="13" spans="1:14" s="9" customFormat="1" ht="47.4" customHeight="1" x14ac:dyDescent="0.3">
      <c r="A13" s="7" t="s">
        <v>18</v>
      </c>
      <c r="B13" s="40" t="s">
        <v>131</v>
      </c>
      <c r="C13" s="7" t="s">
        <v>12</v>
      </c>
      <c r="D13" s="29">
        <v>10803</v>
      </c>
      <c r="E13" s="42" t="s">
        <v>28</v>
      </c>
      <c r="F13" s="8">
        <v>23.16</v>
      </c>
      <c r="G13" s="8">
        <v>48</v>
      </c>
      <c r="H13" s="8">
        <v>7.72</v>
      </c>
      <c r="I13" s="26">
        <v>110242</v>
      </c>
      <c r="J13" s="4" t="str">
        <f>VLOOKUP(I13,'[1]November 2021'!A:C,2,FALSE)</f>
        <v>CHEESE NAT AMER FBD BARREL-500 LB(40800)</v>
      </c>
      <c r="K13" s="8">
        <v>4.87</v>
      </c>
      <c r="L13" s="41">
        <f>VLOOKUP(I13,'[1]November 2021'!A:C,3,FALSE)</f>
        <v>1.7375</v>
      </c>
      <c r="M13" s="43">
        <f t="shared" si="0"/>
        <v>8.4600000000000009</v>
      </c>
      <c r="N13" s="10">
        <v>44501</v>
      </c>
    </row>
    <row r="14" spans="1:14" s="9" customFormat="1" ht="47.4" customHeight="1" x14ac:dyDescent="0.3">
      <c r="A14" s="7" t="s">
        <v>18</v>
      </c>
      <c r="B14" s="40" t="s">
        <v>131</v>
      </c>
      <c r="C14" s="7" t="s">
        <v>12</v>
      </c>
      <c r="D14" s="29">
        <v>10804</v>
      </c>
      <c r="E14" s="42" t="s">
        <v>29</v>
      </c>
      <c r="F14" s="8">
        <v>20.64</v>
      </c>
      <c r="G14" s="8">
        <v>48</v>
      </c>
      <c r="H14" s="8">
        <v>6.88</v>
      </c>
      <c r="I14" s="26">
        <v>110242</v>
      </c>
      <c r="J14" s="4" t="str">
        <f>VLOOKUP(I14,'[1]November 2021'!A:C,2,FALSE)</f>
        <v>CHEESE NAT AMER FBD BARREL-500 LB(40800)</v>
      </c>
      <c r="K14" s="8">
        <v>2.12</v>
      </c>
      <c r="L14" s="41">
        <f>VLOOKUP(I14,'[1]November 2021'!A:C,3,FALSE)</f>
        <v>1.7375</v>
      </c>
      <c r="M14" s="43">
        <f t="shared" si="0"/>
        <v>3.68</v>
      </c>
      <c r="N14" s="10">
        <v>44501</v>
      </c>
    </row>
    <row r="15" spans="1:14" s="9" customFormat="1" ht="47.4" customHeight="1" x14ac:dyDescent="0.3">
      <c r="A15" s="7" t="s">
        <v>18</v>
      </c>
      <c r="B15" s="40" t="s">
        <v>131</v>
      </c>
      <c r="C15" s="7" t="s">
        <v>12</v>
      </c>
      <c r="D15" s="29">
        <v>10834</v>
      </c>
      <c r="E15" s="42" t="s">
        <v>30</v>
      </c>
      <c r="F15" s="8">
        <v>21.6</v>
      </c>
      <c r="G15" s="8">
        <v>48</v>
      </c>
      <c r="H15" s="8">
        <v>7.2</v>
      </c>
      <c r="I15" s="26">
        <v>110242</v>
      </c>
      <c r="J15" s="4" t="str">
        <f>VLOOKUP(I15,'[1]November 2021'!A:C,2,FALSE)</f>
        <v>CHEESE NAT AMER FBD BARREL-500 LB(40800)</v>
      </c>
      <c r="K15" s="8">
        <v>3.93</v>
      </c>
      <c r="L15" s="41">
        <f>VLOOKUP(I15,'[1]November 2021'!A:C,3,FALSE)</f>
        <v>1.7375</v>
      </c>
      <c r="M15" s="43">
        <f t="shared" si="0"/>
        <v>6.83</v>
      </c>
      <c r="N15" s="10">
        <v>44501</v>
      </c>
    </row>
    <row r="16" spans="1:14" s="9" customFormat="1" ht="47.4" customHeight="1" x14ac:dyDescent="0.3">
      <c r="A16" s="7" t="s">
        <v>18</v>
      </c>
      <c r="B16" s="40" t="s">
        <v>131</v>
      </c>
      <c r="C16" s="7" t="s">
        <v>12</v>
      </c>
      <c r="D16" s="29">
        <v>10901</v>
      </c>
      <c r="E16" s="42" t="s">
        <v>31</v>
      </c>
      <c r="F16" s="8">
        <v>22.5</v>
      </c>
      <c r="G16" s="8">
        <v>48</v>
      </c>
      <c r="H16" s="8">
        <v>7.5</v>
      </c>
      <c r="I16" s="26">
        <v>110242</v>
      </c>
      <c r="J16" s="4" t="str">
        <f>VLOOKUP(I16,'[1]November 2021'!A:C,2,FALSE)</f>
        <v>CHEESE NAT AMER FBD BARREL-500 LB(40800)</v>
      </c>
      <c r="K16" s="8">
        <v>1.5</v>
      </c>
      <c r="L16" s="41">
        <f>VLOOKUP(I16,'[1]November 2021'!A:C,3,FALSE)</f>
        <v>1.7375</v>
      </c>
      <c r="M16" s="43">
        <f t="shared" si="0"/>
        <v>2.61</v>
      </c>
      <c r="N16" s="10">
        <v>44501</v>
      </c>
    </row>
    <row r="17" spans="1:14" s="9" customFormat="1" ht="47.4" customHeight="1" x14ac:dyDescent="0.3">
      <c r="A17" s="7" t="s">
        <v>18</v>
      </c>
      <c r="B17" s="40" t="s">
        <v>131</v>
      </c>
      <c r="C17" s="7" t="s">
        <v>12</v>
      </c>
      <c r="D17" s="29">
        <v>15002</v>
      </c>
      <c r="E17" s="42" t="s">
        <v>32</v>
      </c>
      <c r="F17" s="8">
        <v>31.05</v>
      </c>
      <c r="G17" s="8">
        <v>48</v>
      </c>
      <c r="H17" s="8">
        <v>10.35</v>
      </c>
      <c r="I17" s="26">
        <v>110242</v>
      </c>
      <c r="J17" s="4" t="str">
        <f>VLOOKUP(I17,'[1]November 2021'!A:C,2,FALSE)</f>
        <v>CHEESE NAT AMER FBD BARREL-500 LB(40800)</v>
      </c>
      <c r="K17" s="8">
        <v>2.25</v>
      </c>
      <c r="L17" s="41">
        <f>VLOOKUP(I17,'[1]November 2021'!A:C,3,FALSE)</f>
        <v>1.7375</v>
      </c>
      <c r="M17" s="43">
        <f t="shared" si="0"/>
        <v>3.91</v>
      </c>
      <c r="N17" s="10">
        <v>44501</v>
      </c>
    </row>
    <row r="18" spans="1:14" s="9" customFormat="1" ht="47.4" customHeight="1" x14ac:dyDescent="0.3">
      <c r="A18" s="7" t="s">
        <v>18</v>
      </c>
      <c r="B18" s="40" t="s">
        <v>131</v>
      </c>
      <c r="C18" s="7" t="s">
        <v>12</v>
      </c>
      <c r="D18" s="29">
        <v>15006</v>
      </c>
      <c r="E18" s="42" t="s">
        <v>33</v>
      </c>
      <c r="F18" s="8">
        <v>22.35</v>
      </c>
      <c r="G18" s="8">
        <v>48</v>
      </c>
      <c r="H18" s="8">
        <v>7.45</v>
      </c>
      <c r="I18" s="26">
        <v>110242</v>
      </c>
      <c r="J18" s="4" t="str">
        <f>VLOOKUP(I18,'[1]November 2021'!A:C,2,FALSE)</f>
        <v>CHEESE NAT AMER FBD BARREL-500 LB(40800)</v>
      </c>
      <c r="K18" s="8">
        <v>3</v>
      </c>
      <c r="L18" s="41">
        <f>VLOOKUP(I18,'[1]November 2021'!A:C,3,FALSE)</f>
        <v>1.7375</v>
      </c>
      <c r="M18" s="43">
        <f t="shared" si="0"/>
        <v>5.21</v>
      </c>
      <c r="N18" s="10">
        <v>44501</v>
      </c>
    </row>
    <row r="19" spans="1:14" s="9" customFormat="1" ht="47.4" customHeight="1" x14ac:dyDescent="0.3">
      <c r="A19" s="7" t="s">
        <v>18</v>
      </c>
      <c r="B19" s="40" t="s">
        <v>131</v>
      </c>
      <c r="C19" s="7" t="s">
        <v>12</v>
      </c>
      <c r="D19" s="29">
        <v>25701</v>
      </c>
      <c r="E19" s="42" t="s">
        <v>34</v>
      </c>
      <c r="F19" s="8">
        <v>27.84</v>
      </c>
      <c r="G19" s="8">
        <v>99</v>
      </c>
      <c r="H19" s="8">
        <v>4.5</v>
      </c>
      <c r="I19" s="26">
        <v>110242</v>
      </c>
      <c r="J19" s="4" t="str">
        <f>VLOOKUP(I19,'[1]November 2021'!A:C,2,FALSE)</f>
        <v>CHEESE NAT AMER FBD BARREL-500 LB(40800)</v>
      </c>
      <c r="K19" s="8">
        <v>3.0619999999999998</v>
      </c>
      <c r="L19" s="41">
        <f>VLOOKUP(I19,'[1]November 2021'!A:C,3,FALSE)</f>
        <v>1.7375</v>
      </c>
      <c r="M19" s="43">
        <f t="shared" si="0"/>
        <v>5.32</v>
      </c>
      <c r="N19" s="10">
        <v>44501</v>
      </c>
    </row>
    <row r="20" spans="1:14" s="9" customFormat="1" ht="47.4" customHeight="1" x14ac:dyDescent="0.3">
      <c r="A20" s="7" t="s">
        <v>18</v>
      </c>
      <c r="B20" s="40" t="s">
        <v>131</v>
      </c>
      <c r="C20" s="7" t="s">
        <v>12</v>
      </c>
      <c r="D20" s="29">
        <v>25703</v>
      </c>
      <c r="E20" s="42" t="s">
        <v>35</v>
      </c>
      <c r="F20" s="8">
        <v>25.06</v>
      </c>
      <c r="G20" s="8">
        <v>99</v>
      </c>
      <c r="H20" s="8">
        <v>4.05</v>
      </c>
      <c r="I20" s="26">
        <v>110242</v>
      </c>
      <c r="J20" s="4" t="str">
        <f>VLOOKUP(I20,'[1]November 2021'!A:C,2,FALSE)</f>
        <v>CHEESE NAT AMER FBD BARREL-500 LB(40800)</v>
      </c>
      <c r="K20" s="8">
        <v>3.0750000000000002</v>
      </c>
      <c r="L20" s="41">
        <f>VLOOKUP(I20,'[1]November 2021'!A:C,3,FALSE)</f>
        <v>1.7375</v>
      </c>
      <c r="M20" s="43">
        <f t="shared" si="0"/>
        <v>5.34</v>
      </c>
      <c r="N20" s="10">
        <v>44501</v>
      </c>
    </row>
    <row r="21" spans="1:14" s="9" customFormat="1" ht="47.4" customHeight="1" x14ac:dyDescent="0.3">
      <c r="A21" s="7" t="s">
        <v>18</v>
      </c>
      <c r="B21" s="40" t="s">
        <v>131</v>
      </c>
      <c r="C21" s="7" t="s">
        <v>12</v>
      </c>
      <c r="D21" s="29">
        <v>25705</v>
      </c>
      <c r="E21" s="42" t="s">
        <v>36</v>
      </c>
      <c r="F21" s="8">
        <v>31.05</v>
      </c>
      <c r="G21" s="8">
        <v>108</v>
      </c>
      <c r="H21" s="8">
        <v>4.5999999999999996</v>
      </c>
      <c r="I21" s="26">
        <v>110242</v>
      </c>
      <c r="J21" s="4" t="str">
        <f>VLOOKUP(I21,'[1]November 2021'!A:C,2,FALSE)</f>
        <v>CHEESE NAT AMER FBD BARREL-500 LB(40800)</v>
      </c>
      <c r="K21" s="8">
        <v>2.6</v>
      </c>
      <c r="L21" s="41">
        <f>VLOOKUP(I21,'[1]November 2021'!A:C,3,FALSE)</f>
        <v>1.7375</v>
      </c>
      <c r="M21" s="43">
        <f t="shared" si="0"/>
        <v>4.5199999999999996</v>
      </c>
      <c r="N21" s="10">
        <v>44501</v>
      </c>
    </row>
    <row r="22" spans="1:14" ht="47.4" customHeight="1" x14ac:dyDescent="0.3">
      <c r="A22" s="7" t="s">
        <v>18</v>
      </c>
      <c r="B22" s="40" t="s">
        <v>131</v>
      </c>
      <c r="C22" s="7" t="s">
        <v>12</v>
      </c>
      <c r="D22" s="29">
        <v>41009</v>
      </c>
      <c r="E22" s="42" t="s">
        <v>37</v>
      </c>
      <c r="F22" s="8">
        <v>30</v>
      </c>
      <c r="G22" s="8">
        <v>113</v>
      </c>
      <c r="H22" s="8">
        <v>4.2300000000000004</v>
      </c>
      <c r="I22" s="26">
        <v>110242</v>
      </c>
      <c r="J22" s="4" t="str">
        <f>VLOOKUP(I22,'[1]November 2021'!A:C,2,FALSE)</f>
        <v>CHEESE NAT AMER FBD BARREL-500 LB(40800)</v>
      </c>
      <c r="K22" s="8">
        <v>14.13</v>
      </c>
      <c r="L22" s="41">
        <f>VLOOKUP(I22,'[1]November 2021'!A:C,3,FALSE)</f>
        <v>1.7375</v>
      </c>
      <c r="M22" s="43">
        <f t="shared" si="0"/>
        <v>24.55</v>
      </c>
      <c r="N22" s="10">
        <v>44501</v>
      </c>
    </row>
    <row r="23" spans="1:14" ht="47.4" customHeight="1" x14ac:dyDescent="0.3">
      <c r="A23" s="7" t="s">
        <v>18</v>
      </c>
      <c r="B23" s="40" t="s">
        <v>131</v>
      </c>
      <c r="C23" s="7" t="s">
        <v>12</v>
      </c>
      <c r="D23" s="29">
        <v>41832</v>
      </c>
      <c r="E23" s="42" t="s">
        <v>135</v>
      </c>
      <c r="F23" s="8">
        <v>30</v>
      </c>
      <c r="G23" s="8">
        <v>84</v>
      </c>
      <c r="H23" s="8">
        <v>5.68</v>
      </c>
      <c r="I23" s="26">
        <v>110242</v>
      </c>
      <c r="J23" s="4" t="str">
        <f>VLOOKUP(I23,'[1]November 2021'!A:C,2,FALSE)</f>
        <v>CHEESE NAT AMER FBD BARREL-500 LB(40800)</v>
      </c>
      <c r="K23" s="8">
        <v>5.07</v>
      </c>
      <c r="L23" s="41">
        <f>VLOOKUP(I23,'[1]November 2021'!A:C,3,FALSE)</f>
        <v>1.7375</v>
      </c>
      <c r="M23" s="43">
        <f t="shared" si="0"/>
        <v>8.81</v>
      </c>
      <c r="N23" s="10">
        <v>44537</v>
      </c>
    </row>
    <row r="24" spans="1:14" ht="47.4" customHeight="1" x14ac:dyDescent="0.3">
      <c r="A24" s="7" t="s">
        <v>18</v>
      </c>
      <c r="B24" s="40" t="s">
        <v>131</v>
      </c>
      <c r="C24" s="7" t="s">
        <v>12</v>
      </c>
      <c r="D24" s="29">
        <v>41834</v>
      </c>
      <c r="E24" s="42" t="s">
        <v>38</v>
      </c>
      <c r="F24" s="8">
        <v>30</v>
      </c>
      <c r="G24" s="8">
        <v>142</v>
      </c>
      <c r="H24" s="8">
        <v>3.34</v>
      </c>
      <c r="I24" s="26">
        <v>110242</v>
      </c>
      <c r="J24" s="4" t="str">
        <f>VLOOKUP(I24,'[1]November 2021'!A:C,2,FALSE)</f>
        <v>CHEESE NAT AMER FBD BARREL-500 LB(40800)</v>
      </c>
      <c r="K24" s="8">
        <v>4.1900000000000004</v>
      </c>
      <c r="L24" s="41">
        <f>VLOOKUP(I24,'[1]November 2021'!A:C,3,FALSE)</f>
        <v>1.7375</v>
      </c>
      <c r="M24" s="43">
        <f t="shared" si="0"/>
        <v>7.28</v>
      </c>
      <c r="N24" s="10">
        <v>44501</v>
      </c>
    </row>
    <row r="25" spans="1:14" ht="47.4" customHeight="1" x14ac:dyDescent="0.3">
      <c r="A25" s="7" t="s">
        <v>18</v>
      </c>
      <c r="B25" s="40" t="s">
        <v>131</v>
      </c>
      <c r="C25" s="7" t="s">
        <v>12</v>
      </c>
      <c r="D25" s="29">
        <v>52106</v>
      </c>
      <c r="E25" s="42" t="s">
        <v>39</v>
      </c>
      <c r="F25" s="8">
        <v>29.7</v>
      </c>
      <c r="G25" s="8">
        <v>96</v>
      </c>
      <c r="H25" s="8">
        <v>4.95</v>
      </c>
      <c r="I25" s="26">
        <v>110242</v>
      </c>
      <c r="J25" s="4" t="str">
        <f>VLOOKUP(I25,'[1]November 2021'!A:C,2,FALSE)</f>
        <v>CHEESE NAT AMER FBD BARREL-500 LB(40800)</v>
      </c>
      <c r="K25" s="8">
        <v>9.3000000000000007</v>
      </c>
      <c r="L25" s="41">
        <f>VLOOKUP(I25,'[1]November 2021'!A:C,3,FALSE)</f>
        <v>1.7375</v>
      </c>
      <c r="M25" s="43">
        <f t="shared" si="0"/>
        <v>16.16</v>
      </c>
      <c r="N25" s="10">
        <v>44501</v>
      </c>
    </row>
    <row r="26" spans="1:14" ht="47.4" customHeight="1" x14ac:dyDescent="0.3">
      <c r="A26" s="7" t="s">
        <v>18</v>
      </c>
      <c r="B26" s="40" t="s">
        <v>131</v>
      </c>
      <c r="C26" s="7" t="s">
        <v>12</v>
      </c>
      <c r="D26" s="29">
        <v>52222</v>
      </c>
      <c r="E26" s="42" t="s">
        <v>40</v>
      </c>
      <c r="F26" s="8">
        <v>28.08</v>
      </c>
      <c r="G26" s="8">
        <v>96</v>
      </c>
      <c r="H26" s="8">
        <v>4.68</v>
      </c>
      <c r="I26" s="26">
        <v>110242</v>
      </c>
      <c r="J26" s="4" t="str">
        <f>VLOOKUP(I26,'[1]November 2021'!A:C,2,FALSE)</f>
        <v>CHEESE NAT AMER FBD BARREL-500 LB(40800)</v>
      </c>
      <c r="K26" s="8">
        <v>8.4659999999999993</v>
      </c>
      <c r="L26" s="41">
        <f>VLOOKUP(I26,'[1]November 2021'!A:C,3,FALSE)</f>
        <v>1.7375</v>
      </c>
      <c r="M26" s="43">
        <f t="shared" si="0"/>
        <v>14.71</v>
      </c>
      <c r="N26" s="10">
        <v>44501</v>
      </c>
    </row>
    <row r="27" spans="1:14" ht="47.4" customHeight="1" x14ac:dyDescent="0.3">
      <c r="A27" s="7" t="s">
        <v>18</v>
      </c>
      <c r="B27" s="40" t="s">
        <v>131</v>
      </c>
      <c r="C27" s="7" t="s">
        <v>12</v>
      </c>
      <c r="D27" s="29">
        <v>52223</v>
      </c>
      <c r="E27" s="42" t="s">
        <v>41</v>
      </c>
      <c r="F27" s="8">
        <v>28.08</v>
      </c>
      <c r="G27" s="8">
        <v>96</v>
      </c>
      <c r="H27" s="8">
        <v>4.68</v>
      </c>
      <c r="I27" s="26">
        <v>110242</v>
      </c>
      <c r="J27" s="4" t="str">
        <f>VLOOKUP(I27,'[1]November 2021'!A:C,2,FALSE)</f>
        <v>CHEESE NAT AMER FBD BARREL-500 LB(40800)</v>
      </c>
      <c r="K27" s="8">
        <v>6</v>
      </c>
      <c r="L27" s="41">
        <f>VLOOKUP(I27,'[1]November 2021'!A:C,3,FALSE)</f>
        <v>1.7375</v>
      </c>
      <c r="M27" s="43">
        <f t="shared" si="0"/>
        <v>10.43</v>
      </c>
      <c r="N27" s="10">
        <v>44501</v>
      </c>
    </row>
    <row r="28" spans="1:14" ht="47.4" customHeight="1" x14ac:dyDescent="0.3">
      <c r="A28" s="7" t="s">
        <v>18</v>
      </c>
      <c r="B28" s="40" t="s">
        <v>131</v>
      </c>
      <c r="C28" s="7" t="s">
        <v>12</v>
      </c>
      <c r="D28" s="29">
        <v>53201</v>
      </c>
      <c r="E28" s="42" t="s">
        <v>42</v>
      </c>
      <c r="F28" s="8">
        <v>30</v>
      </c>
      <c r="G28" s="8">
        <v>96</v>
      </c>
      <c r="H28" s="8">
        <v>5</v>
      </c>
      <c r="I28" s="26">
        <v>110242</v>
      </c>
      <c r="J28" s="4" t="str">
        <f>VLOOKUP(I28,'[1]November 2021'!A:C,2,FALSE)</f>
        <v>CHEESE NAT AMER FBD BARREL-500 LB(40800)</v>
      </c>
      <c r="K28" s="8">
        <v>12</v>
      </c>
      <c r="L28" s="41">
        <f>VLOOKUP(I28,'[1]November 2021'!A:C,3,FALSE)</f>
        <v>1.7375</v>
      </c>
      <c r="M28" s="43">
        <f t="shared" si="0"/>
        <v>20.85</v>
      </c>
      <c r="N28" s="10">
        <v>44501</v>
      </c>
    </row>
    <row r="29" spans="1:14" ht="47.4" customHeight="1" x14ac:dyDescent="0.3">
      <c r="A29" s="7" t="s">
        <v>18</v>
      </c>
      <c r="B29" s="40" t="s">
        <v>131</v>
      </c>
      <c r="C29" s="7" t="s">
        <v>12</v>
      </c>
      <c r="D29" s="29">
        <v>53206</v>
      </c>
      <c r="E29" s="42" t="s">
        <v>43</v>
      </c>
      <c r="F29" s="8">
        <v>30</v>
      </c>
      <c r="G29" s="8">
        <v>96</v>
      </c>
      <c r="H29" s="8">
        <v>5</v>
      </c>
      <c r="I29" s="26">
        <v>110242</v>
      </c>
      <c r="J29" s="4" t="str">
        <f>VLOOKUP(I29,'[1]November 2021'!A:C,2,FALSE)</f>
        <v>CHEESE NAT AMER FBD BARREL-500 LB(40800)</v>
      </c>
      <c r="K29" s="8">
        <v>12</v>
      </c>
      <c r="L29" s="41">
        <f>VLOOKUP(I29,'[1]November 2021'!A:C,3,FALSE)</f>
        <v>1.7375</v>
      </c>
      <c r="M29" s="43">
        <f t="shared" si="0"/>
        <v>20.85</v>
      </c>
      <c r="N29" s="10">
        <v>44501</v>
      </c>
    </row>
    <row r="30" spans="1:14" ht="47.4" customHeight="1" x14ac:dyDescent="0.3">
      <c r="A30" s="7" t="s">
        <v>18</v>
      </c>
      <c r="B30" s="40" t="s">
        <v>131</v>
      </c>
      <c r="C30" s="7" t="s">
        <v>12</v>
      </c>
      <c r="D30" s="29">
        <v>53206</v>
      </c>
      <c r="E30" s="42" t="s">
        <v>43</v>
      </c>
      <c r="F30" s="8">
        <v>30</v>
      </c>
      <c r="G30" s="8">
        <v>96</v>
      </c>
      <c r="H30" s="8">
        <v>5</v>
      </c>
      <c r="I30" s="26">
        <v>110242</v>
      </c>
      <c r="J30" s="4" t="str">
        <f>VLOOKUP(I30,'[1]November 2021'!A:C,2,FALSE)</f>
        <v>CHEESE NAT AMER FBD BARREL-500 LB(40800)</v>
      </c>
      <c r="K30" s="8">
        <v>12</v>
      </c>
      <c r="L30" s="41">
        <f>VLOOKUP(I30,'[1]November 2021'!A:C,3,FALSE)</f>
        <v>1.7375</v>
      </c>
      <c r="M30" s="43">
        <f t="shared" si="0"/>
        <v>20.85</v>
      </c>
      <c r="N30" s="10">
        <v>44501</v>
      </c>
    </row>
    <row r="31" spans="1:14" ht="47.4" customHeight="1" x14ac:dyDescent="0.3">
      <c r="A31" s="7" t="s">
        <v>18</v>
      </c>
      <c r="B31" s="40" t="s">
        <v>131</v>
      </c>
      <c r="C31" s="7" t="s">
        <v>12</v>
      </c>
      <c r="D31" s="29">
        <v>53207</v>
      </c>
      <c r="E31" s="42" t="s">
        <v>44</v>
      </c>
      <c r="F31" s="8">
        <v>29.4</v>
      </c>
      <c r="G31" s="8">
        <v>96</v>
      </c>
      <c r="H31" s="8">
        <v>4.9000000000000004</v>
      </c>
      <c r="I31" s="26">
        <v>110242</v>
      </c>
      <c r="J31" s="4" t="str">
        <f>VLOOKUP(I31,'[1]November 2021'!A:C,2,FALSE)</f>
        <v>CHEESE NAT AMER FBD BARREL-500 LB(40800)</v>
      </c>
      <c r="K31" s="8">
        <v>12</v>
      </c>
      <c r="L31" s="41">
        <f>VLOOKUP(I31,'[1]November 2021'!A:C,3,FALSE)</f>
        <v>1.7375</v>
      </c>
      <c r="M31" s="43">
        <f t="shared" si="0"/>
        <v>20.85</v>
      </c>
      <c r="N31" s="10">
        <v>44501</v>
      </c>
    </row>
    <row r="32" spans="1:14" ht="47.4" customHeight="1" x14ac:dyDescent="0.3">
      <c r="A32" s="7" t="s">
        <v>18</v>
      </c>
      <c r="B32" s="40" t="s">
        <v>131</v>
      </c>
      <c r="C32" s="7" t="s">
        <v>12</v>
      </c>
      <c r="D32" s="29">
        <v>53208</v>
      </c>
      <c r="E32" s="42" t="s">
        <v>45</v>
      </c>
      <c r="F32" s="8">
        <v>29.23</v>
      </c>
      <c r="G32" s="8">
        <v>79</v>
      </c>
      <c r="H32" s="8">
        <v>5.93</v>
      </c>
      <c r="I32" s="26">
        <v>110242</v>
      </c>
      <c r="J32" s="4" t="str">
        <f>VLOOKUP(I32,'[1]November 2021'!A:C,2,FALSE)</f>
        <v>CHEESE NAT AMER FBD BARREL-500 LB(40800)</v>
      </c>
      <c r="K32" s="8">
        <v>9.8800000000000008</v>
      </c>
      <c r="L32" s="41">
        <f>VLOOKUP(I32,'[1]November 2021'!A:C,3,FALSE)</f>
        <v>1.7375</v>
      </c>
      <c r="M32" s="43">
        <f t="shared" si="0"/>
        <v>17.170000000000002</v>
      </c>
      <c r="N32" s="10">
        <v>44501</v>
      </c>
    </row>
    <row r="33" spans="1:14" ht="47.4" customHeight="1" x14ac:dyDescent="0.3">
      <c r="A33" s="7" t="s">
        <v>18</v>
      </c>
      <c r="B33" s="40" t="s">
        <v>131</v>
      </c>
      <c r="C33" s="7" t="s">
        <v>12</v>
      </c>
      <c r="D33" s="29">
        <v>53227</v>
      </c>
      <c r="E33" s="42" t="s">
        <v>46</v>
      </c>
      <c r="F33" s="8">
        <v>29.4</v>
      </c>
      <c r="G33" s="8">
        <v>96</v>
      </c>
      <c r="H33" s="8">
        <v>4.9000000000000004</v>
      </c>
      <c r="I33" s="26">
        <v>110242</v>
      </c>
      <c r="J33" s="4" t="str">
        <f>VLOOKUP(I33,'[1]November 2021'!A:C,2,FALSE)</f>
        <v>CHEESE NAT AMER FBD BARREL-500 LB(40800)</v>
      </c>
      <c r="K33" s="8">
        <v>12</v>
      </c>
      <c r="L33" s="41">
        <f>VLOOKUP(I33,'[1]November 2021'!A:C,3,FALSE)</f>
        <v>1.7375</v>
      </c>
      <c r="M33" s="43">
        <f t="shared" si="0"/>
        <v>20.85</v>
      </c>
      <c r="N33" s="10">
        <v>44501</v>
      </c>
    </row>
    <row r="34" spans="1:14" ht="47.4" customHeight="1" x14ac:dyDescent="0.3">
      <c r="A34" s="7" t="s">
        <v>18</v>
      </c>
      <c r="B34" s="40" t="s">
        <v>131</v>
      </c>
      <c r="C34" s="7" t="s">
        <v>12</v>
      </c>
      <c r="D34" s="29">
        <v>55202</v>
      </c>
      <c r="E34" s="42" t="s">
        <v>47</v>
      </c>
      <c r="F34" s="8">
        <v>20.399999999999999</v>
      </c>
      <c r="G34" s="8">
        <v>120</v>
      </c>
      <c r="H34" s="8">
        <v>2.72</v>
      </c>
      <c r="I34" s="26">
        <v>110242</v>
      </c>
      <c r="J34" s="4" t="str">
        <f>VLOOKUP(I34,'[1]November 2021'!A:C,2,FALSE)</f>
        <v>CHEESE NAT AMER FBD BARREL-500 LB(40800)</v>
      </c>
      <c r="K34" s="8">
        <v>1.901</v>
      </c>
      <c r="L34" s="41">
        <f>VLOOKUP(I34,'[1]November 2021'!A:C,3,FALSE)</f>
        <v>1.7375</v>
      </c>
      <c r="M34" s="43">
        <f t="shared" si="0"/>
        <v>3.3</v>
      </c>
      <c r="N34" s="10">
        <v>44501</v>
      </c>
    </row>
    <row r="35" spans="1:14" ht="47.4" customHeight="1" x14ac:dyDescent="0.3">
      <c r="A35" s="7" t="s">
        <v>18</v>
      </c>
      <c r="B35" s="40" t="s">
        <v>131</v>
      </c>
      <c r="C35" s="7" t="s">
        <v>12</v>
      </c>
      <c r="D35" s="29">
        <v>61008</v>
      </c>
      <c r="E35" s="42" t="s">
        <v>48</v>
      </c>
      <c r="F35" s="8">
        <v>22.5</v>
      </c>
      <c r="G35" s="8">
        <v>72</v>
      </c>
      <c r="H35" s="8">
        <v>5</v>
      </c>
      <c r="I35" s="26">
        <v>110242</v>
      </c>
      <c r="J35" s="4" t="str">
        <f>VLOOKUP(I35,'[1]November 2021'!A:C,2,FALSE)</f>
        <v>CHEESE NAT AMER FBD BARREL-500 LB(40800)</v>
      </c>
      <c r="K35" s="8">
        <v>5.63</v>
      </c>
      <c r="L35" s="41">
        <f>VLOOKUP(I35,'[1]November 2021'!A:C,3,FALSE)</f>
        <v>1.7375</v>
      </c>
      <c r="M35" s="43">
        <f t="shared" si="0"/>
        <v>9.7799999999999994</v>
      </c>
      <c r="N35" s="10">
        <v>44501</v>
      </c>
    </row>
    <row r="36" spans="1:14" ht="47.4" customHeight="1" x14ac:dyDescent="0.3">
      <c r="A36" s="7" t="s">
        <v>18</v>
      </c>
      <c r="B36" s="40" t="s">
        <v>131</v>
      </c>
      <c r="C36" s="7" t="s">
        <v>12</v>
      </c>
      <c r="D36" s="29">
        <v>61009</v>
      </c>
      <c r="E36" s="42" t="s">
        <v>49</v>
      </c>
      <c r="F36" s="8">
        <v>22.5</v>
      </c>
      <c r="G36" s="8">
        <v>72</v>
      </c>
      <c r="H36" s="8">
        <v>5</v>
      </c>
      <c r="I36" s="26">
        <v>110242</v>
      </c>
      <c r="J36" s="4" t="str">
        <f>VLOOKUP(I36,'[1]November 2021'!A:C,2,FALSE)</f>
        <v>CHEESE NAT AMER FBD BARREL-500 LB(40800)</v>
      </c>
      <c r="K36" s="8">
        <v>5.63</v>
      </c>
      <c r="L36" s="41">
        <f>VLOOKUP(I36,'[1]November 2021'!A:C,3,FALSE)</f>
        <v>1.7375</v>
      </c>
      <c r="M36" s="43">
        <f t="shared" ref="M36:M67" si="1">ROUND(K36*L36,2)</f>
        <v>9.7799999999999994</v>
      </c>
      <c r="N36" s="10">
        <v>44501</v>
      </c>
    </row>
    <row r="37" spans="1:14" ht="47.4" customHeight="1" x14ac:dyDescent="0.3">
      <c r="A37" s="7" t="s">
        <v>18</v>
      </c>
      <c r="B37" s="40" t="s">
        <v>131</v>
      </c>
      <c r="C37" s="7" t="s">
        <v>12</v>
      </c>
      <c r="D37" s="29">
        <v>62001</v>
      </c>
      <c r="E37" s="42" t="s">
        <v>50</v>
      </c>
      <c r="F37" s="8">
        <v>18</v>
      </c>
      <c r="G37" s="8">
        <v>144</v>
      </c>
      <c r="H37" s="8">
        <v>2</v>
      </c>
      <c r="I37" s="26">
        <v>110242</v>
      </c>
      <c r="J37" s="4" t="str">
        <f>VLOOKUP(I37,'[1]November 2021'!A:C,2,FALSE)</f>
        <v>CHEESE NAT AMER FBD BARREL-500 LB(40800)</v>
      </c>
      <c r="K37" s="8">
        <v>7.20031</v>
      </c>
      <c r="L37" s="41">
        <f>VLOOKUP(I37,'[1]November 2021'!A:C,3,FALSE)</f>
        <v>1.7375</v>
      </c>
      <c r="M37" s="43">
        <f t="shared" si="1"/>
        <v>12.51</v>
      </c>
      <c r="N37" s="10">
        <v>44501</v>
      </c>
    </row>
    <row r="38" spans="1:14" ht="47.4" customHeight="1" x14ac:dyDescent="0.3">
      <c r="A38" s="7" t="s">
        <v>18</v>
      </c>
      <c r="B38" s="40" t="s">
        <v>131</v>
      </c>
      <c r="C38" s="7" t="s">
        <v>12</v>
      </c>
      <c r="D38" s="29">
        <v>62002</v>
      </c>
      <c r="E38" s="42" t="s">
        <v>51</v>
      </c>
      <c r="F38" s="8">
        <v>17.440000000000001</v>
      </c>
      <c r="G38" s="8">
        <v>90</v>
      </c>
      <c r="H38" s="8">
        <v>3.1</v>
      </c>
      <c r="I38" s="26">
        <v>110242</v>
      </c>
      <c r="J38" s="4" t="str">
        <f>VLOOKUP(I38,'[1]November 2021'!A:C,2,FALSE)</f>
        <v>CHEESE NAT AMER FBD BARREL-500 LB(40800)</v>
      </c>
      <c r="K38" s="8">
        <v>5.625</v>
      </c>
      <c r="L38" s="41">
        <f>VLOOKUP(I38,'[1]November 2021'!A:C,3,FALSE)</f>
        <v>1.7375</v>
      </c>
      <c r="M38" s="43">
        <f t="shared" si="1"/>
        <v>9.77</v>
      </c>
      <c r="N38" s="10">
        <v>44501</v>
      </c>
    </row>
    <row r="39" spans="1:14" ht="47.4" customHeight="1" x14ac:dyDescent="0.3">
      <c r="A39" s="7" t="s">
        <v>18</v>
      </c>
      <c r="B39" s="40" t="s">
        <v>131</v>
      </c>
      <c r="C39" s="7" t="s">
        <v>12</v>
      </c>
      <c r="D39" s="29">
        <v>70004</v>
      </c>
      <c r="E39" s="42" t="s">
        <v>52</v>
      </c>
      <c r="F39" s="8">
        <v>17.5</v>
      </c>
      <c r="G39" s="8">
        <v>80</v>
      </c>
      <c r="H39" s="8">
        <v>3.5</v>
      </c>
      <c r="I39" s="26">
        <v>110242</v>
      </c>
      <c r="J39" s="4" t="str">
        <f>VLOOKUP(I39,'[1]November 2021'!A:C,2,FALSE)</f>
        <v>CHEESE NAT AMER FBD BARREL-500 LB(40800)</v>
      </c>
      <c r="K39" s="8">
        <v>5</v>
      </c>
      <c r="L39" s="41">
        <f>VLOOKUP(I39,'[1]November 2021'!A:C,3,FALSE)</f>
        <v>1.7375</v>
      </c>
      <c r="M39" s="43">
        <f t="shared" si="1"/>
        <v>8.69</v>
      </c>
      <c r="N39" s="10">
        <v>44501</v>
      </c>
    </row>
    <row r="40" spans="1:14" ht="47.4" customHeight="1" x14ac:dyDescent="0.3">
      <c r="A40" s="7" t="s">
        <v>18</v>
      </c>
      <c r="B40" s="40" t="s">
        <v>131</v>
      </c>
      <c r="C40" s="7" t="s">
        <v>12</v>
      </c>
      <c r="D40" s="29">
        <v>70006</v>
      </c>
      <c r="E40" s="42" t="s">
        <v>53</v>
      </c>
      <c r="F40" s="8">
        <v>17.5</v>
      </c>
      <c r="G40" s="8">
        <v>80</v>
      </c>
      <c r="H40" s="8">
        <v>3.5</v>
      </c>
      <c r="I40" s="26">
        <v>110242</v>
      </c>
      <c r="J40" s="4" t="str">
        <f>VLOOKUP(I40,'[1]November 2021'!A:C,2,FALSE)</f>
        <v>CHEESE NAT AMER FBD BARREL-500 LB(40800)</v>
      </c>
      <c r="K40" s="8">
        <v>4.3550000000000004</v>
      </c>
      <c r="L40" s="41">
        <f>VLOOKUP(I40,'[1]November 2021'!A:C,3,FALSE)</f>
        <v>1.7375</v>
      </c>
      <c r="M40" s="43">
        <f t="shared" si="1"/>
        <v>7.57</v>
      </c>
      <c r="N40" s="10">
        <v>44501</v>
      </c>
    </row>
    <row r="41" spans="1:14" ht="47.4" customHeight="1" x14ac:dyDescent="0.3">
      <c r="A41" s="7" t="s">
        <v>18</v>
      </c>
      <c r="B41" s="40" t="s">
        <v>131</v>
      </c>
      <c r="C41" s="7" t="s">
        <v>12</v>
      </c>
      <c r="D41" s="29">
        <v>70013</v>
      </c>
      <c r="E41" s="42" t="s">
        <v>54</v>
      </c>
      <c r="F41" s="8">
        <v>20.03</v>
      </c>
      <c r="G41" s="8">
        <v>72</v>
      </c>
      <c r="H41" s="8">
        <v>4.45</v>
      </c>
      <c r="I41" s="26">
        <v>110242</v>
      </c>
      <c r="J41" s="4" t="str">
        <f>VLOOKUP(I41,'[1]November 2021'!A:C,2,FALSE)</f>
        <v>CHEESE NAT AMER FBD BARREL-500 LB(40800)</v>
      </c>
      <c r="K41" s="8">
        <v>3.92</v>
      </c>
      <c r="L41" s="41">
        <f>VLOOKUP(I41,'[1]November 2021'!A:C,3,FALSE)</f>
        <v>1.7375</v>
      </c>
      <c r="M41" s="43">
        <f t="shared" si="1"/>
        <v>6.81</v>
      </c>
      <c r="N41" s="10">
        <v>44501</v>
      </c>
    </row>
    <row r="42" spans="1:14" ht="47.4" customHeight="1" x14ac:dyDescent="0.3">
      <c r="A42" s="7" t="s">
        <v>18</v>
      </c>
      <c r="B42" s="40" t="s">
        <v>131</v>
      </c>
      <c r="C42" s="7" t="s">
        <v>12</v>
      </c>
      <c r="D42" s="29">
        <v>70014</v>
      </c>
      <c r="E42" s="42" t="s">
        <v>55</v>
      </c>
      <c r="F42" s="8">
        <v>20.25</v>
      </c>
      <c r="G42" s="8">
        <v>72</v>
      </c>
      <c r="H42" s="8">
        <v>4.5</v>
      </c>
      <c r="I42" s="26">
        <v>110242</v>
      </c>
      <c r="J42" s="4" t="str">
        <f>VLOOKUP(I42,'[1]November 2021'!A:C,2,FALSE)</f>
        <v>CHEESE NAT AMER FBD BARREL-500 LB(40800)</v>
      </c>
      <c r="K42" s="8">
        <v>4.5</v>
      </c>
      <c r="L42" s="41">
        <f>VLOOKUP(I42,'[1]November 2021'!A:C,3,FALSE)</f>
        <v>1.7375</v>
      </c>
      <c r="M42" s="43">
        <f t="shared" si="1"/>
        <v>7.82</v>
      </c>
      <c r="N42" s="10">
        <v>44501</v>
      </c>
    </row>
    <row r="43" spans="1:14" ht="47.4" customHeight="1" x14ac:dyDescent="0.3">
      <c r="A43" s="7" t="s">
        <v>18</v>
      </c>
      <c r="B43" s="40" t="s">
        <v>131</v>
      </c>
      <c r="C43" s="7" t="s">
        <v>12</v>
      </c>
      <c r="D43" s="29">
        <v>70015</v>
      </c>
      <c r="E43" s="42" t="s">
        <v>56</v>
      </c>
      <c r="F43" s="8">
        <v>21.92</v>
      </c>
      <c r="G43" s="8">
        <v>72</v>
      </c>
      <c r="H43" s="8">
        <v>4.87</v>
      </c>
      <c r="I43" s="26">
        <v>110242</v>
      </c>
      <c r="J43" s="4" t="str">
        <f>VLOOKUP(I43,'[1]November 2021'!A:C,2,FALSE)</f>
        <v>CHEESE NAT AMER FBD BARREL-500 LB(40800)</v>
      </c>
      <c r="K43" s="8">
        <v>4.5</v>
      </c>
      <c r="L43" s="41">
        <f>VLOOKUP(I43,'[1]November 2021'!A:C,3,FALSE)</f>
        <v>1.7375</v>
      </c>
      <c r="M43" s="43">
        <f t="shared" si="1"/>
        <v>7.82</v>
      </c>
      <c r="N43" s="10">
        <v>44501</v>
      </c>
    </row>
    <row r="44" spans="1:14" ht="47.4" customHeight="1" x14ac:dyDescent="0.3">
      <c r="A44" s="7" t="s">
        <v>18</v>
      </c>
      <c r="B44" s="40" t="s">
        <v>131</v>
      </c>
      <c r="C44" s="7" t="s">
        <v>12</v>
      </c>
      <c r="D44" s="29">
        <v>70016</v>
      </c>
      <c r="E44" s="42" t="s">
        <v>57</v>
      </c>
      <c r="F44" s="8">
        <v>20.25</v>
      </c>
      <c r="G44" s="8">
        <v>72</v>
      </c>
      <c r="H44" s="8">
        <v>4.5</v>
      </c>
      <c r="I44" s="26">
        <v>110242</v>
      </c>
      <c r="J44" s="4" t="str">
        <f>VLOOKUP(I44,'[1]November 2021'!A:C,2,FALSE)</f>
        <v>CHEESE NAT AMER FBD BARREL-500 LB(40800)</v>
      </c>
      <c r="K44" s="8">
        <v>3.92</v>
      </c>
      <c r="L44" s="41">
        <f>VLOOKUP(I44,'[1]November 2021'!A:C,3,FALSE)</f>
        <v>1.7375</v>
      </c>
      <c r="M44" s="43">
        <f t="shared" si="1"/>
        <v>6.81</v>
      </c>
      <c r="N44" s="10">
        <v>44501</v>
      </c>
    </row>
    <row r="45" spans="1:14" ht="47.4" customHeight="1" x14ac:dyDescent="0.3">
      <c r="A45" s="7" t="s">
        <v>18</v>
      </c>
      <c r="B45" s="40" t="s">
        <v>131</v>
      </c>
      <c r="C45" s="7" t="s">
        <v>12</v>
      </c>
      <c r="D45" s="29">
        <v>70018</v>
      </c>
      <c r="E45" s="42" t="s">
        <v>58</v>
      </c>
      <c r="F45" s="8">
        <v>11.63</v>
      </c>
      <c r="G45" s="8">
        <v>40</v>
      </c>
      <c r="H45" s="8">
        <v>4.6500000000000004</v>
      </c>
      <c r="I45" s="26">
        <v>110242</v>
      </c>
      <c r="J45" s="4" t="str">
        <f>VLOOKUP(I45,'[1]November 2021'!A:C,2,FALSE)</f>
        <v>CHEESE NAT AMER FBD BARREL-500 LB(40800)</v>
      </c>
      <c r="K45" s="8">
        <v>2.1779999999999999</v>
      </c>
      <c r="L45" s="41">
        <f>VLOOKUP(I45,'[1]November 2021'!A:C,3,FALSE)</f>
        <v>1.7375</v>
      </c>
      <c r="M45" s="43">
        <f t="shared" si="1"/>
        <v>3.78</v>
      </c>
      <c r="N45" s="10">
        <v>44501</v>
      </c>
    </row>
    <row r="46" spans="1:14" ht="47.4" customHeight="1" x14ac:dyDescent="0.3">
      <c r="A46" s="7" t="s">
        <v>18</v>
      </c>
      <c r="B46" s="40" t="s">
        <v>131</v>
      </c>
      <c r="C46" s="7" t="s">
        <v>12</v>
      </c>
      <c r="D46" s="29">
        <v>70019</v>
      </c>
      <c r="E46" s="42" t="s">
        <v>59</v>
      </c>
      <c r="F46" s="8">
        <v>19.8</v>
      </c>
      <c r="G46" s="8">
        <v>72</v>
      </c>
      <c r="H46" s="8">
        <v>4.4000000000000004</v>
      </c>
      <c r="I46" s="26">
        <v>110242</v>
      </c>
      <c r="J46" s="4" t="str">
        <f>VLOOKUP(I46,'[1]November 2021'!A:C,2,FALSE)</f>
        <v>CHEESE NAT AMER FBD BARREL-500 LB(40800)</v>
      </c>
      <c r="K46" s="8">
        <v>3.92</v>
      </c>
      <c r="L46" s="41">
        <f>VLOOKUP(I46,'[1]November 2021'!A:C,3,FALSE)</f>
        <v>1.7375</v>
      </c>
      <c r="M46" s="43">
        <f t="shared" si="1"/>
        <v>6.81</v>
      </c>
      <c r="N46" s="10">
        <v>44501</v>
      </c>
    </row>
    <row r="47" spans="1:14" ht="47.4" customHeight="1" x14ac:dyDescent="0.3">
      <c r="A47" s="7" t="s">
        <v>18</v>
      </c>
      <c r="B47" s="40" t="s">
        <v>131</v>
      </c>
      <c r="C47" s="7" t="s">
        <v>12</v>
      </c>
      <c r="D47" s="29">
        <v>70026</v>
      </c>
      <c r="E47" s="42" t="s">
        <v>60</v>
      </c>
      <c r="F47" s="8">
        <v>20.12</v>
      </c>
      <c r="G47" s="8">
        <v>72</v>
      </c>
      <c r="H47" s="8">
        <v>4.47</v>
      </c>
      <c r="I47" s="26">
        <v>110242</v>
      </c>
      <c r="J47" s="4" t="str">
        <f>VLOOKUP(I47,'[1]November 2021'!A:C,2,FALSE)</f>
        <v>CHEESE NAT AMER FBD BARREL-500 LB(40800)</v>
      </c>
      <c r="K47" s="8">
        <v>3.92</v>
      </c>
      <c r="L47" s="41">
        <f>VLOOKUP(I47,'[1]November 2021'!A:C,3,FALSE)</f>
        <v>1.7375</v>
      </c>
      <c r="M47" s="43">
        <f t="shared" si="1"/>
        <v>6.81</v>
      </c>
      <c r="N47" s="10">
        <v>44501</v>
      </c>
    </row>
    <row r="48" spans="1:14" ht="47.4" customHeight="1" x14ac:dyDescent="0.3">
      <c r="A48" s="7" t="s">
        <v>18</v>
      </c>
      <c r="B48" s="40" t="s">
        <v>131</v>
      </c>
      <c r="C48" s="7" t="s">
        <v>12</v>
      </c>
      <c r="D48" s="29">
        <v>70028</v>
      </c>
      <c r="E48" s="42" t="s">
        <v>61</v>
      </c>
      <c r="F48" s="8">
        <v>28.49</v>
      </c>
      <c r="G48" s="8">
        <v>108</v>
      </c>
      <c r="H48" s="8">
        <v>4.22</v>
      </c>
      <c r="I48" s="26">
        <v>110242</v>
      </c>
      <c r="J48" s="4" t="str">
        <f>VLOOKUP(I48,'[1]November 2021'!A:C,2,FALSE)</f>
        <v>CHEESE NAT AMER FBD BARREL-500 LB(40800)</v>
      </c>
      <c r="K48" s="8">
        <v>5.8789999999999996</v>
      </c>
      <c r="L48" s="41">
        <f>VLOOKUP(I48,'[1]November 2021'!A:C,3,FALSE)</f>
        <v>1.7375</v>
      </c>
      <c r="M48" s="43">
        <f t="shared" si="1"/>
        <v>10.210000000000001</v>
      </c>
      <c r="N48" s="10">
        <v>44501</v>
      </c>
    </row>
    <row r="49" spans="1:14" ht="47.4" customHeight="1" x14ac:dyDescent="0.3">
      <c r="A49" s="7" t="s">
        <v>18</v>
      </c>
      <c r="B49" s="40" t="s">
        <v>131</v>
      </c>
      <c r="C49" s="7" t="s">
        <v>12</v>
      </c>
      <c r="D49" s="29">
        <v>70036</v>
      </c>
      <c r="E49" s="42" t="s">
        <v>62</v>
      </c>
      <c r="F49" s="8">
        <v>17.62</v>
      </c>
      <c r="G49" s="8">
        <v>120</v>
      </c>
      <c r="H49" s="8">
        <v>2.35</v>
      </c>
      <c r="I49" s="26">
        <v>110242</v>
      </c>
      <c r="J49" s="4" t="str">
        <f>VLOOKUP(I49,'[1]November 2021'!A:C,2,FALSE)</f>
        <v>CHEESE NAT AMER FBD BARREL-500 LB(40800)</v>
      </c>
      <c r="K49" s="8">
        <v>2.78</v>
      </c>
      <c r="L49" s="41">
        <f>VLOOKUP(I49,'[1]November 2021'!A:C,3,FALSE)</f>
        <v>1.7375</v>
      </c>
      <c r="M49" s="43">
        <f t="shared" si="1"/>
        <v>4.83</v>
      </c>
      <c r="N49" s="10">
        <v>44501</v>
      </c>
    </row>
    <row r="50" spans="1:14" ht="47.4" customHeight="1" x14ac:dyDescent="0.3">
      <c r="A50" s="7" t="s">
        <v>18</v>
      </c>
      <c r="B50" s="40" t="s">
        <v>131</v>
      </c>
      <c r="C50" s="7" t="s">
        <v>12</v>
      </c>
      <c r="D50" s="29">
        <v>70051</v>
      </c>
      <c r="E50" s="42" t="s">
        <v>63</v>
      </c>
      <c r="F50" s="8">
        <v>21.44</v>
      </c>
      <c r="G50" s="8">
        <v>140</v>
      </c>
      <c r="H50" s="8">
        <v>2.4500000000000002</v>
      </c>
      <c r="I50" s="26">
        <v>110242</v>
      </c>
      <c r="J50" s="4" t="str">
        <f>VLOOKUP(I50,'[1]November 2021'!A:C,2,FALSE)</f>
        <v>CHEESE NAT AMER FBD BARREL-500 LB(40800)</v>
      </c>
      <c r="K50" s="8">
        <v>1.62302112</v>
      </c>
      <c r="L50" s="41">
        <f>VLOOKUP(I50,'[1]November 2021'!A:C,3,FALSE)</f>
        <v>1.7375</v>
      </c>
      <c r="M50" s="43">
        <f t="shared" si="1"/>
        <v>2.82</v>
      </c>
      <c r="N50" s="10">
        <v>44501</v>
      </c>
    </row>
    <row r="51" spans="1:14" ht="47.4" customHeight="1" x14ac:dyDescent="0.3">
      <c r="A51" s="7" t="s">
        <v>18</v>
      </c>
      <c r="B51" s="40" t="s">
        <v>131</v>
      </c>
      <c r="C51" s="7" t="s">
        <v>12</v>
      </c>
      <c r="D51" s="29">
        <v>70052</v>
      </c>
      <c r="E51" s="42" t="s">
        <v>64</v>
      </c>
      <c r="F51" s="8">
        <v>24.59</v>
      </c>
      <c r="G51" s="8">
        <v>140</v>
      </c>
      <c r="H51" s="8">
        <v>2.81</v>
      </c>
      <c r="I51" s="26">
        <v>110242</v>
      </c>
      <c r="J51" s="4" t="str">
        <f>VLOOKUP(I51,'[1]November 2021'!A:C,2,FALSE)</f>
        <v>CHEESE NAT AMER FBD BARREL-500 LB(40800)</v>
      </c>
      <c r="K51" s="8">
        <v>1.62302112</v>
      </c>
      <c r="L51" s="41">
        <f>VLOOKUP(I51,'[1]November 2021'!A:C,3,FALSE)</f>
        <v>1.7375</v>
      </c>
      <c r="M51" s="43">
        <f t="shared" si="1"/>
        <v>2.82</v>
      </c>
      <c r="N51" s="10">
        <v>44501</v>
      </c>
    </row>
    <row r="52" spans="1:14" ht="47.4" customHeight="1" x14ac:dyDescent="0.3">
      <c r="A52" s="7" t="s">
        <v>18</v>
      </c>
      <c r="B52" s="40" t="s">
        <v>131</v>
      </c>
      <c r="C52" s="7" t="s">
        <v>12</v>
      </c>
      <c r="D52" s="29">
        <v>70060</v>
      </c>
      <c r="E52" s="42" t="s">
        <v>65</v>
      </c>
      <c r="F52" s="8">
        <v>21.82</v>
      </c>
      <c r="G52" s="8">
        <v>72</v>
      </c>
      <c r="H52" s="8">
        <v>4.8499999999999996</v>
      </c>
      <c r="I52" s="26">
        <v>110242</v>
      </c>
      <c r="J52" s="4" t="str">
        <f>VLOOKUP(I52,'[1]November 2021'!A:C,2,FALSE)</f>
        <v>CHEESE NAT AMER FBD BARREL-500 LB(40800)</v>
      </c>
      <c r="K52" s="8">
        <v>4.5</v>
      </c>
      <c r="L52" s="41">
        <f>VLOOKUP(I52,'[1]November 2021'!A:C,3,FALSE)</f>
        <v>1.7375</v>
      </c>
      <c r="M52" s="43">
        <f t="shared" si="1"/>
        <v>7.82</v>
      </c>
      <c r="N52" s="10">
        <v>44501</v>
      </c>
    </row>
    <row r="53" spans="1:14" ht="47.4" customHeight="1" x14ac:dyDescent="0.3">
      <c r="A53" s="7" t="s">
        <v>18</v>
      </c>
      <c r="B53" s="40" t="s">
        <v>131</v>
      </c>
      <c r="C53" s="7" t="s">
        <v>12</v>
      </c>
      <c r="D53" s="29">
        <v>70070</v>
      </c>
      <c r="E53" s="42" t="s">
        <v>66</v>
      </c>
      <c r="F53" s="8">
        <v>16.87</v>
      </c>
      <c r="G53" s="8">
        <v>120</v>
      </c>
      <c r="H53" s="8">
        <v>2.25</v>
      </c>
      <c r="I53" s="26">
        <v>110242</v>
      </c>
      <c r="J53" s="4" t="str">
        <f>VLOOKUP(I53,'[1]November 2021'!A:C,2,FALSE)</f>
        <v>CHEESE NAT AMER FBD BARREL-500 LB(40800)</v>
      </c>
      <c r="K53" s="8">
        <v>5.56</v>
      </c>
      <c r="L53" s="41">
        <f>VLOOKUP(I53,'[1]November 2021'!A:C,3,FALSE)</f>
        <v>1.7375</v>
      </c>
      <c r="M53" s="43">
        <f t="shared" si="1"/>
        <v>9.66</v>
      </c>
      <c r="N53" s="10">
        <v>44501</v>
      </c>
    </row>
    <row r="54" spans="1:14" ht="47.4" customHeight="1" x14ac:dyDescent="0.3">
      <c r="A54" s="7" t="s">
        <v>18</v>
      </c>
      <c r="B54" s="40" t="s">
        <v>131</v>
      </c>
      <c r="C54" s="7" t="s">
        <v>12</v>
      </c>
      <c r="D54" s="29">
        <v>70071</v>
      </c>
      <c r="E54" s="42" t="s">
        <v>66</v>
      </c>
      <c r="F54" s="8">
        <v>18.899999999999999</v>
      </c>
      <c r="G54" s="8">
        <v>72</v>
      </c>
      <c r="H54" s="8">
        <v>4.2</v>
      </c>
      <c r="I54" s="26">
        <v>110242</v>
      </c>
      <c r="J54" s="4" t="str">
        <f>VLOOKUP(I54,'[1]November 2021'!A:C,2,FALSE)</f>
        <v>CHEESE NAT AMER FBD BARREL-500 LB(40800)</v>
      </c>
      <c r="K54" s="8">
        <v>6.67</v>
      </c>
      <c r="L54" s="41">
        <f>VLOOKUP(I54,'[1]November 2021'!A:C,3,FALSE)</f>
        <v>1.7375</v>
      </c>
      <c r="M54" s="43">
        <f t="shared" si="1"/>
        <v>11.59</v>
      </c>
      <c r="N54" s="10">
        <v>44501</v>
      </c>
    </row>
    <row r="55" spans="1:14" ht="47.4" customHeight="1" x14ac:dyDescent="0.3">
      <c r="A55" s="7" t="s">
        <v>18</v>
      </c>
      <c r="B55" s="40" t="s">
        <v>131</v>
      </c>
      <c r="C55" s="7" t="s">
        <v>12</v>
      </c>
      <c r="D55" s="29">
        <v>70073</v>
      </c>
      <c r="E55" s="42" t="s">
        <v>67</v>
      </c>
      <c r="F55" s="8">
        <v>18.899999999999999</v>
      </c>
      <c r="G55" s="8">
        <v>120</v>
      </c>
      <c r="H55" s="8">
        <v>2.52</v>
      </c>
      <c r="I55" s="26">
        <v>110242</v>
      </c>
      <c r="J55" s="4" t="str">
        <f>VLOOKUP(I55,'[1]November 2021'!A:C,2,FALSE)</f>
        <v>CHEESE NAT AMER FBD BARREL-500 LB(40800)</v>
      </c>
      <c r="K55" s="8">
        <v>2.78</v>
      </c>
      <c r="L55" s="41">
        <f>VLOOKUP(I55,'[1]November 2021'!A:C,3,FALSE)</f>
        <v>1.7375</v>
      </c>
      <c r="M55" s="43">
        <f t="shared" si="1"/>
        <v>4.83</v>
      </c>
      <c r="N55" s="10">
        <v>44501</v>
      </c>
    </row>
    <row r="56" spans="1:14" ht="47.4" customHeight="1" x14ac:dyDescent="0.3">
      <c r="A56" s="7" t="s">
        <v>18</v>
      </c>
      <c r="B56" s="40" t="s">
        <v>131</v>
      </c>
      <c r="C56" s="7" t="s">
        <v>12</v>
      </c>
      <c r="D56" s="29">
        <v>70074</v>
      </c>
      <c r="E56" s="42" t="s">
        <v>68</v>
      </c>
      <c r="F56" s="8">
        <v>18.899999999999999</v>
      </c>
      <c r="G56" s="8">
        <v>120</v>
      </c>
      <c r="H56" s="8">
        <v>2.52</v>
      </c>
      <c r="I56" s="26">
        <v>110242</v>
      </c>
      <c r="J56" s="4" t="str">
        <f>VLOOKUP(I56,'[1]November 2021'!A:C,2,FALSE)</f>
        <v>CHEESE NAT AMER FBD BARREL-500 LB(40800)</v>
      </c>
      <c r="K56" s="8">
        <v>2.7829999999999999</v>
      </c>
      <c r="L56" s="41">
        <f>VLOOKUP(I56,'[1]November 2021'!A:C,3,FALSE)</f>
        <v>1.7375</v>
      </c>
      <c r="M56" s="43">
        <f t="shared" si="1"/>
        <v>4.84</v>
      </c>
      <c r="N56" s="10">
        <v>44501</v>
      </c>
    </row>
    <row r="57" spans="1:14" ht="47.4" customHeight="1" x14ac:dyDescent="0.3">
      <c r="A57" s="7" t="s">
        <v>18</v>
      </c>
      <c r="B57" s="40" t="s">
        <v>131</v>
      </c>
      <c r="C57" s="7" t="s">
        <v>12</v>
      </c>
      <c r="D57" s="29">
        <v>70075</v>
      </c>
      <c r="E57" s="42" t="s">
        <v>69</v>
      </c>
      <c r="F57" s="8">
        <v>16.87</v>
      </c>
      <c r="G57" s="8">
        <v>120</v>
      </c>
      <c r="H57" s="8">
        <v>2.25</v>
      </c>
      <c r="I57" s="26">
        <v>110242</v>
      </c>
      <c r="J57" s="4" t="str">
        <f>VLOOKUP(I57,'[1]November 2021'!A:C,2,FALSE)</f>
        <v>CHEESE NAT AMER FBD BARREL-500 LB(40800)</v>
      </c>
      <c r="K57" s="8">
        <v>5.57</v>
      </c>
      <c r="L57" s="41">
        <f>VLOOKUP(I57,'[1]November 2021'!A:C,3,FALSE)</f>
        <v>1.7375</v>
      </c>
      <c r="M57" s="43">
        <f t="shared" si="1"/>
        <v>9.68</v>
      </c>
      <c r="N57" s="10">
        <v>44501</v>
      </c>
    </row>
    <row r="58" spans="1:14" ht="47.4" customHeight="1" x14ac:dyDescent="0.3">
      <c r="A58" s="7" t="s">
        <v>18</v>
      </c>
      <c r="B58" s="40" t="s">
        <v>131</v>
      </c>
      <c r="C58" s="7" t="s">
        <v>12</v>
      </c>
      <c r="D58" s="29">
        <v>70076</v>
      </c>
      <c r="E58" s="42" t="s">
        <v>70</v>
      </c>
      <c r="F58" s="8">
        <v>20.7</v>
      </c>
      <c r="G58" s="8">
        <v>72</v>
      </c>
      <c r="H58" s="8">
        <v>4.5999999999999996</v>
      </c>
      <c r="I58" s="26">
        <v>110242</v>
      </c>
      <c r="J58" s="4" t="str">
        <f>VLOOKUP(I58,'[1]November 2021'!A:C,2,FALSE)</f>
        <v>CHEESE NAT AMER FBD BARREL-500 LB(40800)</v>
      </c>
      <c r="K58" s="8">
        <v>3.339</v>
      </c>
      <c r="L58" s="41">
        <f>VLOOKUP(I58,'[1]November 2021'!A:C,3,FALSE)</f>
        <v>1.7375</v>
      </c>
      <c r="M58" s="43">
        <f t="shared" si="1"/>
        <v>5.8</v>
      </c>
      <c r="N58" s="10">
        <v>44501</v>
      </c>
    </row>
    <row r="59" spans="1:14" ht="47.4" customHeight="1" x14ac:dyDescent="0.3">
      <c r="A59" s="7" t="s">
        <v>18</v>
      </c>
      <c r="B59" s="40" t="s">
        <v>131</v>
      </c>
      <c r="C59" s="7" t="s">
        <v>12</v>
      </c>
      <c r="D59" s="29">
        <v>70079</v>
      </c>
      <c r="E59" s="42" t="s">
        <v>69</v>
      </c>
      <c r="F59" s="8">
        <v>18.899999999999999</v>
      </c>
      <c r="G59" s="8">
        <v>72</v>
      </c>
      <c r="H59" s="8">
        <v>4.2</v>
      </c>
      <c r="I59" s="26">
        <v>110242</v>
      </c>
      <c r="J59" s="4" t="str">
        <f>VLOOKUP(I59,'[1]November 2021'!A:C,2,FALSE)</f>
        <v>CHEESE NAT AMER FBD BARREL-500 LB(40800)</v>
      </c>
      <c r="K59" s="8">
        <v>7.84</v>
      </c>
      <c r="L59" s="41">
        <f>VLOOKUP(I59,'[1]November 2021'!A:C,3,FALSE)</f>
        <v>1.7375</v>
      </c>
      <c r="M59" s="43">
        <f t="shared" si="1"/>
        <v>13.62</v>
      </c>
      <c r="N59" s="10">
        <v>44501</v>
      </c>
    </row>
    <row r="60" spans="1:14" ht="47.4" customHeight="1" x14ac:dyDescent="0.3">
      <c r="A60" s="7" t="s">
        <v>18</v>
      </c>
      <c r="B60" s="40" t="s">
        <v>131</v>
      </c>
      <c r="C60" s="7" t="s">
        <v>12</v>
      </c>
      <c r="D60" s="29">
        <v>70080</v>
      </c>
      <c r="E60" s="42" t="s">
        <v>71</v>
      </c>
      <c r="F60" s="8">
        <v>20.92</v>
      </c>
      <c r="G60" s="8">
        <v>72</v>
      </c>
      <c r="H60" s="8">
        <v>4.6500000000000004</v>
      </c>
      <c r="I60" s="26">
        <v>110242</v>
      </c>
      <c r="J60" s="4" t="str">
        <f>VLOOKUP(I60,'[1]November 2021'!A:C,2,FALSE)</f>
        <v>CHEESE NAT AMER FBD BARREL-500 LB(40800)</v>
      </c>
      <c r="K60" s="8">
        <v>3.34</v>
      </c>
      <c r="L60" s="41">
        <f>VLOOKUP(I60,'[1]November 2021'!A:C,3,FALSE)</f>
        <v>1.7375</v>
      </c>
      <c r="M60" s="43">
        <f t="shared" si="1"/>
        <v>5.8</v>
      </c>
      <c r="N60" s="10">
        <v>44501</v>
      </c>
    </row>
    <row r="61" spans="1:14" ht="47.4" customHeight="1" x14ac:dyDescent="0.3">
      <c r="A61" s="7" t="s">
        <v>18</v>
      </c>
      <c r="B61" s="40" t="s">
        <v>131</v>
      </c>
      <c r="C61" s="7" t="s">
        <v>12</v>
      </c>
      <c r="D61" s="29">
        <v>70081</v>
      </c>
      <c r="E61" s="42" t="s">
        <v>72</v>
      </c>
      <c r="F61" s="8">
        <v>21.37</v>
      </c>
      <c r="G61" s="8">
        <v>72</v>
      </c>
      <c r="H61" s="8">
        <v>4.75</v>
      </c>
      <c r="I61" s="26">
        <v>110242</v>
      </c>
      <c r="J61" s="4" t="str">
        <f>VLOOKUP(I61,'[1]November 2021'!A:C,2,FALSE)</f>
        <v>CHEESE NAT AMER FBD BARREL-500 LB(40800)</v>
      </c>
      <c r="K61" s="8">
        <v>3.34</v>
      </c>
      <c r="L61" s="41">
        <f>VLOOKUP(I61,'[1]November 2021'!A:C,3,FALSE)</f>
        <v>1.7375</v>
      </c>
      <c r="M61" s="43">
        <f t="shared" si="1"/>
        <v>5.8</v>
      </c>
      <c r="N61" s="10">
        <v>44501</v>
      </c>
    </row>
    <row r="62" spans="1:14" ht="47.4" customHeight="1" x14ac:dyDescent="0.3">
      <c r="A62" s="7" t="s">
        <v>18</v>
      </c>
      <c r="B62" s="40" t="s">
        <v>131</v>
      </c>
      <c r="C62" s="7" t="s">
        <v>12</v>
      </c>
      <c r="D62" s="29">
        <v>70085</v>
      </c>
      <c r="E62" s="42" t="s">
        <v>73</v>
      </c>
      <c r="F62" s="8">
        <v>21.91</v>
      </c>
      <c r="G62" s="8">
        <v>72</v>
      </c>
      <c r="H62" s="8">
        <v>4.87</v>
      </c>
      <c r="I62" s="26">
        <v>110242</v>
      </c>
      <c r="J62" s="4" t="str">
        <f>VLOOKUP(I62,'[1]November 2021'!A:C,2,FALSE)</f>
        <v>CHEESE NAT AMER FBD BARREL-500 LB(40800)</v>
      </c>
      <c r="K62" s="8">
        <v>4.5</v>
      </c>
      <c r="L62" s="41">
        <f>VLOOKUP(I62,'[1]November 2021'!A:C,3,FALSE)</f>
        <v>1.7375</v>
      </c>
      <c r="M62" s="43">
        <f t="shared" si="1"/>
        <v>7.82</v>
      </c>
      <c r="N62" s="10">
        <v>44501</v>
      </c>
    </row>
    <row r="63" spans="1:14" ht="47.4" customHeight="1" x14ac:dyDescent="0.3">
      <c r="A63" s="7" t="s">
        <v>18</v>
      </c>
      <c r="B63" s="40" t="s">
        <v>131</v>
      </c>
      <c r="C63" s="7" t="s">
        <v>12</v>
      </c>
      <c r="D63" s="29">
        <v>70096</v>
      </c>
      <c r="E63" s="42" t="s">
        <v>74</v>
      </c>
      <c r="F63" s="8">
        <v>15.4</v>
      </c>
      <c r="G63" s="8">
        <v>56</v>
      </c>
      <c r="H63" s="8">
        <v>4.4000000000000004</v>
      </c>
      <c r="I63" s="26">
        <v>110242</v>
      </c>
      <c r="J63" s="4" t="str">
        <f>VLOOKUP(I63,'[1]November 2021'!A:C,2,FALSE)</f>
        <v>CHEESE NAT AMER FBD BARREL-500 LB(40800)</v>
      </c>
      <c r="K63" s="8">
        <v>1.04</v>
      </c>
      <c r="L63" s="41">
        <f>VLOOKUP(I63,'[1]November 2021'!A:C,3,FALSE)</f>
        <v>1.7375</v>
      </c>
      <c r="M63" s="43">
        <f t="shared" si="1"/>
        <v>1.81</v>
      </c>
      <c r="N63" s="10">
        <v>44501</v>
      </c>
    </row>
    <row r="64" spans="1:14" ht="47.4" customHeight="1" x14ac:dyDescent="0.3">
      <c r="A64" s="7" t="s">
        <v>18</v>
      </c>
      <c r="B64" s="40" t="s">
        <v>131</v>
      </c>
      <c r="C64" s="7" t="s">
        <v>12</v>
      </c>
      <c r="D64" s="29">
        <v>70172</v>
      </c>
      <c r="E64" s="42" t="s">
        <v>75</v>
      </c>
      <c r="F64" s="8">
        <v>20.7</v>
      </c>
      <c r="G64" s="8">
        <v>72</v>
      </c>
      <c r="H64" s="8">
        <v>4.5999999999999996</v>
      </c>
      <c r="I64" s="26">
        <v>110242</v>
      </c>
      <c r="J64" s="4" t="str">
        <f>VLOOKUP(I64,'[1]November 2021'!A:C,2,FALSE)</f>
        <v>CHEESE NAT AMER FBD BARREL-500 LB(40800)</v>
      </c>
      <c r="K64" s="8">
        <v>3.34</v>
      </c>
      <c r="L64" s="41">
        <f>VLOOKUP(I64,'[1]November 2021'!A:C,3,FALSE)</f>
        <v>1.7375</v>
      </c>
      <c r="M64" s="43">
        <f t="shared" si="1"/>
        <v>5.8</v>
      </c>
      <c r="N64" s="10">
        <v>44501</v>
      </c>
    </row>
    <row r="65" spans="1:14" ht="47.4" customHeight="1" x14ac:dyDescent="0.3">
      <c r="A65" s="7" t="s">
        <v>18</v>
      </c>
      <c r="B65" s="40" t="s">
        <v>131</v>
      </c>
      <c r="C65" s="7" t="s">
        <v>12</v>
      </c>
      <c r="D65" s="29">
        <v>70204</v>
      </c>
      <c r="E65" s="42" t="s">
        <v>76</v>
      </c>
      <c r="F65" s="8">
        <v>18.899999999999999</v>
      </c>
      <c r="G65" s="8">
        <v>72</v>
      </c>
      <c r="H65" s="8">
        <v>4.2</v>
      </c>
      <c r="I65" s="26">
        <v>110242</v>
      </c>
      <c r="J65" s="4" t="str">
        <f>VLOOKUP(I65,'[1]November 2021'!A:C,2,FALSE)</f>
        <v>CHEESE NAT AMER FBD BARREL-500 LB(40800)</v>
      </c>
      <c r="K65" s="8">
        <v>3.34</v>
      </c>
      <c r="L65" s="41">
        <f>VLOOKUP(I65,'[1]November 2021'!A:C,3,FALSE)</f>
        <v>1.7375</v>
      </c>
      <c r="M65" s="43">
        <f t="shared" si="1"/>
        <v>5.8</v>
      </c>
      <c r="N65" s="10">
        <v>44501</v>
      </c>
    </row>
    <row r="66" spans="1:14" ht="47.4" customHeight="1" x14ac:dyDescent="0.3">
      <c r="A66" s="7" t="s">
        <v>18</v>
      </c>
      <c r="B66" s="40" t="s">
        <v>131</v>
      </c>
      <c r="C66" s="7" t="s">
        <v>12</v>
      </c>
      <c r="D66" s="29">
        <v>70222</v>
      </c>
      <c r="E66" s="42" t="s">
        <v>77</v>
      </c>
      <c r="F66" s="8">
        <v>20.34</v>
      </c>
      <c r="G66" s="8">
        <v>72</v>
      </c>
      <c r="H66" s="8">
        <v>4.5199999999999996</v>
      </c>
      <c r="I66" s="26">
        <v>110242</v>
      </c>
      <c r="J66" s="4" t="str">
        <f>VLOOKUP(I66,'[1]November 2021'!A:C,2,FALSE)</f>
        <v>CHEESE NAT AMER FBD BARREL-500 LB(40800)</v>
      </c>
      <c r="K66" s="8">
        <v>3.34</v>
      </c>
      <c r="L66" s="41">
        <f>VLOOKUP(I66,'[1]November 2021'!A:C,3,FALSE)</f>
        <v>1.7375</v>
      </c>
      <c r="M66" s="43">
        <f t="shared" si="1"/>
        <v>5.8</v>
      </c>
      <c r="N66" s="10">
        <v>44501</v>
      </c>
    </row>
    <row r="67" spans="1:14" ht="47.4" customHeight="1" x14ac:dyDescent="0.3">
      <c r="A67" s="7" t="s">
        <v>18</v>
      </c>
      <c r="B67" s="40" t="s">
        <v>131</v>
      </c>
      <c r="C67" s="7" t="s">
        <v>12</v>
      </c>
      <c r="D67" s="29">
        <v>70331</v>
      </c>
      <c r="E67" s="42" t="s">
        <v>78</v>
      </c>
      <c r="F67" s="8">
        <v>26.4</v>
      </c>
      <c r="G67" s="8">
        <v>96</v>
      </c>
      <c r="H67" s="8">
        <v>4.4000000000000004</v>
      </c>
      <c r="I67" s="26">
        <v>110242</v>
      </c>
      <c r="J67" s="4" t="str">
        <f>VLOOKUP(I67,'[1]November 2021'!A:C,2,FALSE)</f>
        <v>CHEESE NAT AMER FBD BARREL-500 LB(40800)</v>
      </c>
      <c r="K67" s="8">
        <v>8.9</v>
      </c>
      <c r="L67" s="41">
        <f>VLOOKUP(I67,'[1]November 2021'!A:C,3,FALSE)</f>
        <v>1.7375</v>
      </c>
      <c r="M67" s="43">
        <f t="shared" si="1"/>
        <v>15.46</v>
      </c>
      <c r="N67" s="10">
        <v>44501</v>
      </c>
    </row>
    <row r="68" spans="1:14" ht="47.4" customHeight="1" x14ac:dyDescent="0.3">
      <c r="A68" s="7" t="s">
        <v>18</v>
      </c>
      <c r="B68" s="40" t="s">
        <v>131</v>
      </c>
      <c r="C68" s="7" t="s">
        <v>12</v>
      </c>
      <c r="D68" s="29">
        <v>70338</v>
      </c>
      <c r="E68" s="42" t="s">
        <v>79</v>
      </c>
      <c r="F68" s="8">
        <v>24.75</v>
      </c>
      <c r="G68" s="8">
        <v>80</v>
      </c>
      <c r="H68" s="8">
        <v>4.9000000000000004</v>
      </c>
      <c r="I68" s="26">
        <v>110242</v>
      </c>
      <c r="J68" s="4" t="str">
        <f>VLOOKUP(I68,'[1]November 2021'!A:C,2,FALSE)</f>
        <v>CHEESE NAT AMER FBD BARREL-500 LB(40800)</v>
      </c>
      <c r="K68" s="8">
        <v>3.71</v>
      </c>
      <c r="L68" s="41">
        <f>VLOOKUP(I68,'[1]November 2021'!A:C,3,FALSE)</f>
        <v>1.7375</v>
      </c>
      <c r="M68" s="43">
        <f t="shared" ref="M68:M99" si="2">ROUND(K68*L68,2)</f>
        <v>6.45</v>
      </c>
      <c r="N68" s="10">
        <v>44501</v>
      </c>
    </row>
    <row r="69" spans="1:14" ht="47.4" customHeight="1" x14ac:dyDescent="0.3">
      <c r="A69" s="7" t="s">
        <v>18</v>
      </c>
      <c r="B69" s="40" t="s">
        <v>131</v>
      </c>
      <c r="C69" s="7" t="s">
        <v>12</v>
      </c>
      <c r="D69" s="29">
        <v>70495</v>
      </c>
      <c r="E69" s="42" t="s">
        <v>80</v>
      </c>
      <c r="F69" s="8">
        <v>25.6</v>
      </c>
      <c r="G69" s="8">
        <v>80</v>
      </c>
      <c r="H69" s="8">
        <v>5.12</v>
      </c>
      <c r="I69" s="26">
        <v>110242</v>
      </c>
      <c r="J69" s="4" t="str">
        <f>VLOOKUP(I69,'[1]November 2021'!A:C,2,FALSE)</f>
        <v>CHEESE NAT AMER FBD BARREL-500 LB(40800)</v>
      </c>
      <c r="K69" s="8">
        <v>1.48</v>
      </c>
      <c r="L69" s="41">
        <f>VLOOKUP(I69,'[1]November 2021'!A:C,3,FALSE)</f>
        <v>1.7375</v>
      </c>
      <c r="M69" s="43">
        <f t="shared" si="2"/>
        <v>2.57</v>
      </c>
      <c r="N69" s="10">
        <v>44501</v>
      </c>
    </row>
    <row r="70" spans="1:14" ht="47.4" customHeight="1" x14ac:dyDescent="0.3">
      <c r="A70" s="7" t="s">
        <v>18</v>
      </c>
      <c r="B70" s="40" t="s">
        <v>131</v>
      </c>
      <c r="C70" s="7" t="s">
        <v>12</v>
      </c>
      <c r="D70" s="29">
        <v>70513</v>
      </c>
      <c r="E70" s="42" t="s">
        <v>81</v>
      </c>
      <c r="F70" s="8">
        <v>11.5</v>
      </c>
      <c r="G70" s="8">
        <v>40</v>
      </c>
      <c r="H70" s="8">
        <v>4.5999999999999996</v>
      </c>
      <c r="I70" s="26">
        <v>110242</v>
      </c>
      <c r="J70" s="4" t="str">
        <f>VLOOKUP(I70,'[1]November 2021'!A:C,2,FALSE)</f>
        <v>CHEESE NAT AMER FBD BARREL-500 LB(40800)</v>
      </c>
      <c r="K70" s="8">
        <v>2.1779999999999999</v>
      </c>
      <c r="L70" s="41">
        <f>VLOOKUP(I70,'[1]November 2021'!A:C,3,FALSE)</f>
        <v>1.7375</v>
      </c>
      <c r="M70" s="43">
        <f t="shared" si="2"/>
        <v>3.78</v>
      </c>
      <c r="N70" s="10">
        <v>44501</v>
      </c>
    </row>
    <row r="71" spans="1:14" ht="47.4" customHeight="1" x14ac:dyDescent="0.3">
      <c r="A71" s="7" t="s">
        <v>18</v>
      </c>
      <c r="B71" s="40" t="s">
        <v>131</v>
      </c>
      <c r="C71" s="7" t="s">
        <v>12</v>
      </c>
      <c r="D71" s="29">
        <v>70895</v>
      </c>
      <c r="E71" s="42" t="s">
        <v>82</v>
      </c>
      <c r="F71" s="8">
        <v>22.41</v>
      </c>
      <c r="G71" s="8">
        <v>72</v>
      </c>
      <c r="H71" s="8">
        <v>4.9800000000000004</v>
      </c>
      <c r="I71" s="26">
        <v>110242</v>
      </c>
      <c r="J71" s="4" t="str">
        <f>VLOOKUP(I71,'[1]November 2021'!A:C,2,FALSE)</f>
        <v>CHEESE NAT AMER FBD BARREL-500 LB(40800)</v>
      </c>
      <c r="K71" s="8">
        <v>1.34</v>
      </c>
      <c r="L71" s="41">
        <f>VLOOKUP(I71,'[1]November 2021'!A:C,3,FALSE)</f>
        <v>1.7375</v>
      </c>
      <c r="M71" s="43">
        <f t="shared" si="2"/>
        <v>2.33</v>
      </c>
      <c r="N71" s="10">
        <v>44501</v>
      </c>
    </row>
    <row r="72" spans="1:14" ht="47.4" customHeight="1" x14ac:dyDescent="0.3">
      <c r="A72" s="7" t="s">
        <v>18</v>
      </c>
      <c r="B72" s="40" t="s">
        <v>131</v>
      </c>
      <c r="C72" s="7" t="s">
        <v>12</v>
      </c>
      <c r="D72" s="29">
        <v>71011</v>
      </c>
      <c r="E72" s="42" t="s">
        <v>83</v>
      </c>
      <c r="F72" s="8">
        <v>18</v>
      </c>
      <c r="G72" s="8">
        <v>72</v>
      </c>
      <c r="H72" s="8">
        <v>4</v>
      </c>
      <c r="I72" s="26">
        <v>110242</v>
      </c>
      <c r="J72" s="4" t="str">
        <f>VLOOKUP(I72,'[1]November 2021'!A:C,2,FALSE)</f>
        <v>CHEESE NAT AMER FBD BARREL-500 LB(40800)</v>
      </c>
      <c r="K72" s="8">
        <v>9</v>
      </c>
      <c r="L72" s="41">
        <f>VLOOKUP(I72,'[1]November 2021'!A:C,3,FALSE)</f>
        <v>1.7375</v>
      </c>
      <c r="M72" s="43">
        <f t="shared" si="2"/>
        <v>15.64</v>
      </c>
      <c r="N72" s="10">
        <v>44501</v>
      </c>
    </row>
    <row r="73" spans="1:14" ht="47.4" customHeight="1" x14ac:dyDescent="0.3">
      <c r="A73" s="7" t="s">
        <v>18</v>
      </c>
      <c r="B73" s="40" t="s">
        <v>131</v>
      </c>
      <c r="C73" s="7" t="s">
        <v>12</v>
      </c>
      <c r="D73" s="29">
        <v>71013</v>
      </c>
      <c r="E73" s="42" t="s">
        <v>84</v>
      </c>
      <c r="F73" s="8">
        <v>20.7</v>
      </c>
      <c r="G73" s="8">
        <v>72</v>
      </c>
      <c r="H73" s="8">
        <v>4.5999999999999996</v>
      </c>
      <c r="I73" s="26">
        <v>110242</v>
      </c>
      <c r="J73" s="4" t="str">
        <f>VLOOKUP(I73,'[1]November 2021'!A:C,2,FALSE)</f>
        <v>CHEESE NAT AMER FBD BARREL-500 LB(40800)</v>
      </c>
      <c r="K73" s="8">
        <v>4.5</v>
      </c>
      <c r="L73" s="41">
        <f>VLOOKUP(I73,'[1]November 2021'!A:C,3,FALSE)</f>
        <v>1.7375</v>
      </c>
      <c r="M73" s="43">
        <f t="shared" si="2"/>
        <v>7.82</v>
      </c>
      <c r="N73" s="10">
        <v>44501</v>
      </c>
    </row>
    <row r="74" spans="1:14" ht="47.4" customHeight="1" x14ac:dyDescent="0.3">
      <c r="A74" s="7" t="s">
        <v>18</v>
      </c>
      <c r="B74" s="40" t="s">
        <v>131</v>
      </c>
      <c r="C74" s="7" t="s">
        <v>12</v>
      </c>
      <c r="D74" s="29">
        <v>71014</v>
      </c>
      <c r="E74" s="42" t="s">
        <v>85</v>
      </c>
      <c r="F74" s="8">
        <v>20.7</v>
      </c>
      <c r="G74" s="8">
        <v>72</v>
      </c>
      <c r="H74" s="8">
        <v>4.5999999999999996</v>
      </c>
      <c r="I74" s="26">
        <v>110242</v>
      </c>
      <c r="J74" s="4" t="str">
        <f>VLOOKUP(I74,'[1]November 2021'!A:C,2,FALSE)</f>
        <v>CHEESE NAT AMER FBD BARREL-500 LB(40800)</v>
      </c>
      <c r="K74" s="8">
        <v>4.5</v>
      </c>
      <c r="L74" s="41">
        <f>VLOOKUP(I74,'[1]November 2021'!A:C,3,FALSE)</f>
        <v>1.7375</v>
      </c>
      <c r="M74" s="43">
        <f t="shared" si="2"/>
        <v>7.82</v>
      </c>
      <c r="N74" s="10">
        <v>44501</v>
      </c>
    </row>
    <row r="75" spans="1:14" ht="47.4" customHeight="1" x14ac:dyDescent="0.3">
      <c r="A75" s="7" t="s">
        <v>18</v>
      </c>
      <c r="B75" s="40" t="s">
        <v>131</v>
      </c>
      <c r="C75" s="7" t="s">
        <v>12</v>
      </c>
      <c r="D75" s="29">
        <v>72014</v>
      </c>
      <c r="E75" s="42" t="s">
        <v>86</v>
      </c>
      <c r="F75" s="8">
        <v>20.25</v>
      </c>
      <c r="G75" s="8">
        <v>72</v>
      </c>
      <c r="H75" s="8">
        <v>4.5</v>
      </c>
      <c r="I75" s="26">
        <v>110242</v>
      </c>
      <c r="J75" s="4" t="str">
        <f>VLOOKUP(I75,'[1]November 2021'!A:C,2,FALSE)</f>
        <v>CHEESE NAT AMER FBD BARREL-500 LB(40800)</v>
      </c>
      <c r="K75" s="8">
        <v>4.5</v>
      </c>
      <c r="L75" s="41">
        <f>VLOOKUP(I75,'[1]November 2021'!A:C,3,FALSE)</f>
        <v>1.7375</v>
      </c>
      <c r="M75" s="43">
        <f t="shared" si="2"/>
        <v>7.82</v>
      </c>
      <c r="N75" s="10">
        <v>44501</v>
      </c>
    </row>
    <row r="76" spans="1:14" ht="47.4" customHeight="1" x14ac:dyDescent="0.3">
      <c r="A76" s="7" t="s">
        <v>18</v>
      </c>
      <c r="B76" s="40" t="s">
        <v>131</v>
      </c>
      <c r="C76" s="7" t="s">
        <v>12</v>
      </c>
      <c r="D76" s="29">
        <v>72016</v>
      </c>
      <c r="E76" s="42" t="s">
        <v>87</v>
      </c>
      <c r="F76" s="8">
        <v>20.25</v>
      </c>
      <c r="G76" s="8">
        <v>72</v>
      </c>
      <c r="H76" s="8">
        <v>4.5</v>
      </c>
      <c r="I76" s="26">
        <v>110242</v>
      </c>
      <c r="J76" s="4" t="str">
        <f>VLOOKUP(I76,'[1]November 2021'!A:C,2,FALSE)</f>
        <v>CHEESE NAT AMER FBD BARREL-500 LB(40800)</v>
      </c>
      <c r="K76" s="8">
        <v>3.92</v>
      </c>
      <c r="L76" s="41">
        <f>VLOOKUP(I76,'[1]November 2021'!A:C,3,FALSE)</f>
        <v>1.7375</v>
      </c>
      <c r="M76" s="43">
        <f t="shared" si="2"/>
        <v>6.81</v>
      </c>
      <c r="N76" s="10">
        <v>44501</v>
      </c>
    </row>
    <row r="77" spans="1:14" ht="47.4" customHeight="1" x14ac:dyDescent="0.3">
      <c r="A77" s="7" t="s">
        <v>18</v>
      </c>
      <c r="B77" s="40" t="s">
        <v>131</v>
      </c>
      <c r="C77" s="7" t="s">
        <v>12</v>
      </c>
      <c r="D77" s="29">
        <v>72101</v>
      </c>
      <c r="E77" s="42" t="s">
        <v>88</v>
      </c>
      <c r="F77" s="8">
        <v>19.13</v>
      </c>
      <c r="G77" s="8">
        <v>72</v>
      </c>
      <c r="H77" s="8">
        <v>4.25</v>
      </c>
      <c r="I77" s="26">
        <v>110242</v>
      </c>
      <c r="J77" s="4" t="str">
        <f>VLOOKUP(I77,'[1]November 2021'!A:C,2,FALSE)</f>
        <v>CHEESE NAT AMER FBD BARREL-500 LB(40800)</v>
      </c>
      <c r="K77" s="8">
        <v>3.34</v>
      </c>
      <c r="L77" s="41">
        <f>VLOOKUP(I77,'[1]November 2021'!A:C,3,FALSE)</f>
        <v>1.7375</v>
      </c>
      <c r="M77" s="43">
        <f t="shared" si="2"/>
        <v>5.8</v>
      </c>
      <c r="N77" s="10">
        <v>44501</v>
      </c>
    </row>
    <row r="78" spans="1:14" ht="47.4" customHeight="1" x14ac:dyDescent="0.3">
      <c r="A78" s="7" t="s">
        <v>18</v>
      </c>
      <c r="B78" s="40" t="s">
        <v>131</v>
      </c>
      <c r="C78" s="7" t="s">
        <v>12</v>
      </c>
      <c r="D78" s="29">
        <v>72102</v>
      </c>
      <c r="E78" s="42" t="s">
        <v>89</v>
      </c>
      <c r="F78" s="8">
        <v>19.350000000000001</v>
      </c>
      <c r="G78" s="8">
        <v>72</v>
      </c>
      <c r="H78" s="8">
        <v>4.3</v>
      </c>
      <c r="I78" s="26">
        <v>110242</v>
      </c>
      <c r="J78" s="4" t="str">
        <f>VLOOKUP(I78,'[1]November 2021'!A:C,2,FALSE)</f>
        <v>CHEESE NAT AMER FBD BARREL-500 LB(40800)</v>
      </c>
      <c r="K78" s="8">
        <v>3.34</v>
      </c>
      <c r="L78" s="41">
        <f>VLOOKUP(I78,'[1]November 2021'!A:C,3,FALSE)</f>
        <v>1.7375</v>
      </c>
      <c r="M78" s="43">
        <f t="shared" si="2"/>
        <v>5.8</v>
      </c>
      <c r="N78" s="10">
        <v>44501</v>
      </c>
    </row>
    <row r="79" spans="1:14" ht="47.4" customHeight="1" x14ac:dyDescent="0.3">
      <c r="A79" s="7" t="s">
        <v>18</v>
      </c>
      <c r="B79" s="40" t="s">
        <v>131</v>
      </c>
      <c r="C79" s="7" t="s">
        <v>12</v>
      </c>
      <c r="D79" s="29">
        <v>72103</v>
      </c>
      <c r="E79" s="42" t="s">
        <v>90</v>
      </c>
      <c r="F79" s="8">
        <v>19.13</v>
      </c>
      <c r="G79" s="8">
        <v>72</v>
      </c>
      <c r="H79" s="8">
        <v>4.25</v>
      </c>
      <c r="I79" s="26">
        <v>110242</v>
      </c>
      <c r="J79" s="4" t="str">
        <f>VLOOKUP(I79,'[1]November 2021'!A:C,2,FALSE)</f>
        <v>CHEESE NAT AMER FBD BARREL-500 LB(40800)</v>
      </c>
      <c r="K79" s="8">
        <v>3.34</v>
      </c>
      <c r="L79" s="41">
        <f>VLOOKUP(I79,'[1]November 2021'!A:C,3,FALSE)</f>
        <v>1.7375</v>
      </c>
      <c r="M79" s="43">
        <f t="shared" si="2"/>
        <v>5.8</v>
      </c>
      <c r="N79" s="10">
        <v>44501</v>
      </c>
    </row>
    <row r="80" spans="1:14" ht="47.4" customHeight="1" x14ac:dyDescent="0.3">
      <c r="A80" s="7" t="s">
        <v>18</v>
      </c>
      <c r="B80" s="40" t="s">
        <v>131</v>
      </c>
      <c r="C80" s="7" t="s">
        <v>12</v>
      </c>
      <c r="D80" s="29">
        <v>72106</v>
      </c>
      <c r="E80" s="42" t="s">
        <v>91</v>
      </c>
      <c r="F80" s="8">
        <v>19.350000000000001</v>
      </c>
      <c r="G80" s="8">
        <v>72</v>
      </c>
      <c r="H80" s="8">
        <v>4.3</v>
      </c>
      <c r="I80" s="26">
        <v>110242</v>
      </c>
      <c r="J80" s="4" t="str">
        <f>VLOOKUP(I80,'[1]November 2021'!A:C,2,FALSE)</f>
        <v>CHEESE NAT AMER FBD BARREL-500 LB(40800)</v>
      </c>
      <c r="K80" s="8">
        <v>3.34</v>
      </c>
      <c r="L80" s="41">
        <f>VLOOKUP(I80,'[1]November 2021'!A:C,3,FALSE)</f>
        <v>1.7375</v>
      </c>
      <c r="M80" s="43">
        <f t="shared" si="2"/>
        <v>5.8</v>
      </c>
      <c r="N80" s="10">
        <v>44501</v>
      </c>
    </row>
    <row r="81" spans="1:14" ht="47.4" customHeight="1" x14ac:dyDescent="0.3">
      <c r="A81" s="7" t="s">
        <v>18</v>
      </c>
      <c r="B81" s="40" t="s">
        <v>131</v>
      </c>
      <c r="C81" s="7" t="s">
        <v>12</v>
      </c>
      <c r="D81" s="29">
        <v>72122</v>
      </c>
      <c r="E81" s="42" t="s">
        <v>92</v>
      </c>
      <c r="F81" s="8">
        <v>19.350000000000001</v>
      </c>
      <c r="G81" s="8">
        <v>72</v>
      </c>
      <c r="H81" s="8">
        <v>4.3</v>
      </c>
      <c r="I81" s="26">
        <v>110242</v>
      </c>
      <c r="J81" s="4" t="str">
        <f>VLOOKUP(I81,'[1]November 2021'!A:C,2,FALSE)</f>
        <v>CHEESE NAT AMER FBD BARREL-500 LB(40800)</v>
      </c>
      <c r="K81" s="8">
        <v>3.34</v>
      </c>
      <c r="L81" s="41">
        <f>VLOOKUP(I81,'[1]November 2021'!A:C,3,FALSE)</f>
        <v>1.7375</v>
      </c>
      <c r="M81" s="43">
        <f t="shared" si="2"/>
        <v>5.8</v>
      </c>
      <c r="N81" s="10">
        <v>44501</v>
      </c>
    </row>
    <row r="82" spans="1:14" ht="47.4" customHeight="1" x14ac:dyDescent="0.3">
      <c r="A82" s="7" t="s">
        <v>18</v>
      </c>
      <c r="B82" s="40" t="s">
        <v>131</v>
      </c>
      <c r="C82" s="7" t="s">
        <v>12</v>
      </c>
      <c r="D82" s="29">
        <v>72301</v>
      </c>
      <c r="E82" s="42" t="s">
        <v>93</v>
      </c>
      <c r="F82" s="8">
        <v>19.13</v>
      </c>
      <c r="G82" s="8">
        <v>72</v>
      </c>
      <c r="H82" s="8">
        <v>4.3499999999999996</v>
      </c>
      <c r="I82" s="26">
        <v>110242</v>
      </c>
      <c r="J82" s="4" t="str">
        <f>VLOOKUP(I82,'[1]November 2021'!A:C,2,FALSE)</f>
        <v>CHEESE NAT AMER FBD BARREL-500 LB(40800)</v>
      </c>
      <c r="K82" s="8">
        <v>3.34</v>
      </c>
      <c r="L82" s="41">
        <f>VLOOKUP(I82,'[1]November 2021'!A:C,3,FALSE)</f>
        <v>1.7375</v>
      </c>
      <c r="M82" s="43">
        <f t="shared" si="2"/>
        <v>5.8</v>
      </c>
      <c r="N82" s="10">
        <v>44501</v>
      </c>
    </row>
    <row r="83" spans="1:14" ht="47.4" customHeight="1" x14ac:dyDescent="0.3">
      <c r="A83" s="7" t="s">
        <v>18</v>
      </c>
      <c r="B83" s="40" t="s">
        <v>131</v>
      </c>
      <c r="C83" s="7" t="s">
        <v>12</v>
      </c>
      <c r="D83" s="29">
        <v>72302</v>
      </c>
      <c r="E83" s="42" t="s">
        <v>94</v>
      </c>
      <c r="F83" s="8">
        <v>19.350000000000001</v>
      </c>
      <c r="G83" s="8">
        <v>72</v>
      </c>
      <c r="H83" s="8">
        <v>4.3</v>
      </c>
      <c r="I83" s="26">
        <v>110242</v>
      </c>
      <c r="J83" s="4" t="str">
        <f>VLOOKUP(I83,'[1]November 2021'!A:C,2,FALSE)</f>
        <v>CHEESE NAT AMER FBD BARREL-500 LB(40800)</v>
      </c>
      <c r="K83" s="8">
        <v>3.34</v>
      </c>
      <c r="L83" s="41">
        <f>VLOOKUP(I83,'[1]November 2021'!A:C,3,FALSE)</f>
        <v>1.7375</v>
      </c>
      <c r="M83" s="43">
        <f t="shared" si="2"/>
        <v>5.8</v>
      </c>
      <c r="N83" s="10">
        <v>44501</v>
      </c>
    </row>
    <row r="84" spans="1:14" ht="47.4" customHeight="1" x14ac:dyDescent="0.3">
      <c r="A84" s="7" t="s">
        <v>18</v>
      </c>
      <c r="B84" s="40" t="s">
        <v>131</v>
      </c>
      <c r="C84" s="7" t="s">
        <v>12</v>
      </c>
      <c r="D84" s="29">
        <v>72306</v>
      </c>
      <c r="E84" s="42" t="s">
        <v>95</v>
      </c>
      <c r="F84" s="8">
        <v>19.350000000000001</v>
      </c>
      <c r="G84" s="8">
        <v>72</v>
      </c>
      <c r="H84" s="8">
        <v>4.3</v>
      </c>
      <c r="I84" s="26">
        <v>110242</v>
      </c>
      <c r="J84" s="4" t="str">
        <f>VLOOKUP(I84,'[1]November 2021'!A:C,2,FALSE)</f>
        <v>CHEESE NAT AMER FBD BARREL-500 LB(40800)</v>
      </c>
      <c r="K84" s="8">
        <v>3.34</v>
      </c>
      <c r="L84" s="41">
        <f>VLOOKUP(I84,'[1]November 2021'!A:C,3,FALSE)</f>
        <v>1.7375</v>
      </c>
      <c r="M84" s="43">
        <f t="shared" si="2"/>
        <v>5.8</v>
      </c>
      <c r="N84" s="10">
        <v>44501</v>
      </c>
    </row>
    <row r="85" spans="1:14" ht="47.4" customHeight="1" x14ac:dyDescent="0.3">
      <c r="A85" s="7" t="s">
        <v>18</v>
      </c>
      <c r="B85" s="40" t="s">
        <v>131</v>
      </c>
      <c r="C85" s="7" t="s">
        <v>12</v>
      </c>
      <c r="D85" s="29">
        <v>72308</v>
      </c>
      <c r="E85" s="42" t="s">
        <v>96</v>
      </c>
      <c r="F85" s="8">
        <v>20.07</v>
      </c>
      <c r="G85" s="8">
        <v>72</v>
      </c>
      <c r="H85" s="8">
        <v>4.46</v>
      </c>
      <c r="I85" s="26">
        <v>110242</v>
      </c>
      <c r="J85" s="4" t="str">
        <f>VLOOKUP(I85,'[1]November 2021'!A:C,2,FALSE)</f>
        <v>CHEESE NAT AMER FBD BARREL-500 LB(40800)</v>
      </c>
      <c r="K85" s="8">
        <v>3.34</v>
      </c>
      <c r="L85" s="41">
        <f>VLOOKUP(I85,'[1]November 2021'!A:C,3,FALSE)</f>
        <v>1.7375</v>
      </c>
      <c r="M85" s="43">
        <f t="shared" si="2"/>
        <v>5.8</v>
      </c>
      <c r="N85" s="10">
        <v>44501</v>
      </c>
    </row>
    <row r="86" spans="1:14" ht="47.4" customHeight="1" x14ac:dyDescent="0.3">
      <c r="A86" s="7" t="s">
        <v>18</v>
      </c>
      <c r="B86" s="40" t="s">
        <v>131</v>
      </c>
      <c r="C86" s="7" t="s">
        <v>12</v>
      </c>
      <c r="D86" s="29">
        <v>72355</v>
      </c>
      <c r="E86" s="42" t="s">
        <v>97</v>
      </c>
      <c r="F86" s="8">
        <v>20.7</v>
      </c>
      <c r="G86" s="8">
        <v>72</v>
      </c>
      <c r="H86" s="8">
        <v>4.5999999999999996</v>
      </c>
      <c r="I86" s="26">
        <v>110242</v>
      </c>
      <c r="J86" s="4" t="str">
        <f>VLOOKUP(I86,'[1]November 2021'!A:C,2,FALSE)</f>
        <v>CHEESE NAT AMER FBD BARREL-500 LB(40800)</v>
      </c>
      <c r="K86" s="8">
        <v>1.8</v>
      </c>
      <c r="L86" s="41">
        <f>VLOOKUP(I86,'[1]November 2021'!A:C,3,FALSE)</f>
        <v>1.7375</v>
      </c>
      <c r="M86" s="43">
        <f t="shared" si="2"/>
        <v>3.13</v>
      </c>
      <c r="N86" s="10">
        <v>44501</v>
      </c>
    </row>
    <row r="87" spans="1:14" ht="47.4" customHeight="1" x14ac:dyDescent="0.3">
      <c r="A87" s="7" t="s">
        <v>18</v>
      </c>
      <c r="B87" s="40" t="s">
        <v>131</v>
      </c>
      <c r="C87" s="7" t="s">
        <v>12</v>
      </c>
      <c r="D87" s="29">
        <v>72388</v>
      </c>
      <c r="E87" s="42" t="s">
        <v>98</v>
      </c>
      <c r="F87" s="8">
        <v>24.53</v>
      </c>
      <c r="G87" s="8">
        <v>72</v>
      </c>
      <c r="H87" s="8">
        <v>5.45</v>
      </c>
      <c r="I87" s="26">
        <v>110242</v>
      </c>
      <c r="J87" s="4" t="str">
        <f>VLOOKUP(I87,'[1]November 2021'!A:C,2,FALSE)</f>
        <v>CHEESE NAT AMER FBD BARREL-500 LB(40800)</v>
      </c>
      <c r="K87" s="8">
        <v>1.8</v>
      </c>
      <c r="L87" s="41">
        <f>VLOOKUP(I87,'[1]November 2021'!A:C,3,FALSE)</f>
        <v>1.7375</v>
      </c>
      <c r="M87" s="43">
        <f t="shared" si="2"/>
        <v>3.13</v>
      </c>
      <c r="N87" s="10">
        <v>44501</v>
      </c>
    </row>
    <row r="88" spans="1:14" ht="47.4" customHeight="1" x14ac:dyDescent="0.3">
      <c r="A88" s="7" t="s">
        <v>18</v>
      </c>
      <c r="B88" s="40" t="s">
        <v>131</v>
      </c>
      <c r="C88" s="7" t="s">
        <v>12</v>
      </c>
      <c r="D88" s="29">
        <v>72389</v>
      </c>
      <c r="E88" s="42" t="s">
        <v>99</v>
      </c>
      <c r="F88" s="8">
        <v>24.75</v>
      </c>
      <c r="G88" s="8">
        <v>72</v>
      </c>
      <c r="H88" s="8">
        <v>5.5</v>
      </c>
      <c r="I88" s="26">
        <v>110242</v>
      </c>
      <c r="J88" s="4" t="str">
        <f>VLOOKUP(I88,'[1]November 2021'!A:C,2,FALSE)</f>
        <v>CHEESE NAT AMER FBD BARREL-500 LB(40800)</v>
      </c>
      <c r="K88" s="8">
        <v>1.67</v>
      </c>
      <c r="L88" s="41">
        <f>VLOOKUP(I88,'[1]November 2021'!A:C,3,FALSE)</f>
        <v>1.7375</v>
      </c>
      <c r="M88" s="43">
        <f t="shared" si="2"/>
        <v>2.9</v>
      </c>
      <c r="N88" s="10">
        <v>44501</v>
      </c>
    </row>
    <row r="89" spans="1:14" ht="47.4" customHeight="1" x14ac:dyDescent="0.3">
      <c r="A89" s="7" t="s">
        <v>18</v>
      </c>
      <c r="B89" s="40" t="s">
        <v>131</v>
      </c>
      <c r="C89" s="7" t="s">
        <v>12</v>
      </c>
      <c r="D89" s="29">
        <v>73061</v>
      </c>
      <c r="E89" s="42" t="s">
        <v>100</v>
      </c>
      <c r="F89" s="8">
        <v>20.25</v>
      </c>
      <c r="G89" s="8">
        <v>72</v>
      </c>
      <c r="H89" s="8">
        <v>4.5</v>
      </c>
      <c r="I89" s="26">
        <v>110242</v>
      </c>
      <c r="J89" s="4" t="str">
        <f>VLOOKUP(I89,'[1]November 2021'!A:C,2,FALSE)</f>
        <v>CHEESE NAT AMER FBD BARREL-500 LB(40800)</v>
      </c>
      <c r="K89" s="8">
        <v>3.34</v>
      </c>
      <c r="L89" s="41">
        <f>VLOOKUP(I89,'[1]November 2021'!A:C,3,FALSE)</f>
        <v>1.7375</v>
      </c>
      <c r="M89" s="43">
        <f t="shared" si="2"/>
        <v>5.8</v>
      </c>
      <c r="N89" s="10">
        <v>44501</v>
      </c>
    </row>
    <row r="90" spans="1:14" ht="47.4" customHeight="1" x14ac:dyDescent="0.3">
      <c r="A90" s="7" t="s">
        <v>18</v>
      </c>
      <c r="B90" s="40" t="s">
        <v>131</v>
      </c>
      <c r="C90" s="7" t="s">
        <v>12</v>
      </c>
      <c r="D90" s="44">
        <v>73401</v>
      </c>
      <c r="E90" s="42" t="s">
        <v>132</v>
      </c>
      <c r="F90" s="8">
        <v>23.28</v>
      </c>
      <c r="G90" s="8">
        <v>108</v>
      </c>
      <c r="H90" s="8">
        <v>3.45</v>
      </c>
      <c r="I90" s="26">
        <v>110242</v>
      </c>
      <c r="J90" s="4" t="str">
        <f>VLOOKUP(I90,'[1]November 2021'!A:C,2,FALSE)</f>
        <v>CHEESE NAT AMER FBD BARREL-500 LB(40800)</v>
      </c>
      <c r="K90" s="8">
        <v>1.25</v>
      </c>
      <c r="L90" s="41">
        <f>VLOOKUP(I90,'[1]November 2021'!A:C,3,FALSE)</f>
        <v>1.7375</v>
      </c>
      <c r="M90" s="43">
        <f t="shared" si="2"/>
        <v>2.17</v>
      </c>
      <c r="N90" s="10">
        <v>44533</v>
      </c>
    </row>
    <row r="91" spans="1:14" ht="47.4" customHeight="1" x14ac:dyDescent="0.3">
      <c r="A91" s="7" t="s">
        <v>18</v>
      </c>
      <c r="B91" s="40" t="s">
        <v>131</v>
      </c>
      <c r="C91" s="7" t="s">
        <v>12</v>
      </c>
      <c r="D91" s="29">
        <v>90005</v>
      </c>
      <c r="E91" s="42" t="s">
        <v>101</v>
      </c>
      <c r="F91" s="8">
        <v>30</v>
      </c>
      <c r="G91" s="8">
        <v>480</v>
      </c>
      <c r="H91" s="8">
        <v>1</v>
      </c>
      <c r="I91" s="26">
        <v>110242</v>
      </c>
      <c r="J91" s="4" t="str">
        <f>VLOOKUP(I91,'[1]November 2021'!A:C,2,FALSE)</f>
        <v>CHEESE NAT AMER FBD BARREL-500 LB(40800)</v>
      </c>
      <c r="K91" s="8">
        <v>30</v>
      </c>
      <c r="L91" s="41">
        <f>VLOOKUP(I91,'[1]November 2021'!A:C,3,FALSE)</f>
        <v>1.7375</v>
      </c>
      <c r="M91" s="43">
        <f t="shared" si="2"/>
        <v>52.13</v>
      </c>
      <c r="N91" s="10">
        <v>44501</v>
      </c>
    </row>
    <row r="92" spans="1:14" ht="47.4" customHeight="1" x14ac:dyDescent="0.3">
      <c r="A92" s="7" t="s">
        <v>18</v>
      </c>
      <c r="B92" s="40" t="s">
        <v>131</v>
      </c>
      <c r="C92" s="7" t="s">
        <v>12</v>
      </c>
      <c r="D92" s="29">
        <v>90006</v>
      </c>
      <c r="E92" s="42" t="s">
        <v>102</v>
      </c>
      <c r="F92" s="8">
        <v>22.5</v>
      </c>
      <c r="G92" s="8">
        <v>360</v>
      </c>
      <c r="H92" s="8">
        <v>1</v>
      </c>
      <c r="I92" s="26">
        <v>110242</v>
      </c>
      <c r="J92" s="4" t="str">
        <f>VLOOKUP(I92,'[1]November 2021'!A:C,2,FALSE)</f>
        <v>CHEESE NAT AMER FBD BARREL-500 LB(40800)</v>
      </c>
      <c r="K92" s="8">
        <v>22.5</v>
      </c>
      <c r="L92" s="41">
        <f>VLOOKUP(I92,'[1]November 2021'!A:C,3,FALSE)</f>
        <v>1.7375</v>
      </c>
      <c r="M92" s="43">
        <f t="shared" si="2"/>
        <v>39.090000000000003</v>
      </c>
      <c r="N92" s="10">
        <v>44501</v>
      </c>
    </row>
    <row r="93" spans="1:14" ht="47.4" customHeight="1" x14ac:dyDescent="0.3">
      <c r="A93" s="7" t="s">
        <v>18</v>
      </c>
      <c r="B93" s="40" t="s">
        <v>131</v>
      </c>
      <c r="C93" s="7" t="s">
        <v>12</v>
      </c>
      <c r="D93" s="29">
        <v>90007</v>
      </c>
      <c r="E93" s="42" t="s">
        <v>103</v>
      </c>
      <c r="F93" s="8">
        <v>22.5</v>
      </c>
      <c r="G93" s="8">
        <v>360</v>
      </c>
      <c r="H93" s="8">
        <v>1</v>
      </c>
      <c r="I93" s="26">
        <v>110242</v>
      </c>
      <c r="J93" s="4" t="str">
        <f>VLOOKUP(I93,'[1]November 2021'!A:C,2,FALSE)</f>
        <v>CHEESE NAT AMER FBD BARREL-500 LB(40800)</v>
      </c>
      <c r="K93" s="8">
        <v>22.5</v>
      </c>
      <c r="L93" s="41">
        <f>VLOOKUP(I93,'[1]November 2021'!A:C,3,FALSE)</f>
        <v>1.7375</v>
      </c>
      <c r="M93" s="43">
        <f t="shared" si="2"/>
        <v>39.090000000000003</v>
      </c>
      <c r="N93" s="10">
        <v>44501</v>
      </c>
    </row>
    <row r="94" spans="1:14" ht="47.4" customHeight="1" x14ac:dyDescent="0.3">
      <c r="A94" s="7" t="s">
        <v>18</v>
      </c>
      <c r="B94" s="40" t="s">
        <v>131</v>
      </c>
      <c r="C94" s="7" t="s">
        <v>12</v>
      </c>
      <c r="D94" s="29">
        <v>90008</v>
      </c>
      <c r="E94" s="42" t="s">
        <v>104</v>
      </c>
      <c r="F94" s="8">
        <v>22.5</v>
      </c>
      <c r="G94" s="8">
        <v>360</v>
      </c>
      <c r="H94" s="8">
        <v>1</v>
      </c>
      <c r="I94" s="26">
        <v>110242</v>
      </c>
      <c r="J94" s="4" t="str">
        <f>VLOOKUP(I94,'[1]November 2021'!A:C,2,FALSE)</f>
        <v>CHEESE NAT AMER FBD BARREL-500 LB(40800)</v>
      </c>
      <c r="K94" s="8">
        <v>22.5</v>
      </c>
      <c r="L94" s="41">
        <f>VLOOKUP(I94,'[1]November 2021'!A:C,3,FALSE)</f>
        <v>1.7375</v>
      </c>
      <c r="M94" s="43">
        <f t="shared" si="2"/>
        <v>39.090000000000003</v>
      </c>
      <c r="N94" s="10">
        <v>44501</v>
      </c>
    </row>
    <row r="95" spans="1:14" ht="47.4" customHeight="1" x14ac:dyDescent="0.3">
      <c r="A95" s="7" t="s">
        <v>18</v>
      </c>
      <c r="B95" s="40" t="s">
        <v>131</v>
      </c>
      <c r="C95" s="7" t="s">
        <v>12</v>
      </c>
      <c r="D95" s="29">
        <v>90015</v>
      </c>
      <c r="E95" s="42" t="s">
        <v>105</v>
      </c>
      <c r="F95" s="8">
        <v>8.75</v>
      </c>
      <c r="G95" s="8">
        <v>140</v>
      </c>
      <c r="H95" s="8">
        <v>1</v>
      </c>
      <c r="I95" s="26">
        <v>110242</v>
      </c>
      <c r="J95" s="4" t="str">
        <f>VLOOKUP(I95,'[1]November 2021'!A:C,2,FALSE)</f>
        <v>CHEESE NAT AMER FBD BARREL-500 LB(40800)</v>
      </c>
      <c r="K95" s="8">
        <v>8.75</v>
      </c>
      <c r="L95" s="41">
        <f>VLOOKUP(I95,'[1]November 2021'!A:C,3,FALSE)</f>
        <v>1.7375</v>
      </c>
      <c r="M95" s="43">
        <f t="shared" si="2"/>
        <v>15.2</v>
      </c>
      <c r="N95" s="10">
        <v>44501</v>
      </c>
    </row>
    <row r="96" spans="1:14" ht="47.4" customHeight="1" x14ac:dyDescent="0.3">
      <c r="A96" s="7" t="s">
        <v>18</v>
      </c>
      <c r="B96" s="40" t="s">
        <v>131</v>
      </c>
      <c r="C96" s="7" t="s">
        <v>12</v>
      </c>
      <c r="D96" s="29" t="s">
        <v>106</v>
      </c>
      <c r="E96" s="42" t="s">
        <v>107</v>
      </c>
      <c r="F96" s="8">
        <v>29.53</v>
      </c>
      <c r="G96" s="8">
        <v>110</v>
      </c>
      <c r="H96" s="8">
        <v>4.3</v>
      </c>
      <c r="I96" s="26">
        <v>110242</v>
      </c>
      <c r="J96" s="4" t="str">
        <f>VLOOKUP(I96,'[1]November 2021'!A:C,2,FALSE)</f>
        <v>CHEESE NAT AMER FBD BARREL-500 LB(40800)</v>
      </c>
      <c r="K96" s="8">
        <v>11.284000000000001</v>
      </c>
      <c r="L96" s="41">
        <f>VLOOKUP(I96,'[1]November 2021'!A:C,3,FALSE)</f>
        <v>1.7375</v>
      </c>
      <c r="M96" s="43">
        <f t="shared" si="2"/>
        <v>19.61</v>
      </c>
      <c r="N96" s="10">
        <v>44501</v>
      </c>
    </row>
    <row r="97" spans="1:14" ht="47.4" customHeight="1" x14ac:dyDescent="0.3">
      <c r="A97" s="7" t="s">
        <v>18</v>
      </c>
      <c r="B97" s="40" t="s">
        <v>131</v>
      </c>
      <c r="C97" s="7" t="s">
        <v>12</v>
      </c>
      <c r="D97" s="29" t="s">
        <v>108</v>
      </c>
      <c r="E97" s="42" t="s">
        <v>109</v>
      </c>
      <c r="F97" s="8">
        <v>32.340000000000003</v>
      </c>
      <c r="G97" s="8">
        <v>112</v>
      </c>
      <c r="H97" s="8">
        <v>4.62</v>
      </c>
      <c r="I97" s="26">
        <v>110242</v>
      </c>
      <c r="J97" s="4" t="str">
        <f>VLOOKUP(I97,'[1]November 2021'!A:C,2,FALSE)</f>
        <v>CHEESE NAT AMER FBD BARREL-500 LB(40800)</v>
      </c>
      <c r="K97" s="8">
        <v>11.372999999999999</v>
      </c>
      <c r="L97" s="41">
        <f>VLOOKUP(I97,'[1]November 2021'!A:C,3,FALSE)</f>
        <v>1.7375</v>
      </c>
      <c r="M97" s="43">
        <f t="shared" si="2"/>
        <v>19.760000000000002</v>
      </c>
      <c r="N97" s="10">
        <v>44501</v>
      </c>
    </row>
    <row r="98" spans="1:14" ht="47.4" customHeight="1" x14ac:dyDescent="0.3">
      <c r="A98" s="7" t="s">
        <v>18</v>
      </c>
      <c r="B98" s="40" t="s">
        <v>131</v>
      </c>
      <c r="C98" s="7" t="s">
        <v>12</v>
      </c>
      <c r="D98" s="29" t="s">
        <v>110</v>
      </c>
      <c r="E98" s="42" t="s">
        <v>111</v>
      </c>
      <c r="F98" s="8">
        <v>25.51</v>
      </c>
      <c r="G98" s="8">
        <v>108</v>
      </c>
      <c r="H98" s="8">
        <v>3.78</v>
      </c>
      <c r="I98" s="26">
        <v>110242</v>
      </c>
      <c r="J98" s="4" t="str">
        <f>VLOOKUP(I98,'[1]November 2021'!A:C,2,FALSE)</f>
        <v>CHEESE NAT AMER FBD BARREL-500 LB(40800)</v>
      </c>
      <c r="K98" s="8">
        <v>4.758</v>
      </c>
      <c r="L98" s="41">
        <f>VLOOKUP(I98,'[1]November 2021'!A:C,3,FALSE)</f>
        <v>1.7375</v>
      </c>
      <c r="M98" s="43">
        <f t="shared" si="2"/>
        <v>8.27</v>
      </c>
      <c r="N98" s="10">
        <v>44501</v>
      </c>
    </row>
    <row r="99" spans="1:14" ht="47.4" customHeight="1" x14ac:dyDescent="0.3">
      <c r="A99" s="7" t="s">
        <v>18</v>
      </c>
      <c r="B99" s="40" t="s">
        <v>131</v>
      </c>
      <c r="C99" s="7" t="s">
        <v>12</v>
      </c>
      <c r="D99" s="29" t="s">
        <v>112</v>
      </c>
      <c r="E99" s="42" t="s">
        <v>113</v>
      </c>
      <c r="F99" s="8">
        <v>27.38</v>
      </c>
      <c r="G99" s="8">
        <v>120</v>
      </c>
      <c r="H99" s="8">
        <v>3.65</v>
      </c>
      <c r="I99" s="26">
        <v>110242</v>
      </c>
      <c r="J99" s="4" t="str">
        <f>VLOOKUP(I99,'[1]November 2021'!A:C,2,FALSE)</f>
        <v>CHEESE NAT AMER FBD BARREL-500 LB(40800)</v>
      </c>
      <c r="K99" s="8">
        <v>9.43</v>
      </c>
      <c r="L99" s="41">
        <f>VLOOKUP(I99,'[1]November 2021'!A:C,3,FALSE)</f>
        <v>1.7375</v>
      </c>
      <c r="M99" s="43">
        <f t="shared" si="2"/>
        <v>16.38</v>
      </c>
      <c r="N99" s="10">
        <v>44501</v>
      </c>
    </row>
    <row r="100" spans="1:14" ht="47.4" customHeight="1" x14ac:dyDescent="0.3">
      <c r="A100" s="7" t="s">
        <v>18</v>
      </c>
      <c r="B100" s="40" t="s">
        <v>131</v>
      </c>
      <c r="C100" s="7" t="s">
        <v>12</v>
      </c>
      <c r="D100" s="29" t="s">
        <v>114</v>
      </c>
      <c r="E100" s="42" t="s">
        <v>115</v>
      </c>
      <c r="F100" s="8">
        <v>31.04</v>
      </c>
      <c r="G100" s="8">
        <v>113</v>
      </c>
      <c r="H100" s="8">
        <v>4.4000000000000004</v>
      </c>
      <c r="I100" s="26">
        <v>110242</v>
      </c>
      <c r="J100" s="4" t="str">
        <f>VLOOKUP(I100,'[1]November 2021'!A:C,2,FALSE)</f>
        <v>CHEESE NAT AMER FBD BARREL-500 LB(40800)</v>
      </c>
      <c r="K100" s="8">
        <v>6.1539999999999999</v>
      </c>
      <c r="L100" s="41">
        <f>VLOOKUP(I100,'[1]November 2021'!A:C,3,FALSE)</f>
        <v>1.7375</v>
      </c>
      <c r="M100" s="43">
        <f t="shared" ref="M100:M109" si="3">ROUND(K100*L100,2)</f>
        <v>10.69</v>
      </c>
      <c r="N100" s="10">
        <v>44501</v>
      </c>
    </row>
    <row r="101" spans="1:14" ht="47.4" customHeight="1" x14ac:dyDescent="0.3">
      <c r="A101" s="7" t="s">
        <v>18</v>
      </c>
      <c r="B101" s="40" t="s">
        <v>131</v>
      </c>
      <c r="C101" s="7" t="s">
        <v>12</v>
      </c>
      <c r="D101" s="29" t="s">
        <v>116</v>
      </c>
      <c r="E101" s="42" t="s">
        <v>117</v>
      </c>
      <c r="F101" s="8">
        <v>29.53</v>
      </c>
      <c r="G101" s="8">
        <v>110</v>
      </c>
      <c r="H101" s="8">
        <v>4.3</v>
      </c>
      <c r="I101" s="26">
        <v>110242</v>
      </c>
      <c r="J101" s="4" t="str">
        <f>VLOOKUP(I101,'[1]November 2021'!A:C,2,FALSE)</f>
        <v>CHEESE NAT AMER FBD BARREL-500 LB(40800)</v>
      </c>
      <c r="K101" s="8">
        <v>7.33</v>
      </c>
      <c r="L101" s="41">
        <f>VLOOKUP(I101,'[1]November 2021'!A:C,3,FALSE)</f>
        <v>1.7375</v>
      </c>
      <c r="M101" s="43">
        <f t="shared" si="3"/>
        <v>12.74</v>
      </c>
      <c r="N101" s="10">
        <v>44501</v>
      </c>
    </row>
    <row r="102" spans="1:14" ht="47.4" customHeight="1" x14ac:dyDescent="0.3">
      <c r="A102" s="7" t="s">
        <v>18</v>
      </c>
      <c r="B102" s="40" t="s">
        <v>131</v>
      </c>
      <c r="C102" s="7" t="s">
        <v>12</v>
      </c>
      <c r="D102" s="29" t="s">
        <v>118</v>
      </c>
      <c r="E102" s="42" t="s">
        <v>119</v>
      </c>
      <c r="F102" s="8">
        <v>26</v>
      </c>
      <c r="G102" s="8">
        <v>64</v>
      </c>
      <c r="H102" s="8">
        <v>6.5</v>
      </c>
      <c r="I102" s="26">
        <v>110242</v>
      </c>
      <c r="J102" s="4" t="str">
        <f>VLOOKUP(I102,'[1]November 2021'!A:C,2,FALSE)</f>
        <v>CHEESE NAT AMER FBD BARREL-500 LB(40800)</v>
      </c>
      <c r="K102" s="8">
        <v>5.35</v>
      </c>
      <c r="L102" s="41">
        <f>VLOOKUP(I102,'[1]November 2021'!A:C,3,FALSE)</f>
        <v>1.7375</v>
      </c>
      <c r="M102" s="43">
        <f t="shared" si="3"/>
        <v>9.3000000000000007</v>
      </c>
      <c r="N102" s="10">
        <v>44501</v>
      </c>
    </row>
    <row r="103" spans="1:14" ht="47.4" customHeight="1" x14ac:dyDescent="0.3">
      <c r="A103" s="7" t="s">
        <v>18</v>
      </c>
      <c r="B103" s="40" t="s">
        <v>131</v>
      </c>
      <c r="C103" s="7" t="s">
        <v>12</v>
      </c>
      <c r="D103" s="29" t="s">
        <v>120</v>
      </c>
      <c r="E103" s="42" t="s">
        <v>121</v>
      </c>
      <c r="F103" s="8">
        <v>34.94</v>
      </c>
      <c r="G103" s="8">
        <v>130</v>
      </c>
      <c r="H103" s="8">
        <v>4.3</v>
      </c>
      <c r="I103" s="26">
        <v>110242</v>
      </c>
      <c r="J103" s="4" t="str">
        <f>VLOOKUP(I103,'[1]November 2021'!A:C,2,FALSE)</f>
        <v>CHEESE NAT AMER FBD BARREL-500 LB(40800)</v>
      </c>
      <c r="K103" s="8">
        <v>10.26</v>
      </c>
      <c r="L103" s="41">
        <f>VLOOKUP(I103,'[1]November 2021'!A:C,3,FALSE)</f>
        <v>1.7375</v>
      </c>
      <c r="M103" s="43">
        <f t="shared" si="3"/>
        <v>17.829999999999998</v>
      </c>
      <c r="N103" s="10">
        <v>44501</v>
      </c>
    </row>
    <row r="104" spans="1:14" ht="47.4" customHeight="1" x14ac:dyDescent="0.3">
      <c r="A104" s="7" t="s">
        <v>18</v>
      </c>
      <c r="B104" s="40" t="s">
        <v>131</v>
      </c>
      <c r="C104" s="7" t="s">
        <v>12</v>
      </c>
      <c r="D104" s="29" t="s">
        <v>122</v>
      </c>
      <c r="E104" s="42" t="s">
        <v>123</v>
      </c>
      <c r="F104" s="8">
        <v>30</v>
      </c>
      <c r="G104" s="8">
        <v>211</v>
      </c>
      <c r="H104" s="8">
        <v>2.27</v>
      </c>
      <c r="I104" s="26">
        <v>110242</v>
      </c>
      <c r="J104" s="4" t="str">
        <f>VLOOKUP(I104,'[1]November 2021'!A:C,2,FALSE)</f>
        <v>CHEESE NAT AMER FBD BARREL-500 LB(40800)</v>
      </c>
      <c r="K104" s="8">
        <v>3.1739999999999999</v>
      </c>
      <c r="L104" s="41">
        <f>VLOOKUP(I104,'[1]November 2021'!A:C,3,FALSE)</f>
        <v>1.7375</v>
      </c>
      <c r="M104" s="43">
        <f t="shared" si="3"/>
        <v>5.51</v>
      </c>
      <c r="N104" s="10">
        <v>44501</v>
      </c>
    </row>
    <row r="105" spans="1:14" ht="47.4" customHeight="1" x14ac:dyDescent="0.3">
      <c r="A105" s="7" t="s">
        <v>18</v>
      </c>
      <c r="B105" s="40" t="s">
        <v>131</v>
      </c>
      <c r="C105" s="7" t="s">
        <v>12</v>
      </c>
      <c r="D105" s="29" t="s">
        <v>124</v>
      </c>
      <c r="E105" s="42" t="s">
        <v>125</v>
      </c>
      <c r="F105" s="8">
        <v>30</v>
      </c>
      <c r="G105" s="8">
        <v>110</v>
      </c>
      <c r="H105" s="8">
        <v>4.3600000000000003</v>
      </c>
      <c r="I105" s="26">
        <v>110242</v>
      </c>
      <c r="J105" s="4" t="str">
        <f>VLOOKUP(I105,'[1]November 2021'!A:C,2,FALSE)</f>
        <v>CHEESE NAT AMER FBD BARREL-500 LB(40800)</v>
      </c>
      <c r="K105" s="8">
        <v>6.55</v>
      </c>
      <c r="L105" s="41">
        <f>VLOOKUP(I105,'[1]November 2021'!A:C,3,FALSE)</f>
        <v>1.7375</v>
      </c>
      <c r="M105" s="43">
        <f t="shared" si="3"/>
        <v>11.38</v>
      </c>
      <c r="N105" s="10">
        <v>44501</v>
      </c>
    </row>
    <row r="106" spans="1:14" ht="47.4" customHeight="1" x14ac:dyDescent="0.3">
      <c r="A106" s="7" t="s">
        <v>18</v>
      </c>
      <c r="B106" s="40" t="s">
        <v>131</v>
      </c>
      <c r="C106" s="7" t="s">
        <v>12</v>
      </c>
      <c r="D106" s="29" t="s">
        <v>126</v>
      </c>
      <c r="E106" s="42" t="s">
        <v>127</v>
      </c>
      <c r="F106" s="8">
        <v>30</v>
      </c>
      <c r="G106" s="8">
        <v>110</v>
      </c>
      <c r="H106" s="8">
        <v>4.3600000000000003</v>
      </c>
      <c r="I106" s="26">
        <v>110242</v>
      </c>
      <c r="J106" s="4" t="str">
        <f>VLOOKUP(I106,'[1]November 2021'!A:C,2,FALSE)</f>
        <v>CHEESE NAT AMER FBD BARREL-500 LB(40800)</v>
      </c>
      <c r="K106" s="8">
        <v>6.55</v>
      </c>
      <c r="L106" s="41">
        <f>VLOOKUP(I106,'[1]November 2021'!A:C,3,FALSE)</f>
        <v>1.7375</v>
      </c>
      <c r="M106" s="43">
        <f t="shared" si="3"/>
        <v>11.38</v>
      </c>
      <c r="N106" s="10">
        <v>44501</v>
      </c>
    </row>
    <row r="107" spans="1:14" ht="47.4" customHeight="1" x14ac:dyDescent="0.3">
      <c r="A107" s="7" t="s">
        <v>18</v>
      </c>
      <c r="B107" s="40" t="s">
        <v>131</v>
      </c>
      <c r="C107" s="7" t="s">
        <v>12</v>
      </c>
      <c r="D107" s="29" t="s">
        <v>128</v>
      </c>
      <c r="E107" s="42" t="s">
        <v>129</v>
      </c>
      <c r="F107" s="8">
        <v>29.97</v>
      </c>
      <c r="G107" s="8">
        <v>221</v>
      </c>
      <c r="H107" s="8">
        <v>2.17</v>
      </c>
      <c r="I107" s="26">
        <v>110242</v>
      </c>
      <c r="J107" s="4" t="str">
        <f>VLOOKUP(I107,'[1]November 2021'!A:C,2,FALSE)</f>
        <v>CHEESE NAT AMER FBD BARREL-500 LB(40800)</v>
      </c>
      <c r="K107" s="8">
        <v>5.22</v>
      </c>
      <c r="L107" s="41">
        <f>VLOOKUP(I107,'[1]November 2021'!A:C,3,FALSE)</f>
        <v>1.7375</v>
      </c>
      <c r="M107" s="43">
        <f t="shared" si="3"/>
        <v>9.07</v>
      </c>
      <c r="N107" s="10">
        <v>44501</v>
      </c>
    </row>
    <row r="108" spans="1:14" ht="47.4" customHeight="1" x14ac:dyDescent="0.3">
      <c r="A108" s="7" t="s">
        <v>18</v>
      </c>
      <c r="B108" s="40" t="s">
        <v>131</v>
      </c>
      <c r="C108" s="7" t="s">
        <v>12</v>
      </c>
      <c r="D108" s="29" t="s">
        <v>130</v>
      </c>
      <c r="E108" s="42" t="s">
        <v>129</v>
      </c>
      <c r="F108" s="8">
        <v>30</v>
      </c>
      <c r="G108" s="8">
        <v>221</v>
      </c>
      <c r="H108" s="8">
        <v>2.17</v>
      </c>
      <c r="I108" s="26">
        <v>110242</v>
      </c>
      <c r="J108" s="4" t="str">
        <f>VLOOKUP(I108,'[1]November 2021'!A:C,2,FALSE)</f>
        <v>CHEESE NAT AMER FBD BARREL-500 LB(40800)</v>
      </c>
      <c r="K108" s="8">
        <v>5.22</v>
      </c>
      <c r="L108" s="41">
        <f>VLOOKUP(I108,'[1]November 2021'!A:C,3,FALSE)</f>
        <v>1.7375</v>
      </c>
      <c r="M108" s="43">
        <f t="shared" si="3"/>
        <v>9.07</v>
      </c>
      <c r="N108" s="10">
        <v>44501</v>
      </c>
    </row>
    <row r="109" spans="1:14" ht="47.4" customHeight="1" x14ac:dyDescent="0.3">
      <c r="A109" s="7" t="s">
        <v>18</v>
      </c>
      <c r="B109" s="40" t="s">
        <v>131</v>
      </c>
      <c r="C109" s="7" t="s">
        <v>12</v>
      </c>
      <c r="D109" s="29" t="s">
        <v>133</v>
      </c>
      <c r="E109" s="42" t="s">
        <v>134</v>
      </c>
      <c r="F109" s="8">
        <v>30</v>
      </c>
      <c r="G109" s="8">
        <v>221</v>
      </c>
      <c r="H109" s="8">
        <v>2.17</v>
      </c>
      <c r="I109" s="26">
        <v>110242</v>
      </c>
      <c r="J109" s="4" t="str">
        <f>VLOOKUP(I109,'[1]November 2021'!A:C,2,FALSE)</f>
        <v>CHEESE NAT AMER FBD BARREL-500 LB(40800)</v>
      </c>
      <c r="K109" s="8">
        <v>5.22</v>
      </c>
      <c r="L109" s="41">
        <f>VLOOKUP(I109,'[1]November 2021'!A:C,3,FALSE)</f>
        <v>1.7375</v>
      </c>
      <c r="M109" s="43">
        <f t="shared" si="3"/>
        <v>9.07</v>
      </c>
      <c r="N109" s="10">
        <v>44533</v>
      </c>
    </row>
  </sheetData>
  <sheetProtection algorithmName="SHA-512" hashValue="JjBWBGr3qz8qaAz0vXfGHg9s/lm/QT6LryUzDG27xuRCzUxaHdUDTXod/+Y6y2jH1JHzjqt3ao7RsexgvVOjYA==" saltValue="ZVN/JE9Si4IF/2nlcXHiAQ==" spinCount="100000" sheet="1" selectLockedCells="1" autoFilter="0" selectUnlockedCells="1"/>
  <autoFilter ref="A3:N108" xr:uid="{00000000-0009-0000-0000-000000000000}">
    <sortState xmlns:xlrd2="http://schemas.microsoft.com/office/spreadsheetml/2017/richdata2" ref="A4:N109">
      <sortCondition ref="D3:D108"/>
    </sortState>
  </autoFilter>
  <mergeCells count="1">
    <mergeCell ref="K1:N1"/>
  </mergeCells>
  <pageMargins left="0.25" right="0.25" top="0.75" bottom="0.75" header="0.3" footer="0.3"/>
  <pageSetup scale="42" fitToHeight="0" orientation="portrait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2022-03-02T00:33:42+00:00</Remediation_x0020_Date>
  </documentManagement>
</p:properties>
</file>

<file path=customXml/itemProps1.xml><?xml version="1.0" encoding="utf-8"?>
<ds:datastoreItem xmlns:ds="http://schemas.openxmlformats.org/officeDocument/2006/customXml" ds:itemID="{2BA75E8E-66F3-419E-BDC2-8B7982B56C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C3D1EB-1D72-46A1-8643-38898FAAA795}"/>
</file>

<file path=customXml/itemProps3.xml><?xml version="1.0" encoding="utf-8"?>
<ds:datastoreItem xmlns:ds="http://schemas.openxmlformats.org/officeDocument/2006/customXml" ds:itemID="{25E8E3B5-F0E0-4033-94E2-DD35E6F41227}">
  <ds:schemaRefs>
    <ds:schemaRef ds:uri="http://schemas.microsoft.com/sharepoint/v3/field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61a5bba3-b343-484f-bec3-eb0518693f06"/>
    <ds:schemaRef ds:uri="http://schemas.microsoft.com/sharepoint/v3"/>
    <ds:schemaRef ds:uri="619deea3-b82a-4324-abc9-c36ccb05691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Cindy Dewald</cp:lastModifiedBy>
  <cp:lastPrinted>2021-12-15T16:14:21Z</cp:lastPrinted>
  <dcterms:created xsi:type="dcterms:W3CDTF">2019-09-13T10:37:59Z</dcterms:created>
  <dcterms:modified xsi:type="dcterms:W3CDTF">2021-12-15T16:14:29Z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