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89E93211-F60A-44F5-B70E-E66FDA17D32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SEPDS!$A$3:$N$19</definedName>
    <definedName name="_xlnm.Print_Area" localSheetId="0">SEPDS!$A$1:$N$19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4" i="1"/>
  <c r="M4" i="1" l="1"/>
</calcChain>
</file>

<file path=xl/sharedStrings.xml><?xml version="1.0" encoding="utf-8"?>
<sst xmlns="http://schemas.openxmlformats.org/spreadsheetml/2006/main" count="84" uniqueCount="40">
  <si>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</si>
  <si>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</si>
  <si>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</si>
  <si>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</si>
  <si>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</si>
  <si>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</si>
  <si>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</si>
  <si>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</si>
  <si>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</si>
  <si>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</si>
  <si>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</si>
  <si>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</si>
  <si>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</si>
  <si>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</si>
  <si>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</si>
  <si>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</si>
  <si>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</si>
  <si>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100ct 2.0oz Fresh Sliced Apple Taylor Farms</t>
  </si>
  <si>
    <t>10-1 lbs Bulk Fresh Sliced Apple Taylor Farms</t>
  </si>
  <si>
    <t>200ct 2.0oz Fresh Sliced Apple Taylor Farms</t>
  </si>
  <si>
    <t>200ct 2.0oz Fresh Green Sliced Apple Taylor Farms</t>
  </si>
  <si>
    <t>FG0343</t>
  </si>
  <si>
    <t>100ct 2.0oz Fresh Sliced Apple Crunch Pak</t>
  </si>
  <si>
    <t>FG0508</t>
  </si>
  <si>
    <t>200ct 2.0oz Fresh Sliced Apple Crunch Pak</t>
  </si>
  <si>
    <t>FG0509</t>
  </si>
  <si>
    <t>10-1 lbs Bulk Fresh Sliced Apple Crunch Pak</t>
  </si>
  <si>
    <t>Taylor Farms</t>
  </si>
  <si>
    <t>100ct Sliced Apple and Grape Combo Taylor Farms</t>
  </si>
  <si>
    <t>100ct 2.0oz Fresh Sliced Apple and Jiff Peanut Butter Taylor Farms</t>
  </si>
  <si>
    <t>100ct 2.0oz Fresh Sliced Apple and Sunbutter Taylor Farms</t>
  </si>
  <si>
    <t>100ct 2.0oz Fresh Sliced Apple with Tajine Packet Taylor Farms</t>
  </si>
  <si>
    <t>100ct 2.0oz Fresh Red and Green Sliced Apple Combo Taylor Farms</t>
  </si>
  <si>
    <t>100ct 2.0oz Fresh Sliced Apple With Caramel Taylor Farms</t>
  </si>
  <si>
    <t>100ct 3.0oz Fresh Sliced Apple Taylor Farms</t>
  </si>
  <si>
    <t>SY27</t>
  </si>
  <si>
    <t>A</t>
  </si>
  <si>
    <t>10-1 lbs Bulk Green Fresh Sliced Apple Taylor Farms</t>
  </si>
  <si>
    <t>R</t>
  </si>
  <si>
    <t>100ct 2.0oz Fresh Green Sliced Apple Taylor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</si>
</sst>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9"/>
  <sheetViews>
    <sheetView tabSelected="1" zoomScale="80" zoomScaleNormal="8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8.3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12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46031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5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3" t="s">
        <v>11</v>
      </c>
    </row>
    <row r="4" spans="1:14" s="9" customFormat="1" ht="36.65" customHeight="1" x14ac:dyDescent="0.35">
      <c r="A4" s="7" t="s">
        <v>35</v>
      </c>
      <c r="B4" s="40" t="s">
        <v>27</v>
      </c>
      <c r="C4" s="7" t="s">
        <v>38</v>
      </c>
      <c r="D4" s="29">
        <v>126181</v>
      </c>
      <c r="E4" s="42" t="s">
        <v>17</v>
      </c>
      <c r="F4" s="8">
        <v>12.5</v>
      </c>
      <c r="G4" s="8">
        <v>100</v>
      </c>
      <c r="H4" s="8">
        <v>2</v>
      </c>
      <c r="I4" s="26">
        <v>110149</v>
      </c>
      <c r="J4" s="4" t="str">
        <f>VLOOKUP(I4,'[1]October 2025'!$A:$C,2,FALSE)</f>
        <v>APPLES FOR FURTHER PROCESSING – BULK</v>
      </c>
      <c r="K4" s="8">
        <v>11.66</v>
      </c>
      <c r="L4" s="41">
        <f>VLOOKUP(I4,'[1]October 2025'!$A:$C,3,FALSE)</f>
        <v>0.32850000000000001</v>
      </c>
      <c r="M4" s="43">
        <f t="shared" ref="M4:M19" si="0">ROUND(K4*L4,2)</f>
        <v>3.83</v>
      </c>
      <c r="N4" s="10">
        <v>46031</v>
      </c>
    </row>
    <row r="5" spans="1:14" s="9" customFormat="1" ht="36.65" customHeight="1" x14ac:dyDescent="0.35">
      <c r="A5" s="7" t="s">
        <v>35</v>
      </c>
      <c r="B5" s="40" t="s">
        <v>27</v>
      </c>
      <c r="C5" s="7" t="s">
        <v>38</v>
      </c>
      <c r="D5" s="29">
        <v>126182</v>
      </c>
      <c r="E5" s="42" t="s">
        <v>18</v>
      </c>
      <c r="F5" s="8">
        <v>10</v>
      </c>
      <c r="G5" s="8">
        <v>80</v>
      </c>
      <c r="H5" s="8">
        <v>2</v>
      </c>
      <c r="I5" s="26">
        <v>110149</v>
      </c>
      <c r="J5" s="4" t="str">
        <f>VLOOKUP(I5,'[1]October 2025'!$A:$C,2,FALSE)</f>
        <v>APPLES FOR FURTHER PROCESSING – BULK</v>
      </c>
      <c r="K5" s="8">
        <v>9.33</v>
      </c>
      <c r="L5" s="41">
        <f>VLOOKUP(I5,'[1]October 2025'!$A:$C,3,FALSE)</f>
        <v>0.32850000000000001</v>
      </c>
      <c r="M5" s="43">
        <f t="shared" si="0"/>
        <v>3.06</v>
      </c>
      <c r="N5" s="10">
        <v>46031</v>
      </c>
    </row>
    <row r="6" spans="1:14" s="9" customFormat="1" ht="36.65" customHeight="1" x14ac:dyDescent="0.35">
      <c r="A6" s="7" t="s">
        <v>35</v>
      </c>
      <c r="B6" s="40" t="s">
        <v>27</v>
      </c>
      <c r="C6" s="7" t="s">
        <v>38</v>
      </c>
      <c r="D6" s="7">
        <v>127435</v>
      </c>
      <c r="E6" s="42" t="s">
        <v>19</v>
      </c>
      <c r="F6" s="8">
        <v>25</v>
      </c>
      <c r="G6" s="8">
        <v>200</v>
      </c>
      <c r="H6" s="8">
        <v>2</v>
      </c>
      <c r="I6" s="26">
        <v>110149</v>
      </c>
      <c r="J6" s="4" t="str">
        <f>VLOOKUP(I6,'[1]October 2025'!$A:$C,2,FALSE)</f>
        <v>APPLES FOR FURTHER PROCESSING – BULK</v>
      </c>
      <c r="K6" s="8">
        <v>23.32</v>
      </c>
      <c r="L6" s="41">
        <f>VLOOKUP(I6,'[1]October 2025'!$A:$C,3,FALSE)</f>
        <v>0.32850000000000001</v>
      </c>
      <c r="M6" s="43">
        <f t="shared" si="0"/>
        <v>7.66</v>
      </c>
      <c r="N6" s="10">
        <v>46031</v>
      </c>
    </row>
    <row r="7" spans="1:14" s="9" customFormat="1" ht="36.65" customHeight="1" x14ac:dyDescent="0.35">
      <c r="A7" s="7" t="s">
        <v>35</v>
      </c>
      <c r="B7" s="40" t="s">
        <v>27</v>
      </c>
      <c r="C7" s="7" t="s">
        <v>38</v>
      </c>
      <c r="D7" s="29">
        <v>127497</v>
      </c>
      <c r="E7" s="42" t="s">
        <v>39</v>
      </c>
      <c r="F7" s="8">
        <v>12.5</v>
      </c>
      <c r="G7" s="8">
        <v>100</v>
      </c>
      <c r="H7" s="8">
        <v>2</v>
      </c>
      <c r="I7" s="26">
        <v>110149</v>
      </c>
      <c r="J7" s="4" t="str">
        <f>VLOOKUP(I7,'[1]October 2025'!$A:$C,2,FALSE)</f>
        <v>APPLES FOR FURTHER PROCESSING – BULK</v>
      </c>
      <c r="K7" s="8">
        <v>11.66</v>
      </c>
      <c r="L7" s="41">
        <f>VLOOKUP(I7,'[1]October 2025'!$A:$C,3,FALSE)</f>
        <v>0.32850000000000001</v>
      </c>
      <c r="M7" s="43">
        <f t="shared" si="0"/>
        <v>3.83</v>
      </c>
      <c r="N7" s="10">
        <v>46031</v>
      </c>
    </row>
    <row r="8" spans="1:14" s="9" customFormat="1" ht="36.65" customHeight="1" x14ac:dyDescent="0.35">
      <c r="A8" s="7" t="s">
        <v>35</v>
      </c>
      <c r="B8" s="40" t="s">
        <v>27</v>
      </c>
      <c r="C8" s="7" t="s">
        <v>38</v>
      </c>
      <c r="D8" s="29">
        <v>127498</v>
      </c>
      <c r="E8" s="42" t="s">
        <v>37</v>
      </c>
      <c r="F8" s="8">
        <v>10</v>
      </c>
      <c r="G8" s="8">
        <v>80</v>
      </c>
      <c r="H8" s="8">
        <v>2</v>
      </c>
      <c r="I8" s="26">
        <v>110149</v>
      </c>
      <c r="J8" s="4" t="str">
        <f>VLOOKUP(I8,'[1]October 2025'!$A:$C,2,FALSE)</f>
        <v>APPLES FOR FURTHER PROCESSING – BULK</v>
      </c>
      <c r="K8" s="8">
        <v>9.33</v>
      </c>
      <c r="L8" s="41">
        <f>VLOOKUP(I8,'[1]October 2025'!$A:$C,3,FALSE)</f>
        <v>0.32850000000000001</v>
      </c>
      <c r="M8" s="43">
        <f t="shared" si="0"/>
        <v>3.06</v>
      </c>
      <c r="N8" s="10">
        <v>46031</v>
      </c>
    </row>
    <row r="9" spans="1:14" s="9" customFormat="1" ht="36.65" customHeight="1" x14ac:dyDescent="0.35">
      <c r="A9" s="7" t="s">
        <v>35</v>
      </c>
      <c r="B9" s="40" t="s">
        <v>27</v>
      </c>
      <c r="C9" s="7" t="s">
        <v>38</v>
      </c>
      <c r="D9" s="29">
        <v>127499</v>
      </c>
      <c r="E9" s="42" t="s">
        <v>20</v>
      </c>
      <c r="F9" s="8">
        <v>25</v>
      </c>
      <c r="G9" s="8">
        <v>200</v>
      </c>
      <c r="H9" s="8">
        <v>2</v>
      </c>
      <c r="I9" s="26">
        <v>110149</v>
      </c>
      <c r="J9" s="4" t="str">
        <f>VLOOKUP(I9,'[1]October 2025'!$A:$C,2,FALSE)</f>
        <v>APPLES FOR FURTHER PROCESSING – BULK</v>
      </c>
      <c r="K9" s="8">
        <v>23.32</v>
      </c>
      <c r="L9" s="41">
        <f>VLOOKUP(I9,'[1]October 2025'!$A:$C,3,FALSE)</f>
        <v>0.32850000000000001</v>
      </c>
      <c r="M9" s="43">
        <f t="shared" si="0"/>
        <v>7.66</v>
      </c>
      <c r="N9" s="10">
        <v>46031</v>
      </c>
    </row>
    <row r="10" spans="1:14" s="9" customFormat="1" ht="36.65" customHeight="1" x14ac:dyDescent="0.35">
      <c r="A10" s="7" t="s">
        <v>35</v>
      </c>
      <c r="B10" s="40" t="s">
        <v>27</v>
      </c>
      <c r="C10" s="7" t="s">
        <v>38</v>
      </c>
      <c r="D10" s="7">
        <v>128646</v>
      </c>
      <c r="E10" s="42" t="s">
        <v>34</v>
      </c>
      <c r="F10" s="8">
        <v>18.75</v>
      </c>
      <c r="G10" s="8">
        <v>100</v>
      </c>
      <c r="H10" s="8">
        <v>3</v>
      </c>
      <c r="I10" s="26">
        <v>110149</v>
      </c>
      <c r="J10" s="4" t="str">
        <f>VLOOKUP(I10,'[1]October 2025'!$A:$C,2,FALSE)</f>
        <v>APPLES FOR FURTHER PROCESSING – BULK</v>
      </c>
      <c r="K10" s="8">
        <v>17.489999999999998</v>
      </c>
      <c r="L10" s="41">
        <f>VLOOKUP(I10,'[1]October 2025'!$A:$C,3,FALSE)</f>
        <v>0.32850000000000001</v>
      </c>
      <c r="M10" s="43">
        <f t="shared" si="0"/>
        <v>5.75</v>
      </c>
      <c r="N10" s="10">
        <v>46031</v>
      </c>
    </row>
    <row r="11" spans="1:14" s="9" customFormat="1" ht="36.65" hidden="1" customHeight="1" x14ac:dyDescent="0.35">
      <c r="A11" s="7" t="s">
        <v>35</v>
      </c>
      <c r="B11" s="40" t="s">
        <v>27</v>
      </c>
      <c r="C11" s="7" t="s">
        <v>38</v>
      </c>
      <c r="D11" s="7">
        <v>128647</v>
      </c>
      <c r="E11" s="42" t="s">
        <v>28</v>
      </c>
      <c r="F11" s="8">
        <v>15.63</v>
      </c>
      <c r="G11" s="8">
        <v>100</v>
      </c>
      <c r="H11" s="8">
        <v>2.5</v>
      </c>
      <c r="I11" s="26">
        <v>110149</v>
      </c>
      <c r="J11" s="4" t="str">
        <f>VLOOKUP(I11,'[1]October 2025'!$A:$C,2,FALSE)</f>
        <v>APPLES FOR FURTHER PROCESSING – BULK</v>
      </c>
      <c r="K11" s="8">
        <v>5.8</v>
      </c>
      <c r="L11" s="41">
        <f>VLOOKUP(I11,'[1]October 2025'!$A:$C,3,FALSE)</f>
        <v>0.32850000000000001</v>
      </c>
      <c r="M11" s="43">
        <f t="shared" si="0"/>
        <v>1.91</v>
      </c>
      <c r="N11" s="10">
        <v>46031</v>
      </c>
    </row>
    <row r="12" spans="1:14" s="9" customFormat="1" ht="36.65" hidden="1" customHeight="1" x14ac:dyDescent="0.35">
      <c r="A12" s="7" t="s">
        <v>35</v>
      </c>
      <c r="B12" s="40" t="s">
        <v>27</v>
      </c>
      <c r="C12" s="7" t="s">
        <v>38</v>
      </c>
      <c r="D12" s="7">
        <v>128648</v>
      </c>
      <c r="E12" s="42" t="s">
        <v>33</v>
      </c>
      <c r="F12" s="8">
        <v>19.38</v>
      </c>
      <c r="G12" s="8">
        <v>100</v>
      </c>
      <c r="H12" s="8">
        <v>3.1</v>
      </c>
      <c r="I12" s="26">
        <v>110149</v>
      </c>
      <c r="J12" s="4" t="str">
        <f>VLOOKUP(I12,'[1]October 2025'!$A:$C,2,FALSE)</f>
        <v>APPLES FOR FURTHER PROCESSING – BULK</v>
      </c>
      <c r="K12" s="8">
        <v>11.66</v>
      </c>
      <c r="L12" s="41">
        <f>VLOOKUP(I12,'[1]October 2025'!$A:$C,3,FALSE)</f>
        <v>0.32850000000000001</v>
      </c>
      <c r="M12" s="43">
        <f t="shared" si="0"/>
        <v>3.83</v>
      </c>
      <c r="N12" s="10">
        <v>46031</v>
      </c>
    </row>
    <row r="13" spans="1:14" s="9" customFormat="1" ht="36.65" hidden="1" customHeight="1" x14ac:dyDescent="0.35">
      <c r="A13" s="7" t="s">
        <v>35</v>
      </c>
      <c r="B13" s="40" t="s">
        <v>27</v>
      </c>
      <c r="C13" s="7" t="s">
        <v>36</v>
      </c>
      <c r="D13" s="7">
        <v>128649</v>
      </c>
      <c r="E13" s="42" t="s">
        <v>29</v>
      </c>
      <c r="F13" s="8">
        <v>19.38</v>
      </c>
      <c r="G13" s="8">
        <v>100</v>
      </c>
      <c r="H13" s="8">
        <v>3.1</v>
      </c>
      <c r="I13" s="26">
        <v>110149</v>
      </c>
      <c r="J13" s="4" t="str">
        <f>VLOOKUP(I13,'[1]October 2025'!$A:$C,2,FALSE)</f>
        <v>APPLES FOR FURTHER PROCESSING – BULK</v>
      </c>
      <c r="K13" s="8">
        <v>10</v>
      </c>
      <c r="L13" s="41">
        <f>VLOOKUP(I13,'[1]October 2025'!$A:$C,3,FALSE)</f>
        <v>0.32850000000000001</v>
      </c>
      <c r="M13" s="43">
        <f t="shared" si="0"/>
        <v>3.29</v>
      </c>
      <c r="N13" s="10">
        <v>45996</v>
      </c>
    </row>
    <row r="14" spans="1:14" s="9" customFormat="1" ht="36.65" hidden="1" customHeight="1" x14ac:dyDescent="0.35">
      <c r="A14" s="7" t="s">
        <v>35</v>
      </c>
      <c r="B14" s="40" t="s">
        <v>27</v>
      </c>
      <c r="C14" s="7" t="s">
        <v>36</v>
      </c>
      <c r="D14" s="7">
        <v>128650</v>
      </c>
      <c r="E14" s="42" t="s">
        <v>30</v>
      </c>
      <c r="F14" s="8">
        <v>19.38</v>
      </c>
      <c r="G14" s="8">
        <v>100</v>
      </c>
      <c r="H14" s="8">
        <v>3.1</v>
      </c>
      <c r="I14" s="26">
        <v>110149</v>
      </c>
      <c r="J14" s="4" t="str">
        <f>VLOOKUP(I14,'[1]October 2025'!$A:$C,2,FALSE)</f>
        <v>APPLES FOR FURTHER PROCESSING – BULK</v>
      </c>
      <c r="K14" s="8">
        <v>10</v>
      </c>
      <c r="L14" s="41">
        <f>VLOOKUP(I14,'[1]October 2025'!$A:$C,3,FALSE)</f>
        <v>0.32850000000000001</v>
      </c>
      <c r="M14" s="43">
        <f t="shared" si="0"/>
        <v>3.29</v>
      </c>
      <c r="N14" s="10">
        <v>45996</v>
      </c>
    </row>
    <row r="15" spans="1:14" s="9" customFormat="1" ht="36.65" hidden="1" customHeight="1" x14ac:dyDescent="0.35">
      <c r="A15" s="7" t="s">
        <v>35</v>
      </c>
      <c r="B15" s="40" t="s">
        <v>27</v>
      </c>
      <c r="C15" s="7" t="s">
        <v>36</v>
      </c>
      <c r="D15" s="7">
        <v>128651</v>
      </c>
      <c r="E15" s="42" t="s">
        <v>31</v>
      </c>
      <c r="F15" s="8">
        <v>12.72</v>
      </c>
      <c r="G15" s="8">
        <v>100</v>
      </c>
      <c r="H15" s="8">
        <v>2.04</v>
      </c>
      <c r="I15" s="26">
        <v>110149</v>
      </c>
      <c r="J15" s="4" t="str">
        <f>VLOOKUP(I15,'[1]October 2025'!$A:$C,2,FALSE)</f>
        <v>APPLES FOR FURTHER PROCESSING – BULK</v>
      </c>
      <c r="K15" s="8">
        <v>10</v>
      </c>
      <c r="L15" s="41">
        <f>VLOOKUP(I15,'[1]October 2025'!$A:$C,3,FALSE)</f>
        <v>0.32850000000000001</v>
      </c>
      <c r="M15" s="43">
        <f t="shared" si="0"/>
        <v>3.29</v>
      </c>
      <c r="N15" s="10">
        <v>45996</v>
      </c>
    </row>
    <row r="16" spans="1:14" s="9" customFormat="1" ht="36.65" hidden="1" customHeight="1" x14ac:dyDescent="0.35">
      <c r="A16" s="7" t="s">
        <v>35</v>
      </c>
      <c r="B16" s="40" t="s">
        <v>27</v>
      </c>
      <c r="C16" s="7" t="s">
        <v>38</v>
      </c>
      <c r="D16" s="7">
        <v>128652</v>
      </c>
      <c r="E16" s="42" t="s">
        <v>32</v>
      </c>
      <c r="F16" s="8">
        <v>12.5</v>
      </c>
      <c r="G16" s="8">
        <v>100</v>
      </c>
      <c r="H16" s="8">
        <v>2</v>
      </c>
      <c r="I16" s="26">
        <v>110149</v>
      </c>
      <c r="J16" s="4" t="str">
        <f>VLOOKUP(I16,'[1]October 2025'!$A:$C,2,FALSE)</f>
        <v>APPLES FOR FURTHER PROCESSING – BULK</v>
      </c>
      <c r="K16" s="8">
        <v>11.66</v>
      </c>
      <c r="L16" s="41">
        <f>VLOOKUP(I16,'[1]October 2025'!$A:$C,3,FALSE)</f>
        <v>0.32850000000000001</v>
      </c>
      <c r="M16" s="43">
        <f t="shared" si="0"/>
        <v>3.83</v>
      </c>
      <c r="N16" s="10">
        <v>46031</v>
      </c>
    </row>
    <row r="17" spans="1:14" s="9" customFormat="1" ht="36.65" hidden="1" customHeight="1" x14ac:dyDescent="0.35">
      <c r="A17" s="7" t="s">
        <v>35</v>
      </c>
      <c r="B17" s="40" t="s">
        <v>27</v>
      </c>
      <c r="C17" s="7" t="s">
        <v>36</v>
      </c>
      <c r="D17" s="29" t="s">
        <v>21</v>
      </c>
      <c r="E17" s="42" t="s">
        <v>22</v>
      </c>
      <c r="F17" s="8">
        <v>12.5</v>
      </c>
      <c r="G17" s="8">
        <v>100</v>
      </c>
      <c r="H17" s="8">
        <v>2</v>
      </c>
      <c r="I17" s="26">
        <v>110149</v>
      </c>
      <c r="J17" s="4" t="str">
        <f>VLOOKUP(I17,'[1]October 2025'!$A:$C,2,FALSE)</f>
        <v>APPLES FOR FURTHER PROCESSING – BULK</v>
      </c>
      <c r="K17" s="8">
        <v>10</v>
      </c>
      <c r="L17" s="41">
        <f>VLOOKUP(I17,'[1]October 2025'!$A:$C,3,FALSE)</f>
        <v>0.32850000000000001</v>
      </c>
      <c r="M17" s="43">
        <f t="shared" si="0"/>
        <v>3.29</v>
      </c>
      <c r="N17" s="10">
        <v>45996</v>
      </c>
    </row>
    <row r="18" spans="1:14" s="9" customFormat="1" ht="36.65" hidden="1" customHeight="1" x14ac:dyDescent="0.35">
      <c r="A18" s="7" t="s">
        <v>35</v>
      </c>
      <c r="B18" s="40" t="s">
        <v>27</v>
      </c>
      <c r="C18" s="7" t="s">
        <v>36</v>
      </c>
      <c r="D18" s="29" t="s">
        <v>23</v>
      </c>
      <c r="E18" s="42" t="s">
        <v>24</v>
      </c>
      <c r="F18" s="8">
        <v>25</v>
      </c>
      <c r="G18" s="8">
        <v>200</v>
      </c>
      <c r="H18" s="8">
        <v>2</v>
      </c>
      <c r="I18" s="26">
        <v>110149</v>
      </c>
      <c r="J18" s="4" t="str">
        <f>VLOOKUP(I18,'[1]October 2025'!$A:$C,2,FALSE)</f>
        <v>APPLES FOR FURTHER PROCESSING – BULK</v>
      </c>
      <c r="K18" s="8">
        <v>20</v>
      </c>
      <c r="L18" s="41">
        <f>VLOOKUP(I18,'[1]October 2025'!$A:$C,3,FALSE)</f>
        <v>0.32850000000000001</v>
      </c>
      <c r="M18" s="43">
        <f t="shared" si="0"/>
        <v>6.57</v>
      </c>
      <c r="N18" s="10">
        <v>45996</v>
      </c>
    </row>
    <row r="19" spans="1:14" s="9" customFormat="1" ht="36.65" hidden="1" customHeight="1" x14ac:dyDescent="0.35">
      <c r="A19" s="7" t="s">
        <v>35</v>
      </c>
      <c r="B19" s="40" t="s">
        <v>27</v>
      </c>
      <c r="C19" s="7" t="s">
        <v>36</v>
      </c>
      <c r="D19" s="29" t="s">
        <v>25</v>
      </c>
      <c r="E19" s="42" t="s">
        <v>26</v>
      </c>
      <c r="F19" s="8">
        <v>10</v>
      </c>
      <c r="G19" s="8">
        <v>80</v>
      </c>
      <c r="H19" s="8">
        <v>2</v>
      </c>
      <c r="I19" s="26">
        <v>110149</v>
      </c>
      <c r="J19" s="4" t="str">
        <f>VLOOKUP(I19,'[1]October 2025'!$A:$C,2,FALSE)</f>
        <v>APPLES FOR FURTHER PROCESSING – BULK</v>
      </c>
      <c r="K19" s="8">
        <v>8</v>
      </c>
      <c r="L19" s="41">
        <f>VLOOKUP(I19,'[1]October 2025'!$A:$C,3,FALSE)</f>
        <v>0.32850000000000001</v>
      </c>
      <c r="M19" s="43">
        <f t="shared" si="0"/>
        <v>2.63</v>
      </c>
      <c r="N19" s="10">
        <v>45996</v>
      </c>
    </row>
  </sheetData>
  <sheetProtection algorithmName="SHA-512" hashValue="JCUneXVuIMsXV7a7k6oKNjpXpBTZHZWVtxMveqkLlrdKLUiLB9m4zkA0XmRnbq9Yc+rbA9anOv2ndl7r4/U+Ww==" saltValue="Kv6dFbP0f0w8czoCdXDBrw==" spinCount="100000" sheet="1" formatCells="0" formatColumns="0" formatRows="0" deleteColumns="0" deleteRows="0" sort="0" autoFilter="0"/>
  <autoFilter ref="A3:N19" xr:uid="{00000000-0009-0000-0000-000000000000}">
    <filterColumn colId="3">
      <filters>
        <filter val="126181"/>
        <filter val="126182"/>
        <filter val="127435"/>
        <filter val="127497"/>
        <filter val="127498"/>
        <filter val="127499"/>
        <filter val="128646"/>
      </filters>
    </filterColumn>
    <sortState xmlns:xlrd2="http://schemas.microsoft.com/office/spreadsheetml/2017/richdata2" ref="A4:N19">
      <sortCondition ref="D3:D19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63B69864-E319-4811-AD66-E7F914EDCB98}"/>
</file>

<file path=customXml/itemProps2.xml><?xml version="1.0" encoding="utf-8"?>
<ds:datastoreItem xmlns:ds="http://schemas.openxmlformats.org/officeDocument/2006/customXml" ds:itemID="{8D4BCF7A-79BF-496F-8A54-F8C832F50EE1}"/>
</file>

<file path=customXml/itemProps3.xml><?xml version="1.0" encoding="utf-8"?>
<ds:datastoreItem xmlns:ds="http://schemas.openxmlformats.org/officeDocument/2006/customXml" ds:itemID="{1307F660-A74D-4386-859C-9DF1DA1B6BF2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04631362-3490-4693-8228-3547ae335008"/>
    <ds:schemaRef ds:uri="90a9e379-130e-4cdb-a0ac-9bd7aff7a79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5A39F357-D670-49B3-9839-8A133B260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2026-01-28T19:25:35Z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b51c083b-e9cd-42ce-8c74-d115fe3282a7</vt:lpwstr>
  </property>
</Properties>
</file>