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9486F397-5336-4B68-B743-1E0E517EBC41}" xr6:coauthVersionLast="47" xr6:coauthVersionMax="47" xr10:uidLastSave="{00000000-0000-0000-0000-000000000000}"/>
  <bookViews>
    <workbookView xWindow="19090" yWindow="1470" windowWidth="22780" windowHeight="14660" xr2:uid="{AA82A6D1-D7D3-45EF-BE74-AD1B97EB16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 s="1"/>
  <c r="H9" i="1"/>
  <c r="I9" i="1" s="1"/>
  <c r="L9" i="1" s="1"/>
  <c r="M8" i="1"/>
  <c r="H8" i="1"/>
  <c r="I8" i="1" s="1"/>
  <c r="L8" i="1" s="1"/>
  <c r="M7" i="1"/>
  <c r="N7" i="1" s="1"/>
  <c r="I7" i="1"/>
  <c r="L7" i="1" s="1"/>
  <c r="L10" i="1" s="1"/>
  <c r="L11" i="1" s="1"/>
  <c r="H7" i="1"/>
  <c r="N8" i="1" l="1"/>
  <c r="N10" i="1" s="1"/>
</calcChain>
</file>

<file path=xl/sharedStrings.xml><?xml version="1.0" encoding="utf-8"?>
<sst xmlns="http://schemas.openxmlformats.org/spreadsheetml/2006/main" count="29" uniqueCount="27">
  <si>
    <t>Crunch Pak School Commodity Calculator</t>
  </si>
  <si>
    <t>SY 25-26</t>
  </si>
  <si>
    <t>FRESH CUT</t>
  </si>
  <si>
    <t>Raw Whole Apples For Processing - Bulk</t>
  </si>
  <si>
    <t>Product Code</t>
  </si>
  <si>
    <t>Description</t>
  </si>
  <si>
    <t>Net Weight Per Case</t>
  </si>
  <si>
    <t>Serving Size</t>
  </si>
  <si>
    <t>Total Servings Per Case</t>
  </si>
  <si>
    <t>Total Servings Per Bag</t>
  </si>
  <si>
    <t>Average Weekly Servings</t>
  </si>
  <si>
    <t>Estimated Annual Servings/yr (32 Weeks)</t>
  </si>
  <si>
    <t>Estimated Number of Finished Cases/yr    (32 weeks)</t>
  </si>
  <si>
    <t>USDA Inventory Drawdown   lbs per case</t>
  </si>
  <si>
    <t>Raw Pound Value</t>
  </si>
  <si>
    <t xml:space="preserve">Total Raw Pounds Needed  </t>
  </si>
  <si>
    <t>USDA Value Per Case</t>
  </si>
  <si>
    <t xml:space="preserve">Total Dollar Value </t>
  </si>
  <si>
    <t>Sliced Apples 100-2.0oz</t>
  </si>
  <si>
    <t>2oz</t>
  </si>
  <si>
    <t>Sliced apples 200-2.0oz</t>
  </si>
  <si>
    <t>Sliced Apples 10 / 1 lbs</t>
  </si>
  <si>
    <t>Total for 110149</t>
  </si>
  <si>
    <t>Total pounds 110149 to order for fresh-cut</t>
  </si>
  <si>
    <t>FG0508</t>
  </si>
  <si>
    <t>FG0509</t>
  </si>
  <si>
    <t>FG0343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</si>
</sst>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"/>
    <numFmt numFmtId="165" formatCode="0.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indexed="9"/>
      <name val="Arial"/>
      <family val="2"/>
    </font>
    <font>
      <b/>
      <sz val="22"/>
      <name val="Arial"/>
      <family val="2"/>
    </font>
    <font>
      <b/>
      <sz val="22"/>
      <color rgb="FFFF0000"/>
      <name val="Arial"/>
      <family val="2"/>
    </font>
    <font>
      <sz val="12"/>
      <name val="Arial Narrow"/>
      <family val="2"/>
    </font>
    <font>
      <b/>
      <sz val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Helv"/>
    </font>
    <font>
      <sz val="11"/>
      <color theme="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8" fontId="1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" fontId="6" fillId="2" borderId="1" xfId="3" applyNumberFormat="1" applyFont="1" applyFill="1" applyBorder="1" applyAlignment="1">
      <alignment horizontal="left" vertical="center"/>
    </xf>
    <xf numFmtId="1" fontId="6" fillId="2" borderId="2" xfId="3" applyNumberFormat="1" applyFont="1" applyFill="1" applyBorder="1" applyAlignment="1">
      <alignment horizontal="left" vertical="center"/>
    </xf>
    <xf numFmtId="0" fontId="0" fillId="2" borderId="3" xfId="0" applyFill="1" applyBorder="1"/>
    <xf numFmtId="2" fontId="0" fillId="2" borderId="3" xfId="0" applyNumberFormat="1" applyFill="1" applyBorder="1"/>
    <xf numFmtId="43" fontId="7" fillId="2" borderId="3" xfId="1" applyFont="1" applyFill="1" applyBorder="1"/>
    <xf numFmtId="0" fontId="0" fillId="2" borderId="4" xfId="0" applyFill="1" applyBorder="1"/>
    <xf numFmtId="0" fontId="8" fillId="2" borderId="5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43" fontId="8" fillId="2" borderId="6" xfId="1" applyFont="1" applyFill="1" applyBorder="1" applyAlignment="1">
      <alignment horizontal="center" wrapText="1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3" fontId="9" fillId="0" borderId="5" xfId="0" applyNumberFormat="1" applyFont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/>
    <xf numFmtId="0" fontId="0" fillId="3" borderId="5" xfId="0" applyFill="1" applyBorder="1"/>
    <xf numFmtId="0" fontId="0" fillId="4" borderId="2" xfId="0" applyFill="1" applyBorder="1"/>
    <xf numFmtId="0" fontId="9" fillId="0" borderId="5" xfId="4" applyNumberFormat="1" applyFont="1" applyFill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43" fontId="0" fillId="0" borderId="5" xfId="1" applyFont="1" applyBorder="1"/>
    <xf numFmtId="44" fontId="0" fillId="0" borderId="5" xfId="2" applyFont="1" applyBorder="1"/>
    <xf numFmtId="0" fontId="9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1" fontId="13" fillId="2" borderId="5" xfId="0" applyNumberFormat="1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165" fontId="13" fillId="2" borderId="8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8" xfId="0" applyFont="1" applyFill="1" applyBorder="1"/>
    <xf numFmtId="0" fontId="13" fillId="2" borderId="0" xfId="0" applyFont="1" applyFill="1"/>
    <xf numFmtId="2" fontId="13" fillId="2" borderId="0" xfId="0" applyNumberFormat="1" applyFont="1" applyFill="1"/>
    <xf numFmtId="0" fontId="14" fillId="2" borderId="0" xfId="0" applyFont="1" applyFill="1"/>
    <xf numFmtId="43" fontId="13" fillId="2" borderId="9" xfId="1" applyFont="1" applyFill="1" applyBorder="1"/>
    <xf numFmtId="44" fontId="13" fillId="2" borderId="8" xfId="2" applyFont="1" applyFill="1" applyBorder="1"/>
    <xf numFmtId="44" fontId="13" fillId="2" borderId="10" xfId="2" applyFont="1" applyFill="1" applyBorder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5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5" borderId="11" xfId="0" applyFont="1" applyFill="1" applyBorder="1"/>
    <xf numFmtId="0" fontId="13" fillId="5" borderId="12" xfId="0" applyFont="1" applyFill="1" applyBorder="1"/>
    <xf numFmtId="2" fontId="13" fillId="5" borderId="12" xfId="0" applyNumberFormat="1" applyFont="1" applyFill="1" applyBorder="1"/>
    <xf numFmtId="0" fontId="14" fillId="5" borderId="12" xfId="0" applyFont="1" applyFill="1" applyBorder="1"/>
    <xf numFmtId="43" fontId="13" fillId="5" borderId="13" xfId="1" applyFont="1" applyFill="1" applyBorder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1" applyFont="1" applyFill="1" applyBorder="1"/>
    <xf numFmtId="1" fontId="0" fillId="0" borderId="0" xfId="0" applyNumberFormat="1"/>
    <xf numFmtId="165" fontId="0" fillId="0" borderId="0" xfId="0" applyNumberFormat="1" applyAlignment="1">
      <alignment horizontal="right"/>
    </xf>
    <xf numFmtId="0" fontId="15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Currency_06-07 SEPDS_A" xfId="4" xr:uid="{DF9D350E-F7B8-4541-B05A-F68D6A7E1991}"/>
    <cellStyle name="Normal" xfId="0" builtinId="0"/>
    <cellStyle name="Normal_ACDA Std Yld 05-06" xfId="3" xr:uid="{9EA58A00-3433-43FC-80B0-F2B42D0598D0}"/>
  </cellStyles>
  <dxfs count="2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1171574</xdr:colOff>
      <xdr:row>2</xdr:row>
      <xdr:rowOff>353455</xdr:rowOff>
    </xdr:to>
    <xdr:pic>
      <xdr:nvPicPr>
        <xdr:cNvPr id="3" name="Picture 2" descr="Crunch Pak">
          <a:extLst>
            <a:ext uri="{FF2B5EF4-FFF2-40B4-BE49-F238E27FC236}">
              <a16:creationId xmlns:a16="http://schemas.microsoft.com/office/drawing/2014/main" id="{B6B08542-42CE-C475-178F-149651EBC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599" cy="1115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06E0-B4F7-4596-9A51-BE6D5E8EF330}">
  <dimension ref="A1:N15"/>
  <sheetViews>
    <sheetView tabSelected="1" workbookViewId="0">
      <selection activeCell="D16" sqref="D16"/>
    </sheetView>
  </sheetViews>
  <sheetFormatPr defaultColWidth="8.81640625" defaultRowHeight="14.5" x14ac:dyDescent="0.35"/>
  <cols>
    <col min="1" max="1" width="14.453125" customWidth="1"/>
    <col min="2" max="2" width="44" customWidth="1"/>
    <col min="3" max="3" width="11.1796875" style="54" customWidth="1"/>
    <col min="4" max="4" width="9.7265625" style="54" customWidth="1"/>
    <col min="5" max="6" width="11.1796875" customWidth="1"/>
    <col min="7" max="7" width="11.1796875" style="54" customWidth="1"/>
    <col min="8" max="8" width="13" style="54" customWidth="1"/>
    <col min="9" max="9" width="12.26953125" style="55" customWidth="1"/>
    <col min="10" max="10" width="13.54296875" style="56" customWidth="1"/>
    <col min="11" max="11" width="12.7265625" customWidth="1"/>
    <col min="12" max="12" width="16.26953125" style="55" bestFit="1" customWidth="1"/>
    <col min="13" max="13" width="11.1796875" customWidth="1"/>
    <col min="14" max="14" width="19.81640625" customWidth="1"/>
  </cols>
  <sheetData>
    <row r="1" spans="1:14" ht="30" x14ac:dyDescent="0.6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30" x14ac:dyDescent="0.6">
      <c r="A2" s="1"/>
      <c r="B2" s="1"/>
      <c r="C2" s="1"/>
      <c r="D2" s="1"/>
      <c r="E2" s="1"/>
      <c r="F2" s="1"/>
      <c r="G2" s="1"/>
      <c r="H2" s="1"/>
      <c r="I2" s="1"/>
      <c r="J2" s="2"/>
      <c r="K2" s="1"/>
      <c r="L2"/>
      <c r="N2" s="3" t="s">
        <v>1</v>
      </c>
    </row>
    <row r="3" spans="1:14" ht="30" x14ac:dyDescent="0.6">
      <c r="A3" s="1"/>
      <c r="B3" s="1"/>
      <c r="C3" s="1"/>
      <c r="D3" s="1"/>
      <c r="E3" s="1"/>
      <c r="F3" s="1"/>
      <c r="G3" s="1"/>
      <c r="H3" s="1"/>
      <c r="I3" s="1"/>
      <c r="J3" s="2"/>
      <c r="K3" s="1"/>
      <c r="L3" s="1"/>
    </row>
    <row r="4" spans="1:14" ht="30" x14ac:dyDescent="0.6">
      <c r="A4" s="4" t="s">
        <v>2</v>
      </c>
      <c r="B4" s="1"/>
      <c r="C4" s="1"/>
      <c r="D4" s="1"/>
      <c r="E4" s="1"/>
      <c r="F4" s="1"/>
      <c r="G4" s="1"/>
      <c r="H4" s="1"/>
      <c r="I4" s="1"/>
      <c r="J4" s="2"/>
      <c r="K4" s="1"/>
      <c r="L4" s="1"/>
    </row>
    <row r="5" spans="1:14" ht="25" x14ac:dyDescent="0.35">
      <c r="A5" s="5">
        <v>110149</v>
      </c>
      <c r="B5" s="6" t="s">
        <v>3</v>
      </c>
      <c r="C5" s="7"/>
      <c r="D5" s="7"/>
      <c r="E5" s="7"/>
      <c r="F5" s="7"/>
      <c r="G5" s="7"/>
      <c r="H5" s="7"/>
      <c r="I5" s="7"/>
      <c r="J5" s="8"/>
      <c r="K5" s="7"/>
      <c r="L5" s="9"/>
      <c r="M5" s="7"/>
      <c r="N5" s="10"/>
    </row>
    <row r="6" spans="1:14" ht="65.5" x14ac:dyDescent="0.35">
      <c r="A6" s="11" t="s">
        <v>4</v>
      </c>
      <c r="B6" s="12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4" t="s">
        <v>13</v>
      </c>
      <c r="K6" s="13" t="s">
        <v>14</v>
      </c>
      <c r="L6" s="15" t="s">
        <v>15</v>
      </c>
      <c r="M6" s="13" t="s">
        <v>16</v>
      </c>
      <c r="N6" s="13" t="s">
        <v>17</v>
      </c>
    </row>
    <row r="7" spans="1:14" x14ac:dyDescent="0.35">
      <c r="A7" s="16" t="s">
        <v>26</v>
      </c>
      <c r="B7" s="17" t="s">
        <v>18</v>
      </c>
      <c r="C7" s="16">
        <v>12.5</v>
      </c>
      <c r="D7" s="16" t="s">
        <v>19</v>
      </c>
      <c r="E7" s="18">
        <v>100</v>
      </c>
      <c r="F7" s="18">
        <v>1</v>
      </c>
      <c r="G7" s="19">
        <v>0</v>
      </c>
      <c r="H7" s="20">
        <f t="shared" ref="H7:H9" si="0">SUM(G7*32)</f>
        <v>0</v>
      </c>
      <c r="I7" s="21">
        <f>SUM(H7/100)</f>
        <v>0</v>
      </c>
      <c r="J7" s="22">
        <v>10</v>
      </c>
      <c r="K7" s="23">
        <v>0.3831</v>
      </c>
      <c r="L7" s="24">
        <f t="shared" ref="L7:L9" si="1">I7*J7</f>
        <v>0</v>
      </c>
      <c r="M7" s="25">
        <f>K7*J7</f>
        <v>3.831</v>
      </c>
      <c r="N7" s="25">
        <f t="shared" ref="N7:N9" si="2">M7*I7</f>
        <v>0</v>
      </c>
    </row>
    <row r="8" spans="1:14" x14ac:dyDescent="0.35">
      <c r="A8" s="26" t="s">
        <v>24</v>
      </c>
      <c r="B8" s="17" t="s">
        <v>20</v>
      </c>
      <c r="C8" s="27">
        <v>25</v>
      </c>
      <c r="D8" s="27" t="s">
        <v>19</v>
      </c>
      <c r="E8" s="28">
        <v>200</v>
      </c>
      <c r="F8" s="28">
        <v>1</v>
      </c>
      <c r="G8" s="20">
        <v>0</v>
      </c>
      <c r="H8" s="20">
        <f t="shared" si="0"/>
        <v>0</v>
      </c>
      <c r="I8" s="21">
        <f>H8/E8</f>
        <v>0</v>
      </c>
      <c r="J8" s="29">
        <v>20</v>
      </c>
      <c r="K8" s="23">
        <v>0.3831</v>
      </c>
      <c r="L8" s="24">
        <f t="shared" si="1"/>
        <v>0</v>
      </c>
      <c r="M8" s="25">
        <f>K8*J8</f>
        <v>7.6619999999999999</v>
      </c>
      <c r="N8" s="25">
        <f t="shared" si="2"/>
        <v>0</v>
      </c>
    </row>
    <row r="9" spans="1:14" x14ac:dyDescent="0.35">
      <c r="A9" s="26" t="s">
        <v>25</v>
      </c>
      <c r="B9" s="17" t="s">
        <v>21</v>
      </c>
      <c r="C9" s="27">
        <v>10</v>
      </c>
      <c r="D9" s="27" t="s">
        <v>19</v>
      </c>
      <c r="E9" s="28">
        <v>80</v>
      </c>
      <c r="F9" s="28">
        <v>8</v>
      </c>
      <c r="G9" s="20">
        <v>0</v>
      </c>
      <c r="H9" s="20">
        <f t="shared" si="0"/>
        <v>0</v>
      </c>
      <c r="I9" s="21">
        <f>SUM(H9/100)</f>
        <v>0</v>
      </c>
      <c r="J9" s="29">
        <v>8</v>
      </c>
      <c r="K9" s="23">
        <v>0.3831</v>
      </c>
      <c r="L9" s="24">
        <f t="shared" si="1"/>
        <v>0</v>
      </c>
      <c r="M9" s="25">
        <f>K9*J9</f>
        <v>3.0648</v>
      </c>
      <c r="N9" s="25">
        <f t="shared" si="2"/>
        <v>0</v>
      </c>
    </row>
    <row r="10" spans="1:14" ht="18" thickBot="1" x14ac:dyDescent="0.4">
      <c r="A10" s="30" t="s">
        <v>22</v>
      </c>
      <c r="B10" s="31"/>
      <c r="C10" s="32"/>
      <c r="D10" s="32"/>
      <c r="E10" s="33"/>
      <c r="F10" s="33"/>
      <c r="G10" s="34"/>
      <c r="H10" s="35"/>
      <c r="I10" s="35"/>
      <c r="J10" s="36"/>
      <c r="K10" s="37"/>
      <c r="L10" s="38">
        <f>SUM(L7:L9)</f>
        <v>0</v>
      </c>
      <c r="M10" s="39"/>
      <c r="N10" s="40">
        <f>SUM(N7:N9)</f>
        <v>0</v>
      </c>
    </row>
    <row r="11" spans="1:14" ht="18" thickBot="1" x14ac:dyDescent="0.4">
      <c r="A11" s="41"/>
      <c r="B11" s="42"/>
      <c r="C11" s="43"/>
      <c r="D11" s="43"/>
      <c r="E11" s="44"/>
      <c r="F11" s="44"/>
      <c r="G11" s="45"/>
      <c r="H11" s="46" t="s">
        <v>23</v>
      </c>
      <c r="I11" s="47"/>
      <c r="J11" s="48"/>
      <c r="K11" s="49"/>
      <c r="L11" s="50">
        <f>L10</f>
        <v>0</v>
      </c>
      <c r="M11" s="45"/>
      <c r="N11" s="45"/>
    </row>
    <row r="12" spans="1:14" x14ac:dyDescent="0.35">
      <c r="C12"/>
      <c r="D12"/>
      <c r="G12"/>
      <c r="H12"/>
      <c r="I12"/>
      <c r="J12" s="51"/>
      <c r="L12" s="52"/>
    </row>
    <row r="13" spans="1:14" x14ac:dyDescent="0.35">
      <c r="C13" s="52"/>
      <c r="D13" s="52"/>
      <c r="G13"/>
      <c r="H13"/>
      <c r="I13"/>
      <c r="J13"/>
      <c r="L13"/>
    </row>
    <row r="14" spans="1:14" x14ac:dyDescent="0.35">
      <c r="C14" s="24"/>
      <c r="D14" s="53"/>
      <c r="G14"/>
      <c r="H14"/>
      <c r="I14"/>
      <c r="J14"/>
      <c r="L14"/>
    </row>
    <row r="15" spans="1:14" x14ac:dyDescent="0.35">
      <c r="C15" s="52"/>
      <c r="D15" s="52"/>
      <c r="G15"/>
      <c r="H15"/>
      <c r="I15"/>
      <c r="J15"/>
      <c r="L15"/>
    </row>
  </sheetData>
  <mergeCells count="1">
    <mergeCell ref="A1:N1"/>
  </mergeCells>
  <conditionalFormatting sqref="E7:F7">
    <cfRule type="expression" dxfId="1" priority="1" stopIfTrue="1">
      <formula>$W$6=#REF!</formula>
    </cfRule>
    <cfRule type="expression" dxfId="0" priority="2" stopIfTrue="1">
      <formula>#REF!=#REF!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2025-01-31T21:40:26+00:00</Remediation_x0020_Date>
  </documentManagement>
</p:properties>
</file>

<file path=customXml/itemProps1.xml><?xml version="1.0" encoding="utf-8"?>
<ds:datastoreItem xmlns:ds="http://schemas.openxmlformats.org/officeDocument/2006/customXml" ds:itemID="{85E44D7E-4729-47E2-9BC7-6E601F9665DA}"/>
</file>

<file path=customXml/itemProps2.xml><?xml version="1.0" encoding="utf-8"?>
<ds:datastoreItem xmlns:ds="http://schemas.openxmlformats.org/officeDocument/2006/customXml" ds:itemID="{E9A32334-0E6F-4229-82DD-ACC794828070}"/>
</file>

<file path=customXml/itemProps3.xml><?xml version="1.0" encoding="utf-8"?>
<ds:datastoreItem xmlns:ds="http://schemas.openxmlformats.org/officeDocument/2006/customXml" ds:itemID="{CCAA0D51-9FE6-4759-A05B-45D8674001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Webb</dc:creator>
  <cp:lastModifiedBy>CAMERON Beatrice * ODE</cp:lastModifiedBy>
  <dcterms:created xsi:type="dcterms:W3CDTF">2025-01-07T21:50:54Z</dcterms:created>
  <dcterms:modified xsi:type="dcterms:W3CDTF">2025-01-31T18:46:19Z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2025-01-31T18:45:49Z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f5157bac-de4e-4a24-b6c4-3dc582198c2e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