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5-26\"/>
    </mc:Choice>
  </mc:AlternateContent>
  <xr:revisionPtr revIDLastSave="0" documentId="8_{19349589-2694-4AA2-B1BF-307F7DEAC55E}" xr6:coauthVersionLast="47" xr6:coauthVersionMax="47" xr10:uidLastSave="{00000000-0000-0000-0000-000000000000}"/>
  <bookViews>
    <workbookView xWindow="19090" yWindow="1470" windowWidth="22780" windowHeight="14660" xr2:uid="{00000000-000D-0000-FFFF-FFFF00000000}"/>
  </bookViews>
  <sheets>
    <sheet name="09.10.24" sheetId="1" r:id="rId1"/>
  </sheets>
  <externalReferences>
    <externalReference r:id="rId2"/>
  </externalReferences>
  <definedNames>
    <definedName name="_xlnm._FilterDatabase" localSheetId="0" hidden="1">'09.10.24'!$A$3:$N$54</definedName>
    <definedName name="_xlnm.Print_Area" localSheetId="0">'09.10.24'!$A$1:$N$55</definedName>
    <definedName name="_xlnm.Print_Titles" localSheetId="0">'09.10.24'!$1:$3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3" i="1" l="1"/>
  <c r="M53" i="1" s="1"/>
  <c r="J53" i="1"/>
  <c r="L5" i="1"/>
  <c r="M5" i="1" s="1"/>
  <c r="L6" i="1"/>
  <c r="M6" i="1" s="1"/>
  <c r="L7" i="1"/>
  <c r="M7" i="1" s="1"/>
  <c r="L8" i="1"/>
  <c r="M8" i="1" s="1"/>
  <c r="L9" i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L30" i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4" i="1"/>
  <c r="M54" i="1" s="1"/>
  <c r="L55" i="1"/>
  <c r="M55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4" i="1"/>
  <c r="J55" i="1"/>
  <c r="L4" i="1"/>
  <c r="J4" i="1"/>
  <c r="M30" i="1"/>
  <c r="M29" i="1"/>
  <c r="M20" i="1"/>
  <c r="M9" i="1"/>
  <c r="M41" i="1"/>
  <c r="M4" i="1" l="1"/>
</calcChain>
</file>

<file path=xl/sharedStrings.xml><?xml version="1.0" encoding="utf-8"?>
<sst xmlns="http://schemas.openxmlformats.org/spreadsheetml/2006/main" count="226" uniqueCount="67">
  <si>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</si>
  <si>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</si>
  <si>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</si>
  <si>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</si>
  <si>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</si>
  <si>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</si>
  <si>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</si>
  <si>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</si>
  <si>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</si>
  <si>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</si>
  <si>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</si>
  <si>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</si>
  <si>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</si>
  <si>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</si>
  <si>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</si>
  <si>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</si>
  <si>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</si>
  <si>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</si>
  <si>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SY26</t>
  </si>
  <si>
    <t>Cheese Quesadilla IW</t>
  </si>
  <si>
    <t>Cheese Quesadilla Bulk</t>
  </si>
  <si>
    <t>Bacon Quesadilla</t>
  </si>
  <si>
    <t>Breakfast Turkey Bacon Quesadilla - IW</t>
  </si>
  <si>
    <t>Turkey Breakfast Sausage Quesadilla, IW</t>
  </si>
  <si>
    <t>6" Garlic Cheese  Toast Bulk</t>
  </si>
  <si>
    <t>6" Garlic Cheese  Toast Wrapped</t>
  </si>
  <si>
    <t xml:space="preserve">16 inch Cheese Pizza </t>
  </si>
  <si>
    <t>Cheese Flat Bread individually wrapped</t>
  </si>
  <si>
    <t>Breakfast  Sausage Pizza Bulk</t>
  </si>
  <si>
    <t>Breakfast  Sausage Pizza Wrapped</t>
  </si>
  <si>
    <t>8" Garlic Cheese Toast Bulk</t>
  </si>
  <si>
    <t>8" Garlic Cheese Toast Wrapped</t>
  </si>
  <si>
    <t>French Bread Pepperoni Pizza Wrapped</t>
  </si>
  <si>
    <t>4 X 6 Cheese Pizza Wrapped</t>
  </si>
  <si>
    <t>4x6 WG Pepperoni Pizza</t>
  </si>
  <si>
    <t>French Bread Pepperoni Pizza Bulk</t>
  </si>
  <si>
    <t>Cheese Pizza Bagel IW</t>
  </si>
  <si>
    <t>Cheese Pizza Bagel  Bulk</t>
  </si>
  <si>
    <t>French Bread Cheese Pizza</t>
  </si>
  <si>
    <t>French Bread Cheese Pizza Wrapped</t>
  </si>
  <si>
    <t>Pepperoni Pizza Bagel Bulk</t>
  </si>
  <si>
    <t>Pepperoni Pizza Bagel Wrapped</t>
  </si>
  <si>
    <t>Breakfast Pizza Bagel Bulk</t>
  </si>
  <si>
    <t>Breakfast Bagel</t>
  </si>
  <si>
    <t>Turkey Breakfast Chorizo Bagel Bulk</t>
  </si>
  <si>
    <t>Turkey Breakfast Chorizo Bagel Wrapped</t>
  </si>
  <si>
    <t>Turkey Sausage and Cheddar Cheese Bagel Melt, IW</t>
  </si>
  <si>
    <t>Turkey Sausage and Cheddar Cheese Bagel Melt, Bulk</t>
  </si>
  <si>
    <t>Pizza Wedge with Turkey Sausage and Pepperoni Bulk</t>
  </si>
  <si>
    <t>Pizza Wedge with Turkey Sausage and Pepperoni IW</t>
  </si>
  <si>
    <t>16 inch Pepperoni Pizza</t>
  </si>
  <si>
    <t>16 inch Pepperoni Pizza (Turkey)</t>
  </si>
  <si>
    <t>WG Breakfast Bagel with Turkey Sausage IW</t>
  </si>
  <si>
    <t>Thin Crust 6 Inch Pepperoni Pizza</t>
  </si>
  <si>
    <t>Round Cheese Pizza - 6 inch</t>
  </si>
  <si>
    <t>Breakfast Sausage Pizza Bulk "White Gravy"</t>
  </si>
  <si>
    <t>Breakfast Sausage Pizza Wrapped "White Gravy"</t>
  </si>
  <si>
    <t>Mini Cheese Flat Breads, 2 pack IW</t>
  </si>
  <si>
    <t>Rounded Edge Pizza Wedge with Pepperoni Bulk</t>
  </si>
  <si>
    <t>Rounded Edge Pizza Wedge with Pepperoni IW</t>
  </si>
  <si>
    <t>Rounded Edge Cheese Pizza Wedge Bulk</t>
  </si>
  <si>
    <t>Rounded Edge Cheese Pizza Wedge IW</t>
  </si>
  <si>
    <t>Whole Grain 16 Inch Round Four Cheese Pizza</t>
  </si>
  <si>
    <t>Smothered and Covered Waffles</t>
  </si>
  <si>
    <t>66257LA</t>
  </si>
  <si>
    <t>Tony Roberts Company</t>
  </si>
  <si>
    <t>Whole Grain 16 Inch Round 4 Cheese Pizza with Coin Turkey Pepperoni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</si>
</sst>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526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4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2.2376999999999998</v>
          </cell>
        </row>
        <row r="3">
          <cell r="A3">
            <v>100003</v>
          </cell>
          <cell r="B3" t="str">
            <v>CHEESE CHED YEL SHRED BAG-6/5 LB</v>
          </cell>
          <cell r="C3">
            <v>2.2002999999999999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1.9915</v>
          </cell>
        </row>
        <row r="5">
          <cell r="A5">
            <v>100017</v>
          </cell>
          <cell r="B5" t="str">
            <v>CHEESE PROCESS LVS-6/5 LB</v>
          </cell>
          <cell r="C5">
            <v>2.2757999999999998</v>
          </cell>
        </row>
        <row r="6">
          <cell r="A6">
            <v>100018</v>
          </cell>
          <cell r="B6" t="str">
            <v>CHEESE PROCESS YEL SLC LVS-6/5 LB</v>
          </cell>
          <cell r="C6">
            <v>1.9915</v>
          </cell>
        </row>
        <row r="7">
          <cell r="A7">
            <v>100019</v>
          </cell>
          <cell r="B7" t="str">
            <v>CHEESE PROCESS WHT SLC LVS-6/5 LB</v>
          </cell>
          <cell r="C7">
            <v>2.1884000000000001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1.8444</v>
          </cell>
        </row>
        <row r="9">
          <cell r="A9">
            <v>100022</v>
          </cell>
          <cell r="B9" t="str">
            <v>CHEESE MOZ LM PART SKIM FRZ LVS-8/6 LB</v>
          </cell>
          <cell r="C9">
            <v>1.8444</v>
          </cell>
        </row>
        <row r="10">
          <cell r="A10">
            <v>100034</v>
          </cell>
          <cell r="B10" t="str">
            <v>CHEESE MOZ LITE SHRED FRZ BOX-30 LB</v>
          </cell>
          <cell r="C10">
            <v>2.0297000000000001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1.9915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1.8492</v>
          </cell>
        </row>
        <row r="13">
          <cell r="A13">
            <v>100038</v>
          </cell>
          <cell r="B13" t="str">
            <v>K CHEESE PROCESS WHT SLC LVS-6/5 LB</v>
          </cell>
          <cell r="C13">
            <v>4.5449999999999999</v>
          </cell>
        </row>
        <row r="14">
          <cell r="A14">
            <v>100046</v>
          </cell>
          <cell r="B14" t="str">
            <v>EGGS WHOLE FRZ CTN-6/5 LB</v>
          </cell>
          <cell r="C14">
            <v>1.4533</v>
          </cell>
        </row>
        <row r="15">
          <cell r="A15">
            <v>100047</v>
          </cell>
          <cell r="B15" t="str">
            <v>EGGS WHOLE LIQ BULK -TANK</v>
          </cell>
          <cell r="C15">
            <v>1.6543000000000001</v>
          </cell>
        </row>
        <row r="16">
          <cell r="A16">
            <v>100101</v>
          </cell>
          <cell r="B16" t="str">
            <v>CHICKEN DICED CTN-40 LB</v>
          </cell>
          <cell r="C16">
            <v>2.8784999999999998</v>
          </cell>
        </row>
        <row r="17">
          <cell r="A17">
            <v>100113</v>
          </cell>
          <cell r="B17" t="str">
            <v>CHICKEN LEGS CHILLED -BULK</v>
          </cell>
          <cell r="C17">
            <v>0.66639999999999999</v>
          </cell>
        </row>
        <row r="18">
          <cell r="A18">
            <v>100117</v>
          </cell>
          <cell r="B18" t="str">
            <v>CHICKEN FAJITA STRIPS CTN-30 LB</v>
          </cell>
          <cell r="C18">
            <v>2.5339</v>
          </cell>
        </row>
        <row r="19">
          <cell r="A19">
            <v>100119</v>
          </cell>
          <cell r="B19" t="str">
            <v>TURKEY TACO FILLING CTN-30 LB</v>
          </cell>
          <cell r="C19">
            <v>1.7622</v>
          </cell>
        </row>
        <row r="20">
          <cell r="A20">
            <v>100121</v>
          </cell>
          <cell r="B20" t="str">
            <v>TURKEY BREAST DELI FRZ CTN-40 LB</v>
          </cell>
          <cell r="C20">
            <v>3.1549999999999998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3.129</v>
          </cell>
        </row>
        <row r="22">
          <cell r="A22">
            <v>100125</v>
          </cell>
          <cell r="B22" t="str">
            <v>TURKEY ROASTS FRZ CTN-32-48 LB</v>
          </cell>
          <cell r="C22">
            <v>2.8780999999999999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2.79</v>
          </cell>
        </row>
        <row r="24">
          <cell r="A24">
            <v>100127</v>
          </cell>
          <cell r="B24" t="str">
            <v>BEEF CAN-24/24 OZ</v>
          </cell>
          <cell r="C24">
            <v>4.3108000000000004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3.9213</v>
          </cell>
        </row>
        <row r="26">
          <cell r="A26">
            <v>100139</v>
          </cell>
          <cell r="B26" t="str">
            <v>PORK CAN-24/24 OZ</v>
          </cell>
          <cell r="C26">
            <v>2.1110000000000002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3.7475000000000001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3.6821999999999999</v>
          </cell>
        </row>
        <row r="29">
          <cell r="A29">
            <v>100156</v>
          </cell>
          <cell r="B29" t="str">
            <v>BEEF BNLS SPECIAL TRM FRZ CTN-60 LB</v>
          </cell>
          <cell r="C29">
            <v>4.5570000000000004</v>
          </cell>
        </row>
        <row r="30">
          <cell r="A30">
            <v>100158</v>
          </cell>
          <cell r="B30" t="str">
            <v>BEEF FINE GROUND FRZ CTN-40 LB</v>
          </cell>
          <cell r="C30">
            <v>3.8786</v>
          </cell>
        </row>
        <row r="31">
          <cell r="A31">
            <v>100163</v>
          </cell>
          <cell r="B31" t="str">
            <v>BEEF PATTY LEAN FRZ CTN-40 LB</v>
          </cell>
          <cell r="C31">
            <v>4.7016999999999998</v>
          </cell>
        </row>
        <row r="32">
          <cell r="A32">
            <v>100173</v>
          </cell>
          <cell r="B32" t="str">
            <v>PORK ROAST LEG FRZ CTN-32-40 LB</v>
          </cell>
          <cell r="C32">
            <v>1.9031</v>
          </cell>
        </row>
        <row r="33">
          <cell r="A33">
            <v>100184</v>
          </cell>
          <cell r="B33" t="str">
            <v>PORK HAM WATERAD FRZ PKG 4/10 LB</v>
          </cell>
          <cell r="C33">
            <v>2.14</v>
          </cell>
        </row>
        <row r="34">
          <cell r="A34">
            <v>100187</v>
          </cell>
          <cell r="B34" t="str">
            <v>PORK HAM WATERAD SLC FRZ PKG-8/5 LB</v>
          </cell>
          <cell r="C34">
            <v>2.4582000000000002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2.4083999999999999</v>
          </cell>
        </row>
        <row r="36">
          <cell r="A36">
            <v>100193</v>
          </cell>
          <cell r="B36" t="str">
            <v>PORK PICNIC BNLS FRZ CTN-60 LB</v>
          </cell>
          <cell r="C36">
            <v>1.4123000000000001</v>
          </cell>
        </row>
        <row r="37">
          <cell r="A37">
            <v>100201</v>
          </cell>
          <cell r="B37" t="str">
            <v>CATFISH STRIPS BRD OVN RDY PKG-4/10 LB</v>
          </cell>
          <cell r="C37">
            <v>5.9537000000000004</v>
          </cell>
        </row>
        <row r="38">
          <cell r="A38">
            <v>100206</v>
          </cell>
          <cell r="B38" t="str">
            <v>APPLE SLICES CAN-6/10</v>
          </cell>
          <cell r="C38">
            <v>1.0104</v>
          </cell>
        </row>
        <row r="39">
          <cell r="A39">
            <v>100212</v>
          </cell>
          <cell r="B39" t="str">
            <v>MIXED FRUIT EX LT CAN-6/10</v>
          </cell>
          <cell r="C39">
            <v>1.1035999999999999</v>
          </cell>
        </row>
        <row r="40">
          <cell r="A40">
            <v>100216</v>
          </cell>
          <cell r="B40" t="str">
            <v>APRICOTS DICED PEELED EX LT CAN-6/10</v>
          </cell>
          <cell r="C40">
            <v>1.1403000000000001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1.0944</v>
          </cell>
        </row>
        <row r="42">
          <cell r="A42">
            <v>100220</v>
          </cell>
          <cell r="B42" t="str">
            <v>PEACHES CLING DICED EX LT  CAN-6/10</v>
          </cell>
          <cell r="C42">
            <v>1.1263000000000001</v>
          </cell>
        </row>
        <row r="43">
          <cell r="A43">
            <v>100224</v>
          </cell>
          <cell r="B43" t="str">
            <v>PEARS SLICES EX LT CAN-6/10</v>
          </cell>
          <cell r="C43">
            <v>1.2093</v>
          </cell>
        </row>
        <row r="44">
          <cell r="A44">
            <v>100225</v>
          </cell>
          <cell r="B44" t="str">
            <v>PEARS DICED EX LT CAN-6/10</v>
          </cell>
          <cell r="C44">
            <v>1.0522</v>
          </cell>
        </row>
        <row r="45">
          <cell r="A45">
            <v>100226</v>
          </cell>
          <cell r="B45" t="str">
            <v>PEARS HALVES EX LT CAN-6/10</v>
          </cell>
          <cell r="C45">
            <v>1.2670999999999999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1.8313999999999999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1.3911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1.6600999999999999</v>
          </cell>
        </row>
        <row r="49">
          <cell r="A49">
            <v>100242</v>
          </cell>
          <cell r="B49" t="str">
            <v>BLUEBERRY WILD FRZ CTN-8/3 LB</v>
          </cell>
          <cell r="C49">
            <v>1.7302</v>
          </cell>
        </row>
        <row r="50">
          <cell r="A50">
            <v>100243</v>
          </cell>
          <cell r="B50" t="str">
            <v>BLUEBERRY WILD FRZ CTN-30 LB</v>
          </cell>
          <cell r="C50">
            <v>1.5282</v>
          </cell>
        </row>
        <row r="51">
          <cell r="A51">
            <v>100254</v>
          </cell>
          <cell r="B51" t="str">
            <v>STRAWBERRY SLICES FRZ CTN-30 LB</v>
          </cell>
          <cell r="C51">
            <v>1.3546</v>
          </cell>
        </row>
        <row r="52">
          <cell r="A52">
            <v>100256</v>
          </cell>
          <cell r="B52" t="str">
            <v>STRAWBERRY FRZ CUP-96/4.5 OZ</v>
          </cell>
          <cell r="C52">
            <v>1.7256</v>
          </cell>
        </row>
        <row r="53">
          <cell r="A53">
            <v>100258</v>
          </cell>
          <cell r="B53" t="str">
            <v>APPLE SLICES FRZ CTN-30 LB</v>
          </cell>
          <cell r="C53">
            <v>0.97799999999999998</v>
          </cell>
        </row>
        <row r="54">
          <cell r="A54">
            <v>100261</v>
          </cell>
          <cell r="B54" t="str">
            <v>APRICOT FRZ CUP-96/4.5 OZ</v>
          </cell>
          <cell r="C54">
            <v>1.7301</v>
          </cell>
        </row>
        <row r="55">
          <cell r="A55">
            <v>100277</v>
          </cell>
          <cell r="B55" t="str">
            <v>ORANGE JUICE SINGLE CTN-70/4 OZ</v>
          </cell>
          <cell r="C55">
            <v>1.627</v>
          </cell>
        </row>
        <row r="56">
          <cell r="A56">
            <v>100293</v>
          </cell>
          <cell r="B56" t="str">
            <v>RAISINS BOX-144/1.33 OZ</v>
          </cell>
          <cell r="C56">
            <v>2.0455000000000001</v>
          </cell>
        </row>
        <row r="57">
          <cell r="A57">
            <v>100299</v>
          </cell>
          <cell r="B57" t="str">
            <v>CHERRIES DRIED PKG-4/4 LB</v>
          </cell>
          <cell r="C57">
            <v>4.7668999999999997</v>
          </cell>
        </row>
        <row r="58">
          <cell r="A58">
            <v>100307</v>
          </cell>
          <cell r="B58" t="str">
            <v>BEANS GREEN CAN-6/10</v>
          </cell>
          <cell r="C58">
            <v>0.4904</v>
          </cell>
        </row>
        <row r="59">
          <cell r="A59">
            <v>100309</v>
          </cell>
          <cell r="B59" t="str">
            <v>CARROTS CAN-6/10</v>
          </cell>
          <cell r="C59">
            <v>0.57179999999999997</v>
          </cell>
        </row>
        <row r="60">
          <cell r="A60">
            <v>100313</v>
          </cell>
          <cell r="B60" t="str">
            <v>CORN WHOLE KERNEL(LIQ) CAN-6/10</v>
          </cell>
          <cell r="C60">
            <v>0.62239999999999995</v>
          </cell>
        </row>
        <row r="61">
          <cell r="A61">
            <v>100315</v>
          </cell>
          <cell r="B61" t="str">
            <v>PEAS CAN-6/10</v>
          </cell>
          <cell r="C61">
            <v>0.70840000000000003</v>
          </cell>
        </row>
        <row r="62">
          <cell r="A62">
            <v>100317</v>
          </cell>
          <cell r="B62" t="str">
            <v>SWEET POTATOES W/ SYRUP CAN-6/10</v>
          </cell>
          <cell r="C62">
            <v>0.69769999999999999</v>
          </cell>
        </row>
        <row r="63">
          <cell r="A63">
            <v>100327</v>
          </cell>
          <cell r="B63" t="str">
            <v>TOMATO PASTE CAN-6/10</v>
          </cell>
          <cell r="C63">
            <v>0.8679</v>
          </cell>
        </row>
        <row r="64">
          <cell r="A64">
            <v>100329</v>
          </cell>
          <cell r="B64" t="str">
            <v>TOMATO DICED CAN-6/10</v>
          </cell>
          <cell r="C64">
            <v>0.5746</v>
          </cell>
        </row>
        <row r="65">
          <cell r="A65">
            <v>100330</v>
          </cell>
          <cell r="B65" t="str">
            <v>TOMATO SALSA CAN-6/10</v>
          </cell>
          <cell r="C65">
            <v>0.7681</v>
          </cell>
        </row>
        <row r="66">
          <cell r="A66">
            <v>100332</v>
          </cell>
          <cell r="B66" t="str">
            <v>TOMATO PASTE FOR BULK PROCESSING</v>
          </cell>
          <cell r="C66">
            <v>0.79869999999999997</v>
          </cell>
        </row>
        <row r="67">
          <cell r="A67">
            <v>100334</v>
          </cell>
          <cell r="B67" t="str">
            <v>TOMATO SAUCE CAN-6/10</v>
          </cell>
          <cell r="C67">
            <v>0.62860000000000005</v>
          </cell>
        </row>
        <row r="68">
          <cell r="A68">
            <v>100336</v>
          </cell>
          <cell r="B68" t="str">
            <v>SPAGHETTI SAUCE MEATLESS CAN-6/10</v>
          </cell>
          <cell r="C68">
            <v>0.63749999999999996</v>
          </cell>
        </row>
        <row r="69">
          <cell r="A69">
            <v>100348</v>
          </cell>
          <cell r="B69" t="str">
            <v>CORN FRZ CTN-30 LB</v>
          </cell>
          <cell r="C69">
            <v>0.71650000000000003</v>
          </cell>
        </row>
        <row r="70">
          <cell r="A70">
            <v>100350</v>
          </cell>
          <cell r="B70" t="str">
            <v>PEAS GREEN FRZ CTN-30 LB</v>
          </cell>
          <cell r="C70">
            <v>0.87370000000000003</v>
          </cell>
        </row>
        <row r="71">
          <cell r="A71">
            <v>100351</v>
          </cell>
          <cell r="B71" t="str">
            <v>BEANS GREEN FRZ CTN-30 LB</v>
          </cell>
          <cell r="C71">
            <v>0.75539999999999996</v>
          </cell>
        </row>
        <row r="72">
          <cell r="A72">
            <v>100352</v>
          </cell>
          <cell r="B72" t="str">
            <v>CARROTS FRZ CTN-30 LB</v>
          </cell>
          <cell r="C72">
            <v>0.65790000000000004</v>
          </cell>
        </row>
        <row r="73">
          <cell r="A73">
            <v>100355</v>
          </cell>
          <cell r="B73" t="str">
            <v>POTATOES WEDGE FRZ PKG-6/5 LB</v>
          </cell>
          <cell r="C73">
            <v>1.4343999999999999</v>
          </cell>
        </row>
        <row r="74">
          <cell r="A74">
            <v>100356</v>
          </cell>
          <cell r="B74" t="str">
            <v>POTATOES WEDGE FAT FREE FRZ PKG-6/5 LB</v>
          </cell>
          <cell r="C74">
            <v>1.1837</v>
          </cell>
        </row>
        <row r="75">
          <cell r="A75">
            <v>100357</v>
          </cell>
          <cell r="B75" t="str">
            <v>POTATOES OVENS FRY PKG-6/5 LB</v>
          </cell>
          <cell r="C75">
            <v>1.3318000000000001</v>
          </cell>
        </row>
        <row r="76">
          <cell r="A76">
            <v>100359</v>
          </cell>
          <cell r="B76" t="str">
            <v>BEANS BLACK TURTLE CAN-6/10</v>
          </cell>
          <cell r="C76">
            <v>0.53700000000000003</v>
          </cell>
        </row>
        <row r="77">
          <cell r="A77">
            <v>100360</v>
          </cell>
          <cell r="B77" t="str">
            <v>BEANS GARBANZO CAN-6/10</v>
          </cell>
          <cell r="C77">
            <v>0.49909999999999999</v>
          </cell>
        </row>
        <row r="78">
          <cell r="A78">
            <v>100362</v>
          </cell>
          <cell r="B78" t="str">
            <v>BEANS REFRIED CAN-6/10</v>
          </cell>
          <cell r="C78">
            <v>0.97150000000000003</v>
          </cell>
        </row>
        <row r="79">
          <cell r="A79">
            <v>100364</v>
          </cell>
          <cell r="B79" t="str">
            <v>BEANS VEGETARIAN CAN-6/10</v>
          </cell>
          <cell r="C79">
            <v>0.52239999999999998</v>
          </cell>
        </row>
        <row r="80">
          <cell r="A80">
            <v>100365</v>
          </cell>
          <cell r="B80" t="str">
            <v>BEANS PINTO CAN-6/10</v>
          </cell>
          <cell r="C80">
            <v>0.52410000000000001</v>
          </cell>
        </row>
        <row r="81">
          <cell r="A81">
            <v>100366</v>
          </cell>
          <cell r="B81" t="str">
            <v>BEANS SMALL RED CAN-6/10</v>
          </cell>
          <cell r="C81">
            <v>0.54359999999999997</v>
          </cell>
        </row>
        <row r="82">
          <cell r="A82">
            <v>100368</v>
          </cell>
          <cell r="B82" t="str">
            <v>BEANS BLACKEYE CAN-6/10</v>
          </cell>
          <cell r="C82">
            <v>0.69159999999999999</v>
          </cell>
        </row>
        <row r="83">
          <cell r="A83">
            <v>100369</v>
          </cell>
          <cell r="B83" t="str">
            <v>BEANS PINK CAN-6/10</v>
          </cell>
          <cell r="C83">
            <v>0.62029999999999996</v>
          </cell>
        </row>
        <row r="84">
          <cell r="A84">
            <v>100370</v>
          </cell>
          <cell r="B84" t="str">
            <v>BEANS RED KIDNEY CAN-6/10</v>
          </cell>
          <cell r="C84">
            <v>0.56710000000000005</v>
          </cell>
        </row>
        <row r="85">
          <cell r="A85">
            <v>100371</v>
          </cell>
          <cell r="B85" t="str">
            <v>BEANS BABY LIMA CAN-6/10</v>
          </cell>
          <cell r="C85">
            <v>0.8135</v>
          </cell>
        </row>
        <row r="86">
          <cell r="A86">
            <v>100373</v>
          </cell>
          <cell r="B86" t="str">
            <v>BEANS GREAT NORTHERN CAN-6/10</v>
          </cell>
          <cell r="C86">
            <v>0.50229999999999997</v>
          </cell>
        </row>
        <row r="87">
          <cell r="A87">
            <v>100382</v>
          </cell>
          <cell r="B87" t="str">
            <v>BEANS PINTO DRY PKG-12/2 LB</v>
          </cell>
          <cell r="C87">
            <v>0.63329999999999997</v>
          </cell>
        </row>
        <row r="88">
          <cell r="A88">
            <v>100396</v>
          </cell>
          <cell r="B88" t="str">
            <v>PEANUT BUTTER SMOOTH JAR-6/5 LB</v>
          </cell>
          <cell r="C88">
            <v>1.4231</v>
          </cell>
        </row>
        <row r="89">
          <cell r="A89">
            <v>100400</v>
          </cell>
          <cell r="B89" t="str">
            <v>FLOUR ALL PURP ENRCH BLCH BAG-8/5 LB</v>
          </cell>
          <cell r="C89">
            <v>0.29449999999999998</v>
          </cell>
        </row>
        <row r="90">
          <cell r="A90">
            <v>100409</v>
          </cell>
          <cell r="B90" t="str">
            <v>FLOUR WHOLE WHEAT BAG-50 LB</v>
          </cell>
          <cell r="C90">
            <v>0.26989999999999997</v>
          </cell>
        </row>
        <row r="91">
          <cell r="A91">
            <v>100417</v>
          </cell>
          <cell r="B91" t="str">
            <v>FLOUR BAKER HARD WHT BLCH-BULK</v>
          </cell>
          <cell r="C91">
            <v>0.309</v>
          </cell>
        </row>
        <row r="92">
          <cell r="A92">
            <v>100418</v>
          </cell>
          <cell r="B92" t="str">
            <v>FLOUR BAKER HARD WHT UNBLCH-BULK</v>
          </cell>
          <cell r="C92">
            <v>0.29039999999999999</v>
          </cell>
        </row>
        <row r="93">
          <cell r="A93">
            <v>100420</v>
          </cell>
          <cell r="B93" t="str">
            <v>FLOUR BAKER HEARTH UNBLCH-BULK</v>
          </cell>
          <cell r="C93">
            <v>0.30170000000000002</v>
          </cell>
        </row>
        <row r="94">
          <cell r="A94">
            <v>100425</v>
          </cell>
          <cell r="B94" t="str">
            <v>PASTA SPAGHETTI CTN-20 LB</v>
          </cell>
          <cell r="C94">
            <v>2.1465999999999998</v>
          </cell>
        </row>
        <row r="95">
          <cell r="A95">
            <v>100439</v>
          </cell>
          <cell r="B95" t="str">
            <v>OIL VEGETABLE BTL-6/1 GAL</v>
          </cell>
          <cell r="C95">
            <v>0.81279999999999997</v>
          </cell>
        </row>
        <row r="96">
          <cell r="A96">
            <v>100443</v>
          </cell>
          <cell r="B96" t="str">
            <v>OIL VEGETABLE-BULK</v>
          </cell>
          <cell r="C96">
            <v>0.67749999999999999</v>
          </cell>
        </row>
        <row r="97">
          <cell r="A97">
            <v>100465</v>
          </cell>
          <cell r="B97" t="str">
            <v>OATS ROLLED TUBE-12/42 OZ</v>
          </cell>
          <cell r="C97">
            <v>0.77549999999999997</v>
          </cell>
        </row>
        <row r="98">
          <cell r="A98">
            <v>100494</v>
          </cell>
          <cell r="B98" t="str">
            <v>RICE US#1 LONG GRAIN PARBOILED BAG-25 LB</v>
          </cell>
          <cell r="C98">
            <v>0.60919999999999996</v>
          </cell>
        </row>
        <row r="99">
          <cell r="A99">
            <v>100500</v>
          </cell>
          <cell r="B99" t="str">
            <v>RICE BRN US#1 LONG PARBOILED PKG-24/2 LB</v>
          </cell>
          <cell r="C99">
            <v>0.90149999999999997</v>
          </cell>
        </row>
        <row r="100">
          <cell r="A100">
            <v>100506</v>
          </cell>
          <cell r="B100" t="str">
            <v>POTATO BULK FOR PROCESS FRZ</v>
          </cell>
          <cell r="C100">
            <v>0.17080000000000001</v>
          </cell>
        </row>
        <row r="101">
          <cell r="A101">
            <v>100514</v>
          </cell>
          <cell r="B101" t="str">
            <v>APPLES RED DELICIOUS FRESH CTN-40 LB</v>
          </cell>
          <cell r="C101">
            <v>0.46879999999999999</v>
          </cell>
        </row>
        <row r="102">
          <cell r="A102">
            <v>100517</v>
          </cell>
          <cell r="B102" t="str">
            <v>APPLES EMPIRE FRESH CTN-40 LB</v>
          </cell>
          <cell r="C102">
            <v>0.45190000000000002</v>
          </cell>
        </row>
        <row r="103">
          <cell r="A103">
            <v>100521</v>
          </cell>
          <cell r="B103" t="str">
            <v>APPLES GALA FRESH G CARTON-40 LB</v>
          </cell>
          <cell r="C103">
            <v>0.49359999999999998</v>
          </cell>
        </row>
        <row r="104">
          <cell r="A104">
            <v>100522</v>
          </cell>
          <cell r="B104" t="str">
            <v>APPLES FUJI FRESH F CARTON-40 LB</v>
          </cell>
          <cell r="C104">
            <v>0.53290000000000004</v>
          </cell>
        </row>
        <row r="105">
          <cell r="A105">
            <v>100875</v>
          </cell>
          <cell r="B105" t="str">
            <v>MILK 1% MILKFAT UHT 2640 BOX-27/8 FL OZ</v>
          </cell>
          <cell r="C105">
            <v>0.74980000000000002</v>
          </cell>
        </row>
        <row r="106">
          <cell r="A106">
            <v>100883</v>
          </cell>
          <cell r="B106" t="str">
            <v>TURKEY THIGHS BNLS SKNLS CHILLED-BULK</v>
          </cell>
          <cell r="C106">
            <v>1.7906</v>
          </cell>
        </row>
        <row r="107">
          <cell r="A107">
            <v>100912</v>
          </cell>
          <cell r="B107" t="str">
            <v>FLOUR BREAD-BULK</v>
          </cell>
          <cell r="C107">
            <v>0.29509999999999997</v>
          </cell>
        </row>
        <row r="108">
          <cell r="A108">
            <v>100935</v>
          </cell>
          <cell r="B108" t="str">
            <v>SUNFLOWER SEED BUTTER 6-5#'S</v>
          </cell>
          <cell r="C108">
            <v>1.4992000000000001</v>
          </cell>
        </row>
        <row r="109">
          <cell r="A109">
            <v>100980</v>
          </cell>
          <cell r="B109" t="str">
            <v>SWEET POTATO BULK FRESH PROC</v>
          </cell>
          <cell r="C109">
            <v>0.18779999999999999</v>
          </cell>
        </row>
        <row r="110">
          <cell r="A110">
            <v>101031</v>
          </cell>
          <cell r="B110" t="str">
            <v>RICE BRN US#1 LONG PARBOILED BAG-25 LB</v>
          </cell>
          <cell r="C110">
            <v>0.82520000000000004</v>
          </cell>
        </row>
        <row r="111">
          <cell r="A111">
            <v>110053</v>
          </cell>
          <cell r="B111" t="str">
            <v>K APPLESAUCE CAN-6/10</v>
          </cell>
          <cell r="C111">
            <v>0.59850000000000003</v>
          </cell>
        </row>
        <row r="112">
          <cell r="A112">
            <v>110054</v>
          </cell>
          <cell r="B112" t="str">
            <v>K PEACHES CLING CAN-6/10</v>
          </cell>
          <cell r="C112">
            <v>1.2397</v>
          </cell>
        </row>
        <row r="113">
          <cell r="A113">
            <v>110055</v>
          </cell>
          <cell r="B113" t="str">
            <v>K PEARS SLICES CAN-6/10</v>
          </cell>
          <cell r="C113">
            <v>1.3414999999999999</v>
          </cell>
        </row>
        <row r="114">
          <cell r="A114">
            <v>110056</v>
          </cell>
          <cell r="B114" t="str">
            <v>K PEACH FREESTONEDICED FRZ CUP-96/4.4 OZ</v>
          </cell>
          <cell r="C114">
            <v>1.7037</v>
          </cell>
        </row>
        <row r="115">
          <cell r="A115">
            <v>110059</v>
          </cell>
          <cell r="B115" t="str">
            <v>K CORN WHOLE KERNEL(LIQ) CAN-6/10</v>
          </cell>
          <cell r="C115">
            <v>0.62760000000000005</v>
          </cell>
        </row>
        <row r="116">
          <cell r="A116">
            <v>110066</v>
          </cell>
          <cell r="B116" t="str">
            <v>K BEANS GREAT NORTHERN DRY BAG-25 LB</v>
          </cell>
          <cell r="C116">
            <v>0.69679999999999997</v>
          </cell>
        </row>
        <row r="117">
          <cell r="A117">
            <v>110080</v>
          </cell>
          <cell r="B117" t="str">
            <v>CHICKEN OVEN ROASTED FRZ 8 PC CTN-30 LB</v>
          </cell>
          <cell r="C117">
            <v>4.7683999999999997</v>
          </cell>
        </row>
        <row r="118">
          <cell r="A118">
            <v>110101</v>
          </cell>
          <cell r="B118" t="str">
            <v>K TOMATO SAUCE CAN-6/10</v>
          </cell>
          <cell r="C118">
            <v>0.81630000000000003</v>
          </cell>
        </row>
        <row r="119">
          <cell r="A119">
            <v>110102</v>
          </cell>
          <cell r="B119" t="str">
            <v>K TOMATO PASTE CAN-6/10</v>
          </cell>
          <cell r="C119">
            <v>1.1314</v>
          </cell>
        </row>
        <row r="120">
          <cell r="A120">
            <v>110149</v>
          </cell>
          <cell r="B120" t="str">
            <v>APPLES FOR FURTHER PROCESSING – BULK</v>
          </cell>
          <cell r="C120">
            <v>0.3831</v>
          </cell>
        </row>
        <row r="121">
          <cell r="A121">
            <v>110151</v>
          </cell>
          <cell r="B121" t="str">
            <v>APPLES FRESH VARIOUS TYPE CTN-37-40 LB</v>
          </cell>
          <cell r="C121">
            <v>0.53490000000000004</v>
          </cell>
        </row>
        <row r="122">
          <cell r="A122">
            <v>110177</v>
          </cell>
          <cell r="B122" t="str">
            <v>SPAGHETTI SAUCE MEATLESS POUCH-6/106 OZ</v>
          </cell>
          <cell r="C122">
            <v>0.68220000000000003</v>
          </cell>
        </row>
        <row r="123">
          <cell r="A123">
            <v>110186</v>
          </cell>
          <cell r="B123" t="str">
            <v>TOMATO SALSA POUCH-6/106 OZ</v>
          </cell>
          <cell r="C123">
            <v>0.74329999999999996</v>
          </cell>
        </row>
        <row r="124">
          <cell r="A124">
            <v>110187</v>
          </cell>
          <cell r="B124" t="str">
            <v>TOMATO SAUCE POUCH-6/106 OZ</v>
          </cell>
          <cell r="C124">
            <v>0.7026</v>
          </cell>
        </row>
        <row r="125">
          <cell r="A125">
            <v>110208</v>
          </cell>
          <cell r="B125" t="str">
            <v>FLOUR WHITE WHOLE WHEAT BLEND BAG-25 LB</v>
          </cell>
          <cell r="C125">
            <v>0.311</v>
          </cell>
        </row>
        <row r="126">
          <cell r="A126">
            <v>110211</v>
          </cell>
          <cell r="B126" t="str">
            <v>FLOUR WHITE WHOLE WHEAT BLEND BAG-8/5 LB</v>
          </cell>
          <cell r="C126">
            <v>0.2999</v>
          </cell>
        </row>
        <row r="127">
          <cell r="A127">
            <v>110227</v>
          </cell>
          <cell r="B127" t="str">
            <v>POTATO FOR PROCESS INTO DEHY PRD-BULK</v>
          </cell>
          <cell r="C127">
            <v>0.14729999999999999</v>
          </cell>
        </row>
        <row r="128">
          <cell r="A128">
            <v>110242</v>
          </cell>
          <cell r="B128" t="str">
            <v>CHEESE NAT AMER FBD BARREL-500 LB(40800)</v>
          </cell>
          <cell r="C128">
            <v>1.9915</v>
          </cell>
        </row>
        <row r="129">
          <cell r="A129">
            <v>110244</v>
          </cell>
          <cell r="B129" t="str">
            <v>CHEESE MOZ LM PT SKM UNFZ PROC PK(41125)</v>
          </cell>
          <cell r="C129">
            <v>1.8444</v>
          </cell>
        </row>
        <row r="130">
          <cell r="A130">
            <v>110253</v>
          </cell>
          <cell r="B130" t="str">
            <v>CHEESE CHED WHT BLOCK-40 LB (40800)</v>
          </cell>
          <cell r="C130">
            <v>1.9915</v>
          </cell>
        </row>
        <row r="131">
          <cell r="A131">
            <v>110254</v>
          </cell>
          <cell r="B131" t="str">
            <v>CHEESE CHED YEL BLOCK-40 LB (40800)</v>
          </cell>
          <cell r="C131">
            <v>1.9915</v>
          </cell>
        </row>
        <row r="132">
          <cell r="A132">
            <v>110261</v>
          </cell>
          <cell r="B132" t="str">
            <v>BEEF FINE GROUND LFT OPT FRZ CTN-40 LB</v>
          </cell>
          <cell r="C132">
            <v>3.8018999999999998</v>
          </cell>
        </row>
        <row r="133">
          <cell r="A133">
            <v>110322</v>
          </cell>
          <cell r="B133" t="str">
            <v>BEEF SPP PTY HSTYLE CKD 2.0MMA CTN-40 LB</v>
          </cell>
          <cell r="C133">
            <v>4.0589000000000004</v>
          </cell>
        </row>
        <row r="134">
          <cell r="A134">
            <v>110346</v>
          </cell>
          <cell r="B134" t="str">
            <v>BEEF 100% PTY 90/10 FRZ 2.0MMA CTN-40 LB</v>
          </cell>
          <cell r="C134">
            <v>4.5056000000000003</v>
          </cell>
        </row>
        <row r="135">
          <cell r="A135">
            <v>110348</v>
          </cell>
          <cell r="B135" t="str">
            <v>BEEF SPP PTY 85/15 FRZ 2.0 MMA CTN-40 LB</v>
          </cell>
          <cell r="C135">
            <v>3.6528999999999998</v>
          </cell>
        </row>
        <row r="136">
          <cell r="A136">
            <v>110349</v>
          </cell>
          <cell r="B136" t="str">
            <v>BEEF 100% PTY 85/15 FRZ 2.0MMA CTN-40 LB</v>
          </cell>
          <cell r="C136">
            <v>4.1413000000000002</v>
          </cell>
        </row>
        <row r="137">
          <cell r="A137">
            <v>110361</v>
          </cell>
          <cell r="B137" t="str">
            <v>APPLESAUCE CUP-96/4.5</v>
          </cell>
          <cell r="C137">
            <v>0.70399999999999996</v>
          </cell>
        </row>
        <row r="138">
          <cell r="A138">
            <v>110381</v>
          </cell>
          <cell r="B138" t="str">
            <v>BEANS PINTO DRY TOTE-2000 LB</v>
          </cell>
          <cell r="C138">
            <v>0.60499999999999998</v>
          </cell>
        </row>
        <row r="139">
          <cell r="A139">
            <v>110393</v>
          </cell>
          <cell r="B139" t="str">
            <v>PANCAKES WHOLE WHEAT FZN-144 COUNT</v>
          </cell>
          <cell r="C139">
            <v>1.117</v>
          </cell>
        </row>
        <row r="140">
          <cell r="A140">
            <v>110394</v>
          </cell>
          <cell r="B140" t="str">
            <v>TORTILLA WHOLE WHEAT FZN 8" CTN-12/24</v>
          </cell>
          <cell r="C140">
            <v>0.96179999999999999</v>
          </cell>
        </row>
        <row r="141">
          <cell r="A141">
            <v>110396</v>
          </cell>
          <cell r="B141" t="str">
            <v>CHEESE MOZ LM PT SKM STRING BOX-360/1 OZ</v>
          </cell>
          <cell r="C141">
            <v>3.2334000000000001</v>
          </cell>
        </row>
        <row r="142">
          <cell r="A142">
            <v>110398</v>
          </cell>
          <cell r="B142" t="str">
            <v>YOGURT HI PROTEIN VANILLA TUB-6/32 OZ</v>
          </cell>
          <cell r="C142">
            <v>1.7042999999999999</v>
          </cell>
        </row>
        <row r="143">
          <cell r="A143">
            <v>110400</v>
          </cell>
          <cell r="B143" t="str">
            <v>YOGURT HI PROTEIN BLUEBERRY CUP-24/4 OZ</v>
          </cell>
          <cell r="C143">
            <v>1.6568000000000001</v>
          </cell>
        </row>
        <row r="144">
          <cell r="A144">
            <v>110401</v>
          </cell>
          <cell r="B144" t="str">
            <v>YOGURT HI PROTEIN STRAWBERRY CUP-24/4 OZ</v>
          </cell>
          <cell r="C144">
            <v>1.6646000000000001</v>
          </cell>
        </row>
        <row r="145">
          <cell r="A145">
            <v>110402</v>
          </cell>
          <cell r="B145" t="str">
            <v>YOGURT HI PROTEIN VANILLA CUP-24/4 OZ</v>
          </cell>
          <cell r="C145">
            <v>1.6691</v>
          </cell>
        </row>
        <row r="146">
          <cell r="A146">
            <v>110425</v>
          </cell>
          <cell r="B146" t="str">
            <v>SPINACH CHOPPED FRZ IQF CTN-20 LB (1902)</v>
          </cell>
          <cell r="C146">
            <v>0.90739999999999998</v>
          </cell>
        </row>
        <row r="147">
          <cell r="A147">
            <v>110462</v>
          </cell>
          <cell r="B147" t="str">
            <v>CHICKEN STRIPS FRZ CTN-30 LB</v>
          </cell>
          <cell r="C147">
            <v>2.3161</v>
          </cell>
        </row>
        <row r="148">
          <cell r="A148">
            <v>110473</v>
          </cell>
          <cell r="B148" t="str">
            <v>BROCCOLI FRZ CTN-30 LB</v>
          </cell>
          <cell r="C148">
            <v>1.8322000000000001</v>
          </cell>
        </row>
        <row r="149">
          <cell r="A149">
            <v>110480</v>
          </cell>
          <cell r="B149" t="str">
            <v>CARROTS DICED FRZ CTN-30 LB</v>
          </cell>
          <cell r="C149">
            <v>0.60519999999999996</v>
          </cell>
        </row>
        <row r="150">
          <cell r="A150">
            <v>110482</v>
          </cell>
          <cell r="B150" t="str">
            <v>FLOUR HIGH GLUTEN BAG-50 LB</v>
          </cell>
          <cell r="C150">
            <v>0.35039999999999999</v>
          </cell>
        </row>
        <row r="151">
          <cell r="A151">
            <v>110483</v>
          </cell>
          <cell r="B151" t="str">
            <v>K BEANS GARBANZO CAN-6/10</v>
          </cell>
          <cell r="C151">
            <v>0.77159999999999995</v>
          </cell>
        </row>
        <row r="152">
          <cell r="A152">
            <v>110501</v>
          </cell>
          <cell r="B152" t="str">
            <v>WHOLE GRAIN BLEND MACARONI CTN-20 LB</v>
          </cell>
          <cell r="C152">
            <v>2.3111000000000002</v>
          </cell>
        </row>
        <row r="153">
          <cell r="A153">
            <v>110504</v>
          </cell>
          <cell r="B153" t="str">
            <v>WHOLE GRAIN BLEND ROTINI MAC CTN-20 LB</v>
          </cell>
          <cell r="C153">
            <v>2.1865999999999999</v>
          </cell>
        </row>
        <row r="154">
          <cell r="A154">
            <v>110506</v>
          </cell>
          <cell r="B154" t="str">
            <v>WHOLE GRAIN BLEND SPAGHETTI CTN-20 LB</v>
          </cell>
          <cell r="C154">
            <v>2.246</v>
          </cell>
        </row>
        <row r="155">
          <cell r="A155">
            <v>110520</v>
          </cell>
          <cell r="B155" t="str">
            <v>WHOLE GRAIN BLEND PENNE CTN-2/10 LB</v>
          </cell>
          <cell r="C155">
            <v>2.3681000000000001</v>
          </cell>
        </row>
        <row r="156">
          <cell r="A156">
            <v>110541</v>
          </cell>
          <cell r="B156" t="str">
            <v>APPLESAUCE UNSWEETENED CAN-6/10</v>
          </cell>
          <cell r="C156">
            <v>0.59230000000000005</v>
          </cell>
        </row>
        <row r="157">
          <cell r="A157">
            <v>110543</v>
          </cell>
          <cell r="B157" t="str">
            <v>APPLES GRANNY SMITH FRESH CTN-40 LB</v>
          </cell>
          <cell r="C157">
            <v>0.56699999999999995</v>
          </cell>
        </row>
        <row r="158">
          <cell r="A158">
            <v>110554</v>
          </cell>
          <cell r="B158" t="str">
            <v>TURKEY BREAST DELI SLICED FRZ PKG-8/5 LB</v>
          </cell>
          <cell r="C158">
            <v>3.2016</v>
          </cell>
        </row>
        <row r="159">
          <cell r="A159">
            <v>110562</v>
          </cell>
          <cell r="B159" t="str">
            <v>SWEET POTATOES CHUNK FRZ PKG-6/5 LB</v>
          </cell>
          <cell r="C159">
            <v>0.76990000000000003</v>
          </cell>
        </row>
        <row r="160">
          <cell r="A160">
            <v>110601</v>
          </cell>
          <cell r="B160" t="str">
            <v>FISH AK PLCK FRZ BULK CTN-49.5 LB</v>
          </cell>
          <cell r="C160">
            <v>1.7779</v>
          </cell>
        </row>
        <row r="161">
          <cell r="A161">
            <v>110623</v>
          </cell>
          <cell r="B161" t="str">
            <v>BLUEBERRY HIGHBUSH FRZ CTN-12/2.5 LB</v>
          </cell>
          <cell r="C161">
            <v>1.3547</v>
          </cell>
        </row>
        <row r="162">
          <cell r="A162">
            <v>110624</v>
          </cell>
          <cell r="B162" t="str">
            <v>BLUEBERRY HIGHBUSH FRZ CTN-30 LB</v>
          </cell>
          <cell r="C162">
            <v>1.0461</v>
          </cell>
        </row>
        <row r="163">
          <cell r="A163">
            <v>110630</v>
          </cell>
          <cell r="B163" t="str">
            <v>K OIL VEGETABLE BTL-6/1 GAL</v>
          </cell>
          <cell r="C163">
            <v>0.7954</v>
          </cell>
        </row>
        <row r="164">
          <cell r="A164">
            <v>110700</v>
          </cell>
          <cell r="B164" t="str">
            <v>PEANUTS RAW SHELLED-BULK 44000 LB</v>
          </cell>
          <cell r="C164">
            <v>0.64400000000000002</v>
          </cell>
        </row>
        <row r="165">
          <cell r="A165">
            <v>110711</v>
          </cell>
          <cell r="B165" t="str">
            <v>BEEF PATTY CKD FRZ 2.0 MMA CTN-40 LB</v>
          </cell>
          <cell r="C165">
            <v>5.1807999999999996</v>
          </cell>
        </row>
        <row r="166">
          <cell r="A166">
            <v>110721</v>
          </cell>
          <cell r="B166" t="str">
            <v>SWEET POTATOES CRINKLE FRZ PKG-6/5 LB</v>
          </cell>
          <cell r="C166">
            <v>1.4496</v>
          </cell>
        </row>
        <row r="167">
          <cell r="A167">
            <v>110723</v>
          </cell>
          <cell r="B167" t="str">
            <v>CRANBERRIES DRIED PKG-300/1.16 OZ</v>
          </cell>
          <cell r="C167">
            <v>2.2238000000000002</v>
          </cell>
        </row>
        <row r="168">
          <cell r="A168">
            <v>110724</v>
          </cell>
          <cell r="B168" t="str">
            <v>PEPPERS/ONION BLEND FRZ CTN-30 LB</v>
          </cell>
          <cell r="C168">
            <v>1.6181000000000001</v>
          </cell>
        </row>
        <row r="169">
          <cell r="A169">
            <v>110730</v>
          </cell>
          <cell r="B169" t="str">
            <v>PORK PULLED CKD PKG-8/5 LB</v>
          </cell>
          <cell r="C169">
            <v>2.2993999999999999</v>
          </cell>
        </row>
        <row r="170">
          <cell r="A170">
            <v>110763</v>
          </cell>
          <cell r="B170" t="str">
            <v>PEAS GREEN FRZ CTN-12/2.5 LB</v>
          </cell>
          <cell r="C170">
            <v>0.89810000000000001</v>
          </cell>
        </row>
        <row r="171">
          <cell r="A171">
            <v>110844</v>
          </cell>
          <cell r="B171" t="str">
            <v>POTATOES DICED FRZ PKG-6/5 LB</v>
          </cell>
          <cell r="C171">
            <v>0.90159999999999996</v>
          </cell>
        </row>
        <row r="172">
          <cell r="A172">
            <v>110845</v>
          </cell>
          <cell r="B172" t="str">
            <v>EGGS WHOLE FRZ CTN-12/2 LB</v>
          </cell>
          <cell r="C172">
            <v>1.3247</v>
          </cell>
        </row>
        <row r="173">
          <cell r="A173">
            <v>110846</v>
          </cell>
          <cell r="B173" t="str">
            <v>STRAWBERRY WHOLE UNSWT IQF CTN-6/5 LB</v>
          </cell>
          <cell r="C173">
            <v>1.5384</v>
          </cell>
        </row>
        <row r="174">
          <cell r="A174">
            <v>110851</v>
          </cell>
          <cell r="B174" t="str">
            <v>FISH AK POLLOCK STICKS BRD FRZ CTN-40 LB</v>
          </cell>
          <cell r="C174">
            <v>2.4740000000000002</v>
          </cell>
        </row>
        <row r="175">
          <cell r="A175">
            <v>110854</v>
          </cell>
          <cell r="B175" t="str">
            <v>PEANUT BUTTER SMOOTH PKG-120/1.1 OZ</v>
          </cell>
          <cell r="C175">
            <v>1.9185000000000001</v>
          </cell>
        </row>
        <row r="176">
          <cell r="A176">
            <v>110855</v>
          </cell>
          <cell r="B176" t="str">
            <v>FLOUR WHITE WHOLE WHEAT 100% BAG-50 LB</v>
          </cell>
          <cell r="C176">
            <v>0.22359999999999999</v>
          </cell>
        </row>
        <row r="177">
          <cell r="A177">
            <v>110857</v>
          </cell>
          <cell r="B177" t="str">
            <v>FLOUR WHITE WHOLE WHEAT 100% BAG-8/5 LB</v>
          </cell>
          <cell r="C177">
            <v>0.27</v>
          </cell>
        </row>
        <row r="178">
          <cell r="A178">
            <v>110859</v>
          </cell>
          <cell r="B178" t="str">
            <v>MIXED BERRY FRZ CUP-96/4.OZ</v>
          </cell>
          <cell r="C178">
            <v>1.6478999999999999</v>
          </cell>
        </row>
        <row r="179">
          <cell r="A179">
            <v>110860</v>
          </cell>
          <cell r="B179" t="str">
            <v>STRAWBERRY SLICES UNSWT IQF CTN-6/5 LB</v>
          </cell>
          <cell r="C179">
            <v>1.5369999999999999</v>
          </cell>
        </row>
        <row r="180">
          <cell r="A180">
            <v>110872</v>
          </cell>
          <cell r="B180" t="str">
            <v>CHERRIES SWEET PITTED IQF BAG-12/2.5 LB</v>
          </cell>
          <cell r="C180">
            <v>1.8174999999999999</v>
          </cell>
        </row>
        <row r="181">
          <cell r="A181">
            <v>110910</v>
          </cell>
          <cell r="B181" t="str">
            <v>TURKEY BREAST SMKD SLC FRZ PKG-8/5 LB</v>
          </cell>
          <cell r="C181">
            <v>3.1286999999999998</v>
          </cell>
        </row>
        <row r="182">
          <cell r="A182">
            <v>110911</v>
          </cell>
          <cell r="B182" t="str">
            <v>TURKEY HAM SMKD SLC FRZ PKG-8/5 LB</v>
          </cell>
          <cell r="C182">
            <v>2.7541000000000002</v>
          </cell>
        </row>
        <row r="183">
          <cell r="A183">
            <v>110921</v>
          </cell>
          <cell r="B183" t="str">
            <v>CHICKEN FILLETS UNBRD FRZ CTN-30 LB</v>
          </cell>
          <cell r="C183">
            <v>2.76</v>
          </cell>
        </row>
        <row r="184">
          <cell r="A184">
            <v>110931</v>
          </cell>
          <cell r="B184" t="str">
            <v>EGG PATTY ROUND FRZ CTN-25 LB</v>
          </cell>
          <cell r="C184">
            <v>2.0794000000000001</v>
          </cell>
        </row>
        <row r="185">
          <cell r="A185">
            <v>111052</v>
          </cell>
          <cell r="B185" t="str">
            <v>CARROTS DICED FRZ CTN-12/2 LB</v>
          </cell>
          <cell r="C185">
            <v>0.65039999999999998</v>
          </cell>
        </row>
        <row r="186">
          <cell r="A186">
            <v>111053</v>
          </cell>
          <cell r="B186" t="str">
            <v>CORN FRZ CTN-12/2.5 LB</v>
          </cell>
          <cell r="C186">
            <v>0.78769999999999996</v>
          </cell>
        </row>
        <row r="187">
          <cell r="A187">
            <v>111054</v>
          </cell>
          <cell r="B187" t="str">
            <v>BEANS GREEN FRZ CTN-12/2 LB</v>
          </cell>
          <cell r="C187">
            <v>0.87029999999999996</v>
          </cell>
        </row>
        <row r="188">
          <cell r="A188">
            <v>111110</v>
          </cell>
          <cell r="B188" t="str">
            <v>CHEESE CHED YEL 0.75 OZ SLICE PKG-12 LB</v>
          </cell>
          <cell r="C188">
            <v>2.6718999999999999</v>
          </cell>
        </row>
        <row r="189">
          <cell r="A189">
            <v>111220</v>
          </cell>
          <cell r="B189" t="str">
            <v>CHEESE PEPPER JACK SHRED-PKG 4/5 LB</v>
          </cell>
          <cell r="C189">
            <v>2.5992999999999999</v>
          </cell>
        </row>
        <row r="190">
          <cell r="A190">
            <v>111230</v>
          </cell>
          <cell r="B190" t="str">
            <v>MIXED VEGETABLES FRZ CTN-6/5LB</v>
          </cell>
          <cell r="C190">
            <v>0.90510000000000002</v>
          </cell>
        </row>
        <row r="191">
          <cell r="A191">
            <v>111361</v>
          </cell>
          <cell r="B191" t="str">
            <v>CHICKEN CUT UP FRZ CTN-40 LB</v>
          </cell>
          <cell r="C191">
            <v>1.9938</v>
          </cell>
        </row>
        <row r="192">
          <cell r="A192">
            <v>111643</v>
          </cell>
          <cell r="B192" t="str">
            <v>CHERRIES DRIED TART PKG-250/1.36 OZ</v>
          </cell>
          <cell r="C192">
            <v>5.1619999999999999</v>
          </cell>
        </row>
        <row r="193">
          <cell r="A193">
            <v>111750</v>
          </cell>
          <cell r="B193" t="str">
            <v>YOGURT HI PROTEIN VANILLA-TUB-6/32 OZ</v>
          </cell>
          <cell r="C193">
            <v>1.7175</v>
          </cell>
        </row>
        <row r="194">
          <cell r="A194">
            <v>111751</v>
          </cell>
          <cell r="B194" t="str">
            <v>EGG PATTY ROUND FRZ-CTN-25 LB</v>
          </cell>
          <cell r="C194">
            <v>1.9724999999999999</v>
          </cell>
        </row>
        <row r="195">
          <cell r="A195">
            <v>111761</v>
          </cell>
          <cell r="B195" t="str">
            <v>K CHICKEN LEG QTRS FRZ BAG‐4/10 LB</v>
          </cell>
          <cell r="C195">
            <v>2.9649999999999999</v>
          </cell>
        </row>
        <row r="196">
          <cell r="A196">
            <v>111791</v>
          </cell>
          <cell r="B196" t="str">
            <v>CHEESE MOZ LM PT SKM WRAP PROC PK(41125)</v>
          </cell>
          <cell r="C196">
            <v>1.8444</v>
          </cell>
        </row>
        <row r="197">
          <cell r="A197" t="str">
            <v>100124W</v>
          </cell>
          <cell r="B197" t="str">
            <v>TURKEY CHILLED -BULK</v>
          </cell>
          <cell r="C197">
            <v>1.5484</v>
          </cell>
        </row>
        <row r="198">
          <cell r="A198" t="str">
            <v>100124D</v>
          </cell>
          <cell r="B198" t="str">
            <v>TURKEY CHILLED -BULK</v>
          </cell>
          <cell r="C198">
            <v>1.5484</v>
          </cell>
        </row>
        <row r="199">
          <cell r="A199" t="str">
            <v>100103W</v>
          </cell>
          <cell r="B199" t="str">
            <v>CHICKEN LARGE CHILLED -BULK</v>
          </cell>
          <cell r="C199">
            <v>1.4903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1.4903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5"/>
  <sheetViews>
    <sheetView tabSelected="1" zoomScale="90" zoomScaleNormal="90" zoomScaleSheetLayoutView="70" workbookViewId="0">
      <selection activeCell="E54" sqref="E54"/>
    </sheetView>
  </sheetViews>
  <sheetFormatPr defaultRowHeight="14.5" x14ac:dyDescent="0.35"/>
  <cols>
    <col min="1" max="1" width="10.90625" style="15" customWidth="1"/>
    <col min="2" max="2" width="22.36328125" style="17" customWidth="1"/>
    <col min="3" max="3" width="19.08984375" style="15" bestFit="1" customWidth="1"/>
    <col min="4" max="4" width="20.1796875" style="34" customWidth="1"/>
    <col min="5" max="5" width="39.81640625" customWidth="1"/>
    <col min="6" max="6" width="9.1796875" style="3" customWidth="1"/>
    <col min="7" max="8" width="9.90625" style="3" customWidth="1"/>
    <col min="9" max="9" width="13.6328125" style="27" customWidth="1"/>
    <col min="10" max="10" width="39.6328125" style="15" customWidth="1"/>
    <col min="11" max="11" width="11.6328125" style="3" customWidth="1"/>
    <col min="12" max="12" width="12.08984375" style="20" customWidth="1"/>
    <col min="13" max="13" width="10.54296875" style="21" customWidth="1"/>
    <col min="14" max="14" width="12.36328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45597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3" customHeight="1" x14ac:dyDescent="0.35">
      <c r="A4" s="7" t="s">
        <v>18</v>
      </c>
      <c r="B4" s="40" t="s">
        <v>65</v>
      </c>
      <c r="C4" s="7" t="s">
        <v>12</v>
      </c>
      <c r="D4" s="29">
        <v>48210</v>
      </c>
      <c r="E4" s="42" t="s">
        <v>19</v>
      </c>
      <c r="F4" s="8">
        <v>24.96</v>
      </c>
      <c r="G4" s="8">
        <v>96</v>
      </c>
      <c r="H4" s="8">
        <v>4.16</v>
      </c>
      <c r="I4" s="26">
        <v>100022</v>
      </c>
      <c r="J4" s="4" t="str">
        <f>VLOOKUP(I4,'[1]October 2024'!$A:$C,2,FALSE)</f>
        <v>CHEESE MOZ LM PART SKIM FRZ LVS-8/6 LB</v>
      </c>
      <c r="K4" s="8">
        <v>12</v>
      </c>
      <c r="L4" s="41">
        <f>VLOOKUP(I4,'[1]October 2024'!$A:$C,3,FALSE)</f>
        <v>1.8444</v>
      </c>
      <c r="M4" s="43">
        <f t="shared" ref="M4:M35" si="0">ROUND(K4*L4,2)</f>
        <v>22.13</v>
      </c>
      <c r="N4" s="10">
        <v>45597</v>
      </c>
    </row>
    <row r="5" spans="1:14" s="9" customFormat="1" ht="33" customHeight="1" x14ac:dyDescent="0.35">
      <c r="A5" s="7" t="s">
        <v>18</v>
      </c>
      <c r="B5" s="40" t="s">
        <v>65</v>
      </c>
      <c r="C5" s="7" t="s">
        <v>12</v>
      </c>
      <c r="D5" s="29">
        <v>48211</v>
      </c>
      <c r="E5" s="42" t="s">
        <v>20</v>
      </c>
      <c r="F5" s="8">
        <v>24.96</v>
      </c>
      <c r="G5" s="8">
        <v>96</v>
      </c>
      <c r="H5" s="8">
        <v>4.16</v>
      </c>
      <c r="I5" s="26">
        <v>100022</v>
      </c>
      <c r="J5" s="4" t="str">
        <f>VLOOKUP(I5,'[1]October 2024'!$A:$C,2,FALSE)</f>
        <v>CHEESE MOZ LM PART SKIM FRZ LVS-8/6 LB</v>
      </c>
      <c r="K5" s="8">
        <v>12</v>
      </c>
      <c r="L5" s="41">
        <f>VLOOKUP(I5,'[1]October 2024'!$A:$C,3,FALSE)</f>
        <v>1.8444</v>
      </c>
      <c r="M5" s="43">
        <f t="shared" si="0"/>
        <v>22.13</v>
      </c>
      <c r="N5" s="10">
        <v>45597</v>
      </c>
    </row>
    <row r="6" spans="1:14" s="9" customFormat="1" ht="33" customHeight="1" x14ac:dyDescent="0.35">
      <c r="A6" s="7" t="s">
        <v>18</v>
      </c>
      <c r="B6" s="40" t="s">
        <v>65</v>
      </c>
      <c r="C6" s="7" t="s">
        <v>12</v>
      </c>
      <c r="D6" s="29">
        <v>48234</v>
      </c>
      <c r="E6" s="42" t="s">
        <v>21</v>
      </c>
      <c r="F6" s="8">
        <v>25.32</v>
      </c>
      <c r="G6" s="8">
        <v>96</v>
      </c>
      <c r="H6" s="8">
        <v>4.22</v>
      </c>
      <c r="I6" s="26">
        <v>100022</v>
      </c>
      <c r="J6" s="4" t="str">
        <f>VLOOKUP(I6,'[1]October 2024'!$A:$C,2,FALSE)</f>
        <v>CHEESE MOZ LM PART SKIM FRZ LVS-8/6 LB</v>
      </c>
      <c r="K6" s="8">
        <v>11.04</v>
      </c>
      <c r="L6" s="41">
        <f>VLOOKUP(I6,'[1]October 2024'!$A:$C,3,FALSE)</f>
        <v>1.8444</v>
      </c>
      <c r="M6" s="43">
        <f t="shared" si="0"/>
        <v>20.36</v>
      </c>
      <c r="N6" s="10">
        <v>45597</v>
      </c>
    </row>
    <row r="7" spans="1:14" s="9" customFormat="1" ht="33" customHeight="1" x14ac:dyDescent="0.35">
      <c r="A7" s="7" t="s">
        <v>18</v>
      </c>
      <c r="B7" s="40" t="s">
        <v>65</v>
      </c>
      <c r="C7" s="7" t="s">
        <v>12</v>
      </c>
      <c r="D7" s="29">
        <v>48238</v>
      </c>
      <c r="E7" s="42" t="s">
        <v>22</v>
      </c>
      <c r="F7" s="8">
        <v>15.18</v>
      </c>
      <c r="G7" s="8">
        <v>96</v>
      </c>
      <c r="H7" s="8">
        <v>2.5299999999999998</v>
      </c>
      <c r="I7" s="26">
        <v>100022</v>
      </c>
      <c r="J7" s="4" t="str">
        <f>VLOOKUP(I7,'[1]October 2024'!$A:$C,2,FALSE)</f>
        <v>CHEESE MOZ LM PART SKIM FRZ LVS-8/6 LB</v>
      </c>
      <c r="K7" s="8">
        <v>5.52</v>
      </c>
      <c r="L7" s="41">
        <f>VLOOKUP(I7,'[1]October 2024'!$A:$C,3,FALSE)</f>
        <v>1.8444</v>
      </c>
      <c r="M7" s="43">
        <f t="shared" si="0"/>
        <v>10.18</v>
      </c>
      <c r="N7" s="10">
        <v>45597</v>
      </c>
    </row>
    <row r="8" spans="1:14" s="9" customFormat="1" ht="33" customHeight="1" x14ac:dyDescent="0.35">
      <c r="A8" s="7" t="s">
        <v>18</v>
      </c>
      <c r="B8" s="40" t="s">
        <v>65</v>
      </c>
      <c r="C8" s="7" t="s">
        <v>12</v>
      </c>
      <c r="D8" s="29">
        <v>48365</v>
      </c>
      <c r="E8" s="42" t="s">
        <v>23</v>
      </c>
      <c r="F8" s="8">
        <v>16.8</v>
      </c>
      <c r="G8" s="8">
        <v>96</v>
      </c>
      <c r="H8" s="8">
        <v>2.8</v>
      </c>
      <c r="I8" s="26">
        <v>100022</v>
      </c>
      <c r="J8" s="4" t="str">
        <f>VLOOKUP(I8,'[1]October 2024'!$A:$C,2,FALSE)</f>
        <v>CHEESE MOZ LM PART SKIM FRZ LVS-8/6 LB</v>
      </c>
      <c r="K8" s="8">
        <v>5.4</v>
      </c>
      <c r="L8" s="41">
        <f>VLOOKUP(I8,'[1]October 2024'!$A:$C,3,FALSE)</f>
        <v>1.8444</v>
      </c>
      <c r="M8" s="43">
        <f t="shared" si="0"/>
        <v>9.9600000000000009</v>
      </c>
      <c r="N8" s="10">
        <v>45597</v>
      </c>
    </row>
    <row r="9" spans="1:14" s="9" customFormat="1" ht="33" customHeight="1" x14ac:dyDescent="0.35">
      <c r="A9" s="7" t="s">
        <v>18</v>
      </c>
      <c r="B9" s="40" t="s">
        <v>65</v>
      </c>
      <c r="C9" s="7" t="s">
        <v>12</v>
      </c>
      <c r="D9" s="29">
        <v>66256</v>
      </c>
      <c r="E9" s="42" t="s">
        <v>24</v>
      </c>
      <c r="F9" s="8">
        <v>16.88</v>
      </c>
      <c r="G9" s="8">
        <v>60</v>
      </c>
      <c r="H9" s="8">
        <v>4.5</v>
      </c>
      <c r="I9" s="26">
        <v>100022</v>
      </c>
      <c r="J9" s="4" t="str">
        <f>VLOOKUP(I9,'[1]October 2024'!$A:$C,2,FALSE)</f>
        <v>CHEESE MOZ LM PART SKIM FRZ LVS-8/6 LB</v>
      </c>
      <c r="K9" s="8">
        <v>7.5</v>
      </c>
      <c r="L9" s="41">
        <f>VLOOKUP(I9,'[1]October 2024'!$A:$C,3,FALSE)</f>
        <v>1.8444</v>
      </c>
      <c r="M9" s="43">
        <f t="shared" si="0"/>
        <v>13.83</v>
      </c>
      <c r="N9" s="10">
        <v>45597</v>
      </c>
    </row>
    <row r="10" spans="1:14" s="9" customFormat="1" ht="33" customHeight="1" x14ac:dyDescent="0.35">
      <c r="A10" s="7" t="s">
        <v>18</v>
      </c>
      <c r="B10" s="40" t="s">
        <v>65</v>
      </c>
      <c r="C10" s="7" t="s">
        <v>12</v>
      </c>
      <c r="D10" s="29">
        <v>66257</v>
      </c>
      <c r="E10" s="42" t="s">
        <v>25</v>
      </c>
      <c r="F10" s="8">
        <v>16.88</v>
      </c>
      <c r="G10" s="8">
        <v>60</v>
      </c>
      <c r="H10" s="8">
        <v>4.5</v>
      </c>
      <c r="I10" s="26">
        <v>100022</v>
      </c>
      <c r="J10" s="4" t="str">
        <f>VLOOKUP(I10,'[1]October 2024'!$A:$C,2,FALSE)</f>
        <v>CHEESE MOZ LM PART SKIM FRZ LVS-8/6 LB</v>
      </c>
      <c r="K10" s="8">
        <v>7.5</v>
      </c>
      <c r="L10" s="41">
        <f>VLOOKUP(I10,'[1]October 2024'!$A:$C,3,FALSE)</f>
        <v>1.8444</v>
      </c>
      <c r="M10" s="43">
        <f t="shared" si="0"/>
        <v>13.83</v>
      </c>
      <c r="N10" s="10">
        <v>45597</v>
      </c>
    </row>
    <row r="11" spans="1:14" s="9" customFormat="1" ht="33" customHeight="1" x14ac:dyDescent="0.35">
      <c r="A11" s="7" t="s">
        <v>18</v>
      </c>
      <c r="B11" s="40" t="s">
        <v>65</v>
      </c>
      <c r="C11" s="7" t="s">
        <v>12</v>
      </c>
      <c r="D11" s="29">
        <v>74016</v>
      </c>
      <c r="E11" s="42" t="s">
        <v>26</v>
      </c>
      <c r="F11" s="8">
        <v>27.25</v>
      </c>
      <c r="G11" s="8">
        <v>80</v>
      </c>
      <c r="H11" s="8">
        <v>5.45</v>
      </c>
      <c r="I11" s="26">
        <v>100022</v>
      </c>
      <c r="J11" s="4" t="str">
        <f>VLOOKUP(I11,'[1]October 2024'!$A:$C,2,FALSE)</f>
        <v>CHEESE MOZ LM PART SKIM FRZ LVS-8/6 LB</v>
      </c>
      <c r="K11" s="8">
        <v>10</v>
      </c>
      <c r="L11" s="41">
        <f>VLOOKUP(I11,'[1]October 2024'!$A:$C,3,FALSE)</f>
        <v>1.8444</v>
      </c>
      <c r="M11" s="43">
        <f t="shared" si="0"/>
        <v>18.440000000000001</v>
      </c>
      <c r="N11" s="10">
        <v>45597</v>
      </c>
    </row>
    <row r="12" spans="1:14" s="9" customFormat="1" ht="33" customHeight="1" x14ac:dyDescent="0.35">
      <c r="A12" s="7" t="s">
        <v>18</v>
      </c>
      <c r="B12" s="40" t="s">
        <v>65</v>
      </c>
      <c r="C12" s="7" t="s">
        <v>12</v>
      </c>
      <c r="D12" s="29">
        <v>74331</v>
      </c>
      <c r="E12" s="42" t="s">
        <v>27</v>
      </c>
      <c r="F12" s="8">
        <v>31.2</v>
      </c>
      <c r="G12" s="8">
        <v>96</v>
      </c>
      <c r="H12" s="8">
        <v>5.2</v>
      </c>
      <c r="I12" s="26">
        <v>100022</v>
      </c>
      <c r="J12" s="4" t="str">
        <f>VLOOKUP(I12,'[1]October 2024'!$A:$C,2,FALSE)</f>
        <v>CHEESE MOZ LM PART SKIM FRZ LVS-8/6 LB</v>
      </c>
      <c r="K12" s="8">
        <v>12</v>
      </c>
      <c r="L12" s="41">
        <f>VLOOKUP(I12,'[1]October 2024'!$A:$C,3,FALSE)</f>
        <v>1.8444</v>
      </c>
      <c r="M12" s="43">
        <f t="shared" si="0"/>
        <v>22.13</v>
      </c>
      <c r="N12" s="10">
        <v>45597</v>
      </c>
    </row>
    <row r="13" spans="1:14" s="9" customFormat="1" ht="33" customHeight="1" x14ac:dyDescent="0.35">
      <c r="A13" s="7" t="s">
        <v>18</v>
      </c>
      <c r="B13" s="40" t="s">
        <v>65</v>
      </c>
      <c r="C13" s="7" t="s">
        <v>12</v>
      </c>
      <c r="D13" s="29">
        <v>74332</v>
      </c>
      <c r="E13" s="42" t="s">
        <v>27</v>
      </c>
      <c r="F13" s="8">
        <v>31.2</v>
      </c>
      <c r="G13" s="8">
        <v>96</v>
      </c>
      <c r="H13" s="8">
        <v>5.2</v>
      </c>
      <c r="I13" s="26">
        <v>100022</v>
      </c>
      <c r="J13" s="4" t="str">
        <f>VLOOKUP(I13,'[1]October 2024'!$A:$C,2,FALSE)</f>
        <v>CHEESE MOZ LM PART SKIM FRZ LVS-8/6 LB</v>
      </c>
      <c r="K13" s="8">
        <v>12</v>
      </c>
      <c r="L13" s="41">
        <f>VLOOKUP(I13,'[1]October 2024'!$A:$C,3,FALSE)</f>
        <v>1.8444</v>
      </c>
      <c r="M13" s="43">
        <f t="shared" si="0"/>
        <v>22.13</v>
      </c>
      <c r="N13" s="10">
        <v>45597</v>
      </c>
    </row>
    <row r="14" spans="1:14" s="9" customFormat="1" ht="33" customHeight="1" x14ac:dyDescent="0.35">
      <c r="A14" s="7" t="s">
        <v>18</v>
      </c>
      <c r="B14" s="40" t="s">
        <v>65</v>
      </c>
      <c r="C14" s="7" t="s">
        <v>12</v>
      </c>
      <c r="D14" s="29">
        <v>74809</v>
      </c>
      <c r="E14" s="42" t="s">
        <v>28</v>
      </c>
      <c r="F14" s="8">
        <v>19.43</v>
      </c>
      <c r="G14" s="8">
        <v>100</v>
      </c>
      <c r="H14" s="8">
        <v>3.11</v>
      </c>
      <c r="I14" s="26">
        <v>100022</v>
      </c>
      <c r="J14" s="4" t="str">
        <f>VLOOKUP(I14,'[1]October 2024'!$A:$C,2,FALSE)</f>
        <v>CHEESE MOZ LM PART SKIM FRZ LVS-8/6 LB</v>
      </c>
      <c r="K14" s="8">
        <v>3.81</v>
      </c>
      <c r="L14" s="41">
        <f>VLOOKUP(I14,'[1]October 2024'!$A:$C,3,FALSE)</f>
        <v>1.8444</v>
      </c>
      <c r="M14" s="43">
        <f t="shared" si="0"/>
        <v>7.03</v>
      </c>
      <c r="N14" s="10">
        <v>45597</v>
      </c>
    </row>
    <row r="15" spans="1:14" s="9" customFormat="1" ht="33" customHeight="1" x14ac:dyDescent="0.35">
      <c r="A15" s="7" t="s">
        <v>18</v>
      </c>
      <c r="B15" s="40" t="s">
        <v>65</v>
      </c>
      <c r="C15" s="7" t="s">
        <v>12</v>
      </c>
      <c r="D15" s="29">
        <v>74810</v>
      </c>
      <c r="E15" s="42" t="s">
        <v>29</v>
      </c>
      <c r="F15" s="8">
        <v>19.43</v>
      </c>
      <c r="G15" s="8">
        <v>100</v>
      </c>
      <c r="H15" s="8">
        <v>3.11</v>
      </c>
      <c r="I15" s="26">
        <v>100022</v>
      </c>
      <c r="J15" s="4" t="str">
        <f>VLOOKUP(I15,'[1]October 2024'!$A:$C,2,FALSE)</f>
        <v>CHEESE MOZ LM PART SKIM FRZ LVS-8/6 LB</v>
      </c>
      <c r="K15" s="8">
        <v>3.81</v>
      </c>
      <c r="L15" s="41">
        <f>VLOOKUP(I15,'[1]October 2024'!$A:$C,3,FALSE)</f>
        <v>1.8444</v>
      </c>
      <c r="M15" s="43">
        <f t="shared" si="0"/>
        <v>7.03</v>
      </c>
      <c r="N15" s="10">
        <v>45597</v>
      </c>
    </row>
    <row r="16" spans="1:14" s="9" customFormat="1" ht="33" customHeight="1" x14ac:dyDescent="0.35">
      <c r="A16" s="7" t="s">
        <v>18</v>
      </c>
      <c r="B16" s="40" t="s">
        <v>65</v>
      </c>
      <c r="C16" s="7" t="s">
        <v>12</v>
      </c>
      <c r="D16" s="29">
        <v>74811</v>
      </c>
      <c r="E16" s="42" t="s">
        <v>30</v>
      </c>
      <c r="F16" s="8">
        <v>16.05</v>
      </c>
      <c r="G16" s="8">
        <v>48</v>
      </c>
      <c r="H16" s="8">
        <v>5.35</v>
      </c>
      <c r="I16" s="26">
        <v>100022</v>
      </c>
      <c r="J16" s="4" t="str">
        <f>VLOOKUP(I16,'[1]October 2024'!$A:$C,2,FALSE)</f>
        <v>CHEESE MOZ LM PART SKIM FRZ LVS-8/6 LB</v>
      </c>
      <c r="K16" s="8">
        <v>6</v>
      </c>
      <c r="L16" s="41">
        <f>VLOOKUP(I16,'[1]October 2024'!$A:$C,3,FALSE)</f>
        <v>1.8444</v>
      </c>
      <c r="M16" s="43">
        <f t="shared" si="0"/>
        <v>11.07</v>
      </c>
      <c r="N16" s="10">
        <v>45597</v>
      </c>
    </row>
    <row r="17" spans="1:14" s="9" customFormat="1" ht="33" customHeight="1" x14ac:dyDescent="0.35">
      <c r="A17" s="7" t="s">
        <v>18</v>
      </c>
      <c r="B17" s="40" t="s">
        <v>65</v>
      </c>
      <c r="C17" s="7" t="s">
        <v>12</v>
      </c>
      <c r="D17" s="29">
        <v>74812</v>
      </c>
      <c r="E17" s="42" t="s">
        <v>31</v>
      </c>
      <c r="F17" s="8">
        <v>16.05</v>
      </c>
      <c r="G17" s="8">
        <v>48</v>
      </c>
      <c r="H17" s="8">
        <v>5.35</v>
      </c>
      <c r="I17" s="26">
        <v>100022</v>
      </c>
      <c r="J17" s="4" t="str">
        <f>VLOOKUP(I17,'[1]October 2024'!$A:$C,2,FALSE)</f>
        <v>CHEESE MOZ LM PART SKIM FRZ LVS-8/6 LB</v>
      </c>
      <c r="K17" s="8">
        <v>6</v>
      </c>
      <c r="L17" s="41">
        <f>VLOOKUP(I17,'[1]October 2024'!$A:$C,3,FALSE)</f>
        <v>1.8444</v>
      </c>
      <c r="M17" s="43">
        <f t="shared" si="0"/>
        <v>11.07</v>
      </c>
      <c r="N17" s="10">
        <v>45597</v>
      </c>
    </row>
    <row r="18" spans="1:14" s="9" customFormat="1" ht="33" customHeight="1" x14ac:dyDescent="0.35">
      <c r="A18" s="7" t="s">
        <v>18</v>
      </c>
      <c r="B18" s="40" t="s">
        <v>65</v>
      </c>
      <c r="C18" s="7" t="s">
        <v>12</v>
      </c>
      <c r="D18" s="29">
        <v>74815</v>
      </c>
      <c r="E18" s="42" t="s">
        <v>32</v>
      </c>
      <c r="F18" s="8">
        <v>19.829999999999998</v>
      </c>
      <c r="G18" s="8">
        <v>60</v>
      </c>
      <c r="H18" s="8">
        <v>5.29</v>
      </c>
      <c r="I18" s="26">
        <v>100022</v>
      </c>
      <c r="J18" s="4" t="str">
        <f>VLOOKUP(I18,'[1]October 2024'!$A:$C,2,FALSE)</f>
        <v>CHEESE MOZ LM PART SKIM FRZ LVS-8/6 LB</v>
      </c>
      <c r="K18" s="8">
        <v>6.41</v>
      </c>
      <c r="L18" s="41">
        <f>VLOOKUP(I18,'[1]October 2024'!$A:$C,3,FALSE)</f>
        <v>1.8444</v>
      </c>
      <c r="M18" s="43">
        <f t="shared" si="0"/>
        <v>11.82</v>
      </c>
      <c r="N18" s="10">
        <v>45597</v>
      </c>
    </row>
    <row r="19" spans="1:14" s="9" customFormat="1" ht="33" customHeight="1" x14ac:dyDescent="0.35">
      <c r="A19" s="7" t="s">
        <v>18</v>
      </c>
      <c r="B19" s="40" t="s">
        <v>65</v>
      </c>
      <c r="C19" s="7" t="s">
        <v>12</v>
      </c>
      <c r="D19" s="29">
        <v>74816</v>
      </c>
      <c r="E19" s="42" t="s">
        <v>33</v>
      </c>
      <c r="F19" s="8">
        <v>31.2</v>
      </c>
      <c r="G19" s="8">
        <v>96</v>
      </c>
      <c r="H19" s="8">
        <v>5.2</v>
      </c>
      <c r="I19" s="26">
        <v>100022</v>
      </c>
      <c r="J19" s="4" t="str">
        <f>VLOOKUP(I19,'[1]October 2024'!$A:$C,2,FALSE)</f>
        <v>CHEESE MOZ LM PART SKIM FRZ LVS-8/6 LB</v>
      </c>
      <c r="K19" s="8">
        <v>12</v>
      </c>
      <c r="L19" s="41">
        <f>VLOOKUP(I19,'[1]October 2024'!$A:$C,3,FALSE)</f>
        <v>1.8444</v>
      </c>
      <c r="M19" s="43">
        <f t="shared" si="0"/>
        <v>22.13</v>
      </c>
      <c r="N19" s="10">
        <v>45597</v>
      </c>
    </row>
    <row r="20" spans="1:14" s="9" customFormat="1" ht="33" customHeight="1" x14ac:dyDescent="0.35">
      <c r="A20" s="7" t="s">
        <v>18</v>
      </c>
      <c r="B20" s="40" t="s">
        <v>65</v>
      </c>
      <c r="C20" s="7" t="s">
        <v>12</v>
      </c>
      <c r="D20" s="29">
        <v>78834</v>
      </c>
      <c r="E20" s="42" t="s">
        <v>34</v>
      </c>
      <c r="F20" s="8">
        <v>31.74</v>
      </c>
      <c r="G20" s="8">
        <v>96</v>
      </c>
      <c r="H20" s="8">
        <v>5.29</v>
      </c>
      <c r="I20" s="26">
        <v>100022</v>
      </c>
      <c r="J20" s="4" t="str">
        <f>VLOOKUP(I20,'[1]October 2024'!$A:$C,2,FALSE)</f>
        <v>CHEESE MOZ LM PART SKIM FRZ LVS-8/6 LB</v>
      </c>
      <c r="K20" s="8">
        <v>10.26</v>
      </c>
      <c r="L20" s="41">
        <f>VLOOKUP(I20,'[1]October 2024'!$A:$C,3,FALSE)</f>
        <v>1.8444</v>
      </c>
      <c r="M20" s="43">
        <f t="shared" si="0"/>
        <v>18.920000000000002</v>
      </c>
      <c r="N20" s="10">
        <v>45597</v>
      </c>
    </row>
    <row r="21" spans="1:14" s="9" customFormat="1" ht="33" customHeight="1" x14ac:dyDescent="0.35">
      <c r="A21" s="7" t="s">
        <v>18</v>
      </c>
      <c r="B21" s="40" t="s">
        <v>65</v>
      </c>
      <c r="C21" s="7" t="s">
        <v>12</v>
      </c>
      <c r="D21" s="29">
        <v>78915</v>
      </c>
      <c r="E21" s="42" t="s">
        <v>32</v>
      </c>
      <c r="F21" s="8">
        <v>19.829999999999998</v>
      </c>
      <c r="G21" s="8">
        <v>60</v>
      </c>
      <c r="H21" s="8">
        <v>5.29</v>
      </c>
      <c r="I21" s="26">
        <v>100022</v>
      </c>
      <c r="J21" s="4" t="str">
        <f>VLOOKUP(I21,'[1]October 2024'!$A:$C,2,FALSE)</f>
        <v>CHEESE MOZ LM PART SKIM FRZ LVS-8/6 LB</v>
      </c>
      <c r="K21" s="8">
        <v>6.41</v>
      </c>
      <c r="L21" s="41">
        <f>VLOOKUP(I21,'[1]October 2024'!$A:$C,3,FALSE)</f>
        <v>1.8444</v>
      </c>
      <c r="M21" s="43">
        <f t="shared" si="0"/>
        <v>11.82</v>
      </c>
      <c r="N21" s="10">
        <v>45597</v>
      </c>
    </row>
    <row r="22" spans="1:14" ht="33" customHeight="1" x14ac:dyDescent="0.35">
      <c r="A22" s="7" t="s">
        <v>18</v>
      </c>
      <c r="B22" s="40" t="s">
        <v>65</v>
      </c>
      <c r="C22" s="7" t="s">
        <v>12</v>
      </c>
      <c r="D22" s="29">
        <v>78948</v>
      </c>
      <c r="E22" s="42" t="s">
        <v>35</v>
      </c>
      <c r="F22" s="8">
        <v>19.5</v>
      </c>
      <c r="G22" s="8">
        <v>60</v>
      </c>
      <c r="H22" s="8">
        <v>5.2</v>
      </c>
      <c r="I22" s="26">
        <v>100022</v>
      </c>
      <c r="J22" s="4" t="str">
        <f>VLOOKUP(I22,'[1]October 2024'!$A:$C,2,FALSE)</f>
        <v>CHEESE MOZ LM PART SKIM FRZ LVS-8/6 LB</v>
      </c>
      <c r="K22" s="8">
        <v>6.41</v>
      </c>
      <c r="L22" s="41">
        <f>VLOOKUP(I22,'[1]October 2024'!$A:$C,3,FALSE)</f>
        <v>1.8444</v>
      </c>
      <c r="M22" s="43">
        <f t="shared" si="0"/>
        <v>11.82</v>
      </c>
      <c r="N22" s="10">
        <v>45597</v>
      </c>
    </row>
    <row r="23" spans="1:14" ht="33" customHeight="1" x14ac:dyDescent="0.35">
      <c r="A23" s="7" t="s">
        <v>18</v>
      </c>
      <c r="B23" s="40" t="s">
        <v>65</v>
      </c>
      <c r="C23" s="7" t="s">
        <v>12</v>
      </c>
      <c r="D23" s="29">
        <v>78951</v>
      </c>
      <c r="E23" s="42" t="s">
        <v>36</v>
      </c>
      <c r="F23" s="8">
        <v>28.61</v>
      </c>
      <c r="G23" s="8">
        <v>84</v>
      </c>
      <c r="H23" s="8">
        <v>5.45</v>
      </c>
      <c r="I23" s="26">
        <v>100022</v>
      </c>
      <c r="J23" s="4" t="str">
        <f>VLOOKUP(I23,'[1]October 2024'!$A:$C,2,FALSE)</f>
        <v>CHEESE MOZ LM PART SKIM FRZ LVS-8/6 LB</v>
      </c>
      <c r="K23" s="8">
        <v>10.5</v>
      </c>
      <c r="L23" s="41">
        <f>VLOOKUP(I23,'[1]October 2024'!$A:$C,3,FALSE)</f>
        <v>1.8444</v>
      </c>
      <c r="M23" s="43">
        <f t="shared" si="0"/>
        <v>19.37</v>
      </c>
      <c r="N23" s="10">
        <v>45597</v>
      </c>
    </row>
    <row r="24" spans="1:14" ht="33" customHeight="1" x14ac:dyDescent="0.35">
      <c r="A24" s="7" t="s">
        <v>18</v>
      </c>
      <c r="B24" s="40" t="s">
        <v>65</v>
      </c>
      <c r="C24" s="7" t="s">
        <v>12</v>
      </c>
      <c r="D24" s="29">
        <v>78952</v>
      </c>
      <c r="E24" s="42" t="s">
        <v>37</v>
      </c>
      <c r="F24" s="8">
        <v>28.61</v>
      </c>
      <c r="G24" s="8">
        <v>84</v>
      </c>
      <c r="H24" s="8">
        <v>5.45</v>
      </c>
      <c r="I24" s="26">
        <v>100022</v>
      </c>
      <c r="J24" s="4" t="str">
        <f>VLOOKUP(I24,'[1]October 2024'!$A:$C,2,FALSE)</f>
        <v>CHEESE MOZ LM PART SKIM FRZ LVS-8/6 LB</v>
      </c>
      <c r="K24" s="8">
        <v>10.5</v>
      </c>
      <c r="L24" s="41">
        <f>VLOOKUP(I24,'[1]October 2024'!$A:$C,3,FALSE)</f>
        <v>1.8444</v>
      </c>
      <c r="M24" s="43">
        <f t="shared" si="0"/>
        <v>19.37</v>
      </c>
      <c r="N24" s="10">
        <v>45597</v>
      </c>
    </row>
    <row r="25" spans="1:14" ht="33" customHeight="1" x14ac:dyDescent="0.35">
      <c r="A25" s="7" t="s">
        <v>18</v>
      </c>
      <c r="B25" s="40" t="s">
        <v>65</v>
      </c>
      <c r="C25" s="7" t="s">
        <v>12</v>
      </c>
      <c r="D25" s="29">
        <v>78955</v>
      </c>
      <c r="E25" s="42" t="s">
        <v>38</v>
      </c>
      <c r="F25" s="8">
        <v>19.5</v>
      </c>
      <c r="G25" s="8">
        <v>60</v>
      </c>
      <c r="H25" s="8">
        <v>5.2</v>
      </c>
      <c r="I25" s="26">
        <v>100022</v>
      </c>
      <c r="J25" s="4" t="str">
        <f>VLOOKUP(I25,'[1]October 2024'!$A:$C,2,FALSE)</f>
        <v>CHEESE MOZ LM PART SKIM FRZ LVS-8/6 LB</v>
      </c>
      <c r="K25" s="8">
        <v>7.5</v>
      </c>
      <c r="L25" s="41">
        <f>VLOOKUP(I25,'[1]October 2024'!$A:$C,3,FALSE)</f>
        <v>1.8444</v>
      </c>
      <c r="M25" s="43">
        <f t="shared" si="0"/>
        <v>13.83</v>
      </c>
      <c r="N25" s="10">
        <v>45597</v>
      </c>
    </row>
    <row r="26" spans="1:14" ht="33" customHeight="1" x14ac:dyDescent="0.35">
      <c r="A26" s="7" t="s">
        <v>18</v>
      </c>
      <c r="B26" s="40" t="s">
        <v>65</v>
      </c>
      <c r="C26" s="7" t="s">
        <v>12</v>
      </c>
      <c r="D26" s="29">
        <v>78956</v>
      </c>
      <c r="E26" s="42" t="s">
        <v>39</v>
      </c>
      <c r="F26" s="8">
        <v>19.5</v>
      </c>
      <c r="G26" s="8">
        <v>60</v>
      </c>
      <c r="H26" s="8">
        <v>5.2</v>
      </c>
      <c r="I26" s="26">
        <v>100022</v>
      </c>
      <c r="J26" s="4" t="str">
        <f>VLOOKUP(I26,'[1]October 2024'!$A:$C,2,FALSE)</f>
        <v>CHEESE MOZ LM PART SKIM FRZ LVS-8/6 LB</v>
      </c>
      <c r="K26" s="8">
        <v>7.5</v>
      </c>
      <c r="L26" s="41">
        <f>VLOOKUP(I26,'[1]October 2024'!$A:$C,3,FALSE)</f>
        <v>1.8444</v>
      </c>
      <c r="M26" s="43">
        <f t="shared" si="0"/>
        <v>13.83</v>
      </c>
      <c r="N26" s="10">
        <v>45597</v>
      </c>
    </row>
    <row r="27" spans="1:14" ht="33" customHeight="1" x14ac:dyDescent="0.35">
      <c r="A27" s="7" t="s">
        <v>18</v>
      </c>
      <c r="B27" s="40" t="s">
        <v>65</v>
      </c>
      <c r="C27" s="7" t="s">
        <v>12</v>
      </c>
      <c r="D27" s="29">
        <v>78972</v>
      </c>
      <c r="E27" s="42" t="s">
        <v>40</v>
      </c>
      <c r="F27" s="8">
        <v>28.61</v>
      </c>
      <c r="G27" s="8">
        <v>84</v>
      </c>
      <c r="H27" s="8">
        <v>5.45</v>
      </c>
      <c r="I27" s="26">
        <v>100022</v>
      </c>
      <c r="J27" s="4" t="str">
        <f>VLOOKUP(I27,'[1]October 2024'!$A:$C,2,FALSE)</f>
        <v>CHEESE MOZ LM PART SKIM FRZ LVS-8/6 LB</v>
      </c>
      <c r="K27" s="8">
        <v>8.98</v>
      </c>
      <c r="L27" s="41">
        <f>VLOOKUP(I27,'[1]October 2024'!$A:$C,3,FALSE)</f>
        <v>1.8444</v>
      </c>
      <c r="M27" s="43">
        <f t="shared" si="0"/>
        <v>16.559999999999999</v>
      </c>
      <c r="N27" s="10">
        <v>45597</v>
      </c>
    </row>
    <row r="28" spans="1:14" ht="33" customHeight="1" x14ac:dyDescent="0.35">
      <c r="A28" s="7" t="s">
        <v>18</v>
      </c>
      <c r="B28" s="40" t="s">
        <v>65</v>
      </c>
      <c r="C28" s="7" t="s">
        <v>12</v>
      </c>
      <c r="D28" s="29">
        <v>78973</v>
      </c>
      <c r="E28" s="42" t="s">
        <v>41</v>
      </c>
      <c r="F28" s="8">
        <v>28.61</v>
      </c>
      <c r="G28" s="8">
        <v>84</v>
      </c>
      <c r="H28" s="8">
        <v>5.45</v>
      </c>
      <c r="I28" s="26">
        <v>100022</v>
      </c>
      <c r="J28" s="4" t="str">
        <f>VLOOKUP(I28,'[1]October 2024'!$A:$C,2,FALSE)</f>
        <v>CHEESE MOZ LM PART SKIM FRZ LVS-8/6 LB</v>
      </c>
      <c r="K28" s="8">
        <v>8.98</v>
      </c>
      <c r="L28" s="41">
        <f>VLOOKUP(I28,'[1]October 2024'!$A:$C,3,FALSE)</f>
        <v>1.8444</v>
      </c>
      <c r="M28" s="43">
        <f t="shared" si="0"/>
        <v>16.559999999999999</v>
      </c>
      <c r="N28" s="10">
        <v>45597</v>
      </c>
    </row>
    <row r="29" spans="1:14" ht="33" customHeight="1" x14ac:dyDescent="0.35">
      <c r="A29" s="7" t="s">
        <v>18</v>
      </c>
      <c r="B29" s="40" t="s">
        <v>65</v>
      </c>
      <c r="C29" s="7" t="s">
        <v>12</v>
      </c>
      <c r="D29" s="29">
        <v>78976</v>
      </c>
      <c r="E29" s="42" t="s">
        <v>42</v>
      </c>
      <c r="F29" s="8">
        <v>18.66</v>
      </c>
      <c r="G29" s="8">
        <v>96</v>
      </c>
      <c r="H29" s="8">
        <v>3.11</v>
      </c>
      <c r="I29" s="26">
        <v>100022</v>
      </c>
      <c r="J29" s="4" t="str">
        <f>VLOOKUP(I29,'[1]October 2024'!$A:$C,2,FALSE)</f>
        <v>CHEESE MOZ LM PART SKIM FRZ LVS-8/6 LB</v>
      </c>
      <c r="K29" s="8">
        <v>6</v>
      </c>
      <c r="L29" s="41">
        <f>VLOOKUP(I29,'[1]October 2024'!$A:$C,3,FALSE)</f>
        <v>1.8444</v>
      </c>
      <c r="M29" s="43">
        <f t="shared" si="0"/>
        <v>11.07</v>
      </c>
      <c r="N29" s="10">
        <v>45597</v>
      </c>
    </row>
    <row r="30" spans="1:14" ht="33" customHeight="1" x14ac:dyDescent="0.35">
      <c r="A30" s="7" t="s">
        <v>18</v>
      </c>
      <c r="B30" s="40" t="s">
        <v>65</v>
      </c>
      <c r="C30" s="7" t="s">
        <v>12</v>
      </c>
      <c r="D30" s="29">
        <v>78977</v>
      </c>
      <c r="E30" s="42" t="s">
        <v>36</v>
      </c>
      <c r="F30" s="8">
        <v>18.66</v>
      </c>
      <c r="G30" s="8">
        <v>96</v>
      </c>
      <c r="H30" s="8">
        <v>3.11</v>
      </c>
      <c r="I30" s="26">
        <v>100022</v>
      </c>
      <c r="J30" s="4" t="str">
        <f>VLOOKUP(I30,'[1]October 2024'!$A:$C,2,FALSE)</f>
        <v>CHEESE MOZ LM PART SKIM FRZ LVS-8/6 LB</v>
      </c>
      <c r="K30" s="8">
        <v>6</v>
      </c>
      <c r="L30" s="41">
        <f>VLOOKUP(I30,'[1]October 2024'!$A:$C,3,FALSE)</f>
        <v>1.8444</v>
      </c>
      <c r="M30" s="43">
        <f t="shared" si="0"/>
        <v>11.07</v>
      </c>
      <c r="N30" s="10">
        <v>45597</v>
      </c>
    </row>
    <row r="31" spans="1:14" ht="33" customHeight="1" x14ac:dyDescent="0.35">
      <c r="A31" s="7" t="s">
        <v>18</v>
      </c>
      <c r="B31" s="40" t="s">
        <v>65</v>
      </c>
      <c r="C31" s="7" t="s">
        <v>12</v>
      </c>
      <c r="D31" s="29">
        <v>78979</v>
      </c>
      <c r="E31" s="42" t="s">
        <v>43</v>
      </c>
      <c r="F31" s="8">
        <v>16.5</v>
      </c>
      <c r="G31" s="8">
        <v>96</v>
      </c>
      <c r="H31" s="8">
        <v>2.75</v>
      </c>
      <c r="I31" s="26">
        <v>100022</v>
      </c>
      <c r="J31" s="4" t="str">
        <f>VLOOKUP(I31,'[1]October 2024'!$A:$C,2,FALSE)</f>
        <v>CHEESE MOZ LM PART SKIM FRZ LVS-8/6 LB</v>
      </c>
      <c r="K31" s="8">
        <v>2.0099999999999998</v>
      </c>
      <c r="L31" s="41">
        <f>VLOOKUP(I31,'[1]October 2024'!$A:$C,3,FALSE)</f>
        <v>1.8444</v>
      </c>
      <c r="M31" s="43">
        <f t="shared" si="0"/>
        <v>3.71</v>
      </c>
      <c r="N31" s="10">
        <v>45597</v>
      </c>
    </row>
    <row r="32" spans="1:14" ht="33" customHeight="1" x14ac:dyDescent="0.35">
      <c r="A32" s="7" t="s">
        <v>18</v>
      </c>
      <c r="B32" s="40" t="s">
        <v>65</v>
      </c>
      <c r="C32" s="7" t="s">
        <v>12</v>
      </c>
      <c r="D32" s="29">
        <v>78981</v>
      </c>
      <c r="E32" s="42" t="s">
        <v>44</v>
      </c>
      <c r="F32" s="8">
        <v>18.420000000000002</v>
      </c>
      <c r="G32" s="8">
        <v>96</v>
      </c>
      <c r="H32" s="8">
        <v>3.07</v>
      </c>
      <c r="I32" s="26">
        <v>100022</v>
      </c>
      <c r="J32" s="4" t="str">
        <f>VLOOKUP(I32,'[1]October 2024'!$A:$C,2,FALSE)</f>
        <v>CHEESE MOZ LM PART SKIM FRZ LVS-8/6 LB</v>
      </c>
      <c r="K32" s="8">
        <v>3.72</v>
      </c>
      <c r="L32" s="41">
        <f>VLOOKUP(I32,'[1]October 2024'!$A:$C,3,FALSE)</f>
        <v>1.8444</v>
      </c>
      <c r="M32" s="43">
        <f t="shared" si="0"/>
        <v>6.86</v>
      </c>
      <c r="N32" s="10">
        <v>45597</v>
      </c>
    </row>
    <row r="33" spans="1:14" ht="33" customHeight="1" x14ac:dyDescent="0.35">
      <c r="A33" s="7" t="s">
        <v>18</v>
      </c>
      <c r="B33" s="40" t="s">
        <v>65</v>
      </c>
      <c r="C33" s="7" t="s">
        <v>12</v>
      </c>
      <c r="D33" s="29">
        <v>78982</v>
      </c>
      <c r="E33" s="42" t="s">
        <v>45</v>
      </c>
      <c r="F33" s="8">
        <v>18.420000000000002</v>
      </c>
      <c r="G33" s="8">
        <v>96</v>
      </c>
      <c r="H33" s="8">
        <v>3.07</v>
      </c>
      <c r="I33" s="26">
        <v>100022</v>
      </c>
      <c r="J33" s="4" t="str">
        <f>VLOOKUP(I33,'[1]October 2024'!$A:$C,2,FALSE)</f>
        <v>CHEESE MOZ LM PART SKIM FRZ LVS-8/6 LB</v>
      </c>
      <c r="K33" s="8">
        <v>3.72</v>
      </c>
      <c r="L33" s="41">
        <f>VLOOKUP(I33,'[1]October 2024'!$A:$C,3,FALSE)</f>
        <v>1.8444</v>
      </c>
      <c r="M33" s="43">
        <f t="shared" si="0"/>
        <v>6.86</v>
      </c>
      <c r="N33" s="10">
        <v>45597</v>
      </c>
    </row>
    <row r="34" spans="1:14" ht="33" customHeight="1" x14ac:dyDescent="0.35">
      <c r="A34" s="7" t="s">
        <v>18</v>
      </c>
      <c r="B34" s="40" t="s">
        <v>65</v>
      </c>
      <c r="C34" s="7" t="s">
        <v>12</v>
      </c>
      <c r="D34" s="29">
        <v>78995</v>
      </c>
      <c r="E34" s="42" t="s">
        <v>46</v>
      </c>
      <c r="F34" s="8">
        <v>17.100000000000001</v>
      </c>
      <c r="G34" s="8">
        <v>96</v>
      </c>
      <c r="H34" s="8">
        <v>2.85</v>
      </c>
      <c r="I34" s="26">
        <v>100022</v>
      </c>
      <c r="J34" s="4" t="str">
        <f>VLOOKUP(I34,'[1]October 2024'!$A:$C,2,FALSE)</f>
        <v>CHEESE MOZ LM PART SKIM FRZ LVS-8/6 LB</v>
      </c>
      <c r="K34" s="8">
        <v>4.0199999999999996</v>
      </c>
      <c r="L34" s="41">
        <f>VLOOKUP(I34,'[1]October 2024'!$A:$C,3,FALSE)</f>
        <v>1.8444</v>
      </c>
      <c r="M34" s="43">
        <f t="shared" si="0"/>
        <v>7.41</v>
      </c>
      <c r="N34" s="10">
        <v>45597</v>
      </c>
    </row>
    <row r="35" spans="1:14" ht="33" customHeight="1" x14ac:dyDescent="0.35">
      <c r="A35" s="7" t="s">
        <v>18</v>
      </c>
      <c r="B35" s="40" t="s">
        <v>65</v>
      </c>
      <c r="C35" s="7" t="s">
        <v>12</v>
      </c>
      <c r="D35" s="29">
        <v>78996</v>
      </c>
      <c r="E35" s="42" t="s">
        <v>47</v>
      </c>
      <c r="F35" s="8">
        <v>17.100000000000001</v>
      </c>
      <c r="G35" s="8">
        <v>96</v>
      </c>
      <c r="H35" s="8">
        <v>2.85</v>
      </c>
      <c r="I35" s="26">
        <v>100022</v>
      </c>
      <c r="J35" s="4" t="str">
        <f>VLOOKUP(I35,'[1]October 2024'!$A:$C,2,FALSE)</f>
        <v>CHEESE MOZ LM PART SKIM FRZ LVS-8/6 LB</v>
      </c>
      <c r="K35" s="8">
        <v>4.0199999999999996</v>
      </c>
      <c r="L35" s="41">
        <f>VLOOKUP(I35,'[1]October 2024'!$A:$C,3,FALSE)</f>
        <v>1.8444</v>
      </c>
      <c r="M35" s="43">
        <f t="shared" si="0"/>
        <v>7.41</v>
      </c>
      <c r="N35" s="10">
        <v>45597</v>
      </c>
    </row>
    <row r="36" spans="1:14" ht="33" customHeight="1" x14ac:dyDescent="0.35">
      <c r="A36" s="7" t="s">
        <v>18</v>
      </c>
      <c r="B36" s="40" t="s">
        <v>65</v>
      </c>
      <c r="C36" s="7" t="s">
        <v>12</v>
      </c>
      <c r="D36" s="29">
        <v>80105</v>
      </c>
      <c r="E36" s="42" t="s">
        <v>48</v>
      </c>
      <c r="F36" s="8">
        <v>26.67</v>
      </c>
      <c r="G36" s="8">
        <v>84</v>
      </c>
      <c r="H36" s="8">
        <v>5.08</v>
      </c>
      <c r="I36" s="26">
        <v>100022</v>
      </c>
      <c r="J36" s="4" t="str">
        <f>VLOOKUP(I36,'[1]October 2024'!$A:$C,2,FALSE)</f>
        <v>CHEESE MOZ LM PART SKIM FRZ LVS-8/6 LB</v>
      </c>
      <c r="K36" s="8">
        <v>7.14</v>
      </c>
      <c r="L36" s="41">
        <f>VLOOKUP(I36,'[1]October 2024'!$A:$C,3,FALSE)</f>
        <v>1.8444</v>
      </c>
      <c r="M36" s="43">
        <f t="shared" ref="M36:M67" si="1">ROUND(K36*L36,2)</f>
        <v>13.17</v>
      </c>
      <c r="N36" s="10">
        <v>45597</v>
      </c>
    </row>
    <row r="37" spans="1:14" ht="33" customHeight="1" x14ac:dyDescent="0.35">
      <c r="A37" s="7" t="s">
        <v>18</v>
      </c>
      <c r="B37" s="40" t="s">
        <v>65</v>
      </c>
      <c r="C37" s="7" t="s">
        <v>12</v>
      </c>
      <c r="D37" s="29">
        <v>80110</v>
      </c>
      <c r="E37" s="42" t="s">
        <v>49</v>
      </c>
      <c r="F37" s="8">
        <v>26.67</v>
      </c>
      <c r="G37" s="8">
        <v>84</v>
      </c>
      <c r="H37" s="8">
        <v>5.08</v>
      </c>
      <c r="I37" s="26">
        <v>100022</v>
      </c>
      <c r="J37" s="4" t="str">
        <f>VLOOKUP(I37,'[1]October 2024'!$A:$C,2,FALSE)</f>
        <v>CHEESE MOZ LM PART SKIM FRZ LVS-8/6 LB</v>
      </c>
      <c r="K37" s="8">
        <v>7.14</v>
      </c>
      <c r="L37" s="41">
        <f>VLOOKUP(I37,'[1]October 2024'!$A:$C,3,FALSE)</f>
        <v>1.8444</v>
      </c>
      <c r="M37" s="43">
        <f t="shared" si="1"/>
        <v>13.17</v>
      </c>
      <c r="N37" s="10">
        <v>45597</v>
      </c>
    </row>
    <row r="38" spans="1:14" ht="33" customHeight="1" x14ac:dyDescent="0.35">
      <c r="A38" s="7" t="s">
        <v>18</v>
      </c>
      <c r="B38" s="40" t="s">
        <v>65</v>
      </c>
      <c r="C38" s="7" t="s">
        <v>12</v>
      </c>
      <c r="D38" s="29">
        <v>80125</v>
      </c>
      <c r="E38" s="42" t="s">
        <v>50</v>
      </c>
      <c r="F38" s="8">
        <v>27.25</v>
      </c>
      <c r="G38" s="8">
        <v>80</v>
      </c>
      <c r="H38" s="8">
        <v>5.45</v>
      </c>
      <c r="I38" s="26">
        <v>100022</v>
      </c>
      <c r="J38" s="4" t="str">
        <f>VLOOKUP(I38,'[1]October 2024'!$A:$C,2,FALSE)</f>
        <v>CHEESE MOZ LM PART SKIM FRZ LVS-8/6 LB</v>
      </c>
      <c r="K38" s="8">
        <v>8.6999999999999993</v>
      </c>
      <c r="L38" s="41">
        <f>VLOOKUP(I38,'[1]October 2024'!$A:$C,3,FALSE)</f>
        <v>1.8444</v>
      </c>
      <c r="M38" s="43">
        <f t="shared" si="1"/>
        <v>16.05</v>
      </c>
      <c r="N38" s="10">
        <v>45597</v>
      </c>
    </row>
    <row r="39" spans="1:14" ht="33" customHeight="1" x14ac:dyDescent="0.35">
      <c r="A39" s="7" t="s">
        <v>18</v>
      </c>
      <c r="B39" s="40" t="s">
        <v>65</v>
      </c>
      <c r="C39" s="7" t="s">
        <v>12</v>
      </c>
      <c r="D39" s="29">
        <v>80126</v>
      </c>
      <c r="E39" s="42" t="s">
        <v>51</v>
      </c>
      <c r="F39" s="8">
        <v>27.25</v>
      </c>
      <c r="G39" s="8">
        <v>80</v>
      </c>
      <c r="H39" s="8">
        <v>5.45</v>
      </c>
      <c r="I39" s="26">
        <v>100022</v>
      </c>
      <c r="J39" s="4" t="str">
        <f>VLOOKUP(I39,'[1]October 2024'!$A:$C,2,FALSE)</f>
        <v>CHEESE MOZ LM PART SKIM FRZ LVS-8/6 LB</v>
      </c>
      <c r="K39" s="8">
        <v>8.6999999999999993</v>
      </c>
      <c r="L39" s="41">
        <f>VLOOKUP(I39,'[1]October 2024'!$A:$C,3,FALSE)</f>
        <v>1.8444</v>
      </c>
      <c r="M39" s="43">
        <f t="shared" si="1"/>
        <v>16.05</v>
      </c>
      <c r="N39" s="10">
        <v>45597</v>
      </c>
    </row>
    <row r="40" spans="1:14" ht="33" customHeight="1" x14ac:dyDescent="0.35">
      <c r="A40" s="7" t="s">
        <v>18</v>
      </c>
      <c r="B40" s="40" t="s">
        <v>65</v>
      </c>
      <c r="C40" s="7" t="s">
        <v>12</v>
      </c>
      <c r="D40" s="29">
        <v>80135</v>
      </c>
      <c r="E40" s="42" t="s">
        <v>52</v>
      </c>
      <c r="F40" s="8">
        <v>18.600000000000001</v>
      </c>
      <c r="G40" s="8">
        <v>96</v>
      </c>
      <c r="H40" s="8">
        <v>3.1</v>
      </c>
      <c r="I40" s="26">
        <v>100022</v>
      </c>
      <c r="J40" s="4" t="str">
        <f>VLOOKUP(I40,'[1]October 2024'!$A:$C,2,FALSE)</f>
        <v>CHEESE MOZ LM PART SKIM FRZ LVS-8/6 LB</v>
      </c>
      <c r="K40" s="8">
        <v>3.96</v>
      </c>
      <c r="L40" s="41">
        <f>VLOOKUP(I40,'[1]October 2024'!$A:$C,3,FALSE)</f>
        <v>1.8444</v>
      </c>
      <c r="M40" s="43">
        <f t="shared" si="1"/>
        <v>7.3</v>
      </c>
      <c r="N40" s="10">
        <v>45597</v>
      </c>
    </row>
    <row r="41" spans="1:14" ht="33" customHeight="1" x14ac:dyDescent="0.35">
      <c r="A41" s="7" t="s">
        <v>18</v>
      </c>
      <c r="B41" s="40" t="s">
        <v>65</v>
      </c>
      <c r="C41" s="7" t="s">
        <v>12</v>
      </c>
      <c r="D41" s="29">
        <v>82010</v>
      </c>
      <c r="E41" s="42" t="s">
        <v>35</v>
      </c>
      <c r="F41" s="8">
        <v>19.690000000000001</v>
      </c>
      <c r="G41" s="8">
        <v>60</v>
      </c>
      <c r="H41" s="8">
        <v>5.25</v>
      </c>
      <c r="I41" s="26">
        <v>100022</v>
      </c>
      <c r="J41" s="4" t="str">
        <f>VLOOKUP(I41,'[1]October 2024'!$A:$C,2,FALSE)</f>
        <v>CHEESE MOZ LM PART SKIM FRZ LVS-8/6 LB</v>
      </c>
      <c r="K41" s="8">
        <v>7.01</v>
      </c>
      <c r="L41" s="41">
        <f>VLOOKUP(I41,'[1]October 2024'!$A:$C,3,FALSE)</f>
        <v>1.8444</v>
      </c>
      <c r="M41" s="43">
        <f t="shared" si="1"/>
        <v>12.93</v>
      </c>
      <c r="N41" s="10">
        <v>45597</v>
      </c>
    </row>
    <row r="42" spans="1:14" ht="33" customHeight="1" x14ac:dyDescent="0.35">
      <c r="A42" s="7" t="s">
        <v>18</v>
      </c>
      <c r="B42" s="40" t="s">
        <v>65</v>
      </c>
      <c r="C42" s="7" t="s">
        <v>12</v>
      </c>
      <c r="D42" s="29">
        <v>82015</v>
      </c>
      <c r="E42" s="42" t="s">
        <v>32</v>
      </c>
      <c r="F42" s="8">
        <v>19.690000000000001</v>
      </c>
      <c r="G42" s="8">
        <v>60</v>
      </c>
      <c r="H42" s="8">
        <v>5.25</v>
      </c>
      <c r="I42" s="26">
        <v>100022</v>
      </c>
      <c r="J42" s="4" t="str">
        <f>VLOOKUP(I42,'[1]October 2024'!$A:$C,2,FALSE)</f>
        <v>CHEESE MOZ LM PART SKIM FRZ LVS-8/6 LB</v>
      </c>
      <c r="K42" s="8">
        <v>7.01</v>
      </c>
      <c r="L42" s="41">
        <f>VLOOKUP(I42,'[1]October 2024'!$A:$C,3,FALSE)</f>
        <v>1.8444</v>
      </c>
      <c r="M42" s="43">
        <f t="shared" si="1"/>
        <v>12.93</v>
      </c>
      <c r="N42" s="10">
        <v>45597</v>
      </c>
    </row>
    <row r="43" spans="1:14" ht="33" customHeight="1" x14ac:dyDescent="0.35">
      <c r="A43" s="7" t="s">
        <v>18</v>
      </c>
      <c r="B43" s="40" t="s">
        <v>65</v>
      </c>
      <c r="C43" s="7" t="s">
        <v>12</v>
      </c>
      <c r="D43" s="29">
        <v>82020</v>
      </c>
      <c r="E43" s="42" t="s">
        <v>53</v>
      </c>
      <c r="F43" s="8">
        <v>24.3</v>
      </c>
      <c r="G43" s="8">
        <v>72</v>
      </c>
      <c r="H43" s="8">
        <v>5.4</v>
      </c>
      <c r="I43" s="26">
        <v>100022</v>
      </c>
      <c r="J43" s="4" t="str">
        <f>VLOOKUP(I43,'[1]October 2024'!$A:$C,2,FALSE)</f>
        <v>CHEESE MOZ LM PART SKIM FRZ LVS-8/6 LB</v>
      </c>
      <c r="K43" s="8">
        <v>7.65</v>
      </c>
      <c r="L43" s="41">
        <f>VLOOKUP(I43,'[1]October 2024'!$A:$C,3,FALSE)</f>
        <v>1.8444</v>
      </c>
      <c r="M43" s="43">
        <f t="shared" si="1"/>
        <v>14.11</v>
      </c>
      <c r="N43" s="10">
        <v>45597</v>
      </c>
    </row>
    <row r="44" spans="1:14" ht="33" customHeight="1" x14ac:dyDescent="0.35">
      <c r="A44" s="7" t="s">
        <v>18</v>
      </c>
      <c r="B44" s="40" t="s">
        <v>65</v>
      </c>
      <c r="C44" s="7" t="s">
        <v>12</v>
      </c>
      <c r="D44" s="29">
        <v>82025</v>
      </c>
      <c r="E44" s="42" t="s">
        <v>54</v>
      </c>
      <c r="F44" s="8">
        <v>23.63</v>
      </c>
      <c r="G44" s="8">
        <v>72</v>
      </c>
      <c r="H44" s="8">
        <v>5.25</v>
      </c>
      <c r="I44" s="26">
        <v>100022</v>
      </c>
      <c r="J44" s="4" t="str">
        <f>VLOOKUP(I44,'[1]October 2024'!$A:$C,2,FALSE)</f>
        <v>CHEESE MOZ LM PART SKIM FRZ LVS-8/6 LB</v>
      </c>
      <c r="K44" s="8">
        <v>9</v>
      </c>
      <c r="L44" s="41">
        <f>VLOOKUP(I44,'[1]October 2024'!$A:$C,3,FALSE)</f>
        <v>1.8444</v>
      </c>
      <c r="M44" s="43">
        <f t="shared" si="1"/>
        <v>16.600000000000001</v>
      </c>
      <c r="N44" s="10">
        <v>45597</v>
      </c>
    </row>
    <row r="45" spans="1:14" ht="33" customHeight="1" x14ac:dyDescent="0.35">
      <c r="A45" s="7" t="s">
        <v>18</v>
      </c>
      <c r="B45" s="40" t="s">
        <v>65</v>
      </c>
      <c r="C45" s="7" t="s">
        <v>12</v>
      </c>
      <c r="D45" s="29">
        <v>82040</v>
      </c>
      <c r="E45" s="42" t="s">
        <v>55</v>
      </c>
      <c r="F45" s="8">
        <v>21</v>
      </c>
      <c r="G45" s="8">
        <v>100</v>
      </c>
      <c r="H45" s="8">
        <v>3.36</v>
      </c>
      <c r="I45" s="26">
        <v>100022</v>
      </c>
      <c r="J45" s="4" t="str">
        <f>VLOOKUP(I45,'[1]October 2024'!$A:$C,2,FALSE)</f>
        <v>CHEESE MOZ LM PART SKIM FRZ LVS-8/6 LB</v>
      </c>
      <c r="K45" s="8">
        <v>3.81</v>
      </c>
      <c r="L45" s="41">
        <f>VLOOKUP(I45,'[1]October 2024'!$A:$C,3,FALSE)</f>
        <v>1.8444</v>
      </c>
      <c r="M45" s="43">
        <f t="shared" si="1"/>
        <v>7.03</v>
      </c>
      <c r="N45" s="10">
        <v>45597</v>
      </c>
    </row>
    <row r="46" spans="1:14" ht="33" customHeight="1" x14ac:dyDescent="0.35">
      <c r="A46" s="7" t="s">
        <v>18</v>
      </c>
      <c r="B46" s="40" t="s">
        <v>65</v>
      </c>
      <c r="C46" s="7" t="s">
        <v>12</v>
      </c>
      <c r="D46" s="29">
        <v>82045</v>
      </c>
      <c r="E46" s="42" t="s">
        <v>56</v>
      </c>
      <c r="F46" s="8">
        <v>21</v>
      </c>
      <c r="G46" s="8">
        <v>100</v>
      </c>
      <c r="H46" s="8">
        <v>3.36</v>
      </c>
      <c r="I46" s="26">
        <v>100022</v>
      </c>
      <c r="J46" s="4" t="str">
        <f>VLOOKUP(I46,'[1]October 2024'!$A:$C,2,FALSE)</f>
        <v>CHEESE MOZ LM PART SKIM FRZ LVS-8/6 LB</v>
      </c>
      <c r="K46" s="8">
        <v>3.81</v>
      </c>
      <c r="L46" s="41">
        <f>VLOOKUP(I46,'[1]October 2024'!$A:$C,3,FALSE)</f>
        <v>1.8444</v>
      </c>
      <c r="M46" s="43">
        <f t="shared" si="1"/>
        <v>7.03</v>
      </c>
      <c r="N46" s="10">
        <v>45597</v>
      </c>
    </row>
    <row r="47" spans="1:14" ht="33" customHeight="1" x14ac:dyDescent="0.35">
      <c r="A47" s="7" t="s">
        <v>18</v>
      </c>
      <c r="B47" s="40" t="s">
        <v>65</v>
      </c>
      <c r="C47" s="7" t="s">
        <v>12</v>
      </c>
      <c r="D47" s="29">
        <v>82060</v>
      </c>
      <c r="E47" s="42" t="s">
        <v>57</v>
      </c>
      <c r="F47" s="8">
        <v>15.6</v>
      </c>
      <c r="G47" s="8">
        <v>48</v>
      </c>
      <c r="H47" s="8">
        <v>5.2</v>
      </c>
      <c r="I47" s="26">
        <v>100022</v>
      </c>
      <c r="J47" s="4" t="str">
        <f>VLOOKUP(I47,'[1]October 2024'!$A:$C,2,FALSE)</f>
        <v>CHEESE MOZ LM PART SKIM FRZ LVS-8/6 LB</v>
      </c>
      <c r="K47" s="8">
        <v>6</v>
      </c>
      <c r="L47" s="41">
        <f>VLOOKUP(I47,'[1]October 2024'!$A:$C,3,FALSE)</f>
        <v>1.8444</v>
      </c>
      <c r="M47" s="43">
        <f t="shared" si="1"/>
        <v>11.07</v>
      </c>
      <c r="N47" s="10">
        <v>45597</v>
      </c>
    </row>
    <row r="48" spans="1:14" ht="33" customHeight="1" x14ac:dyDescent="0.35">
      <c r="A48" s="7" t="s">
        <v>18</v>
      </c>
      <c r="B48" s="40" t="s">
        <v>65</v>
      </c>
      <c r="C48" s="7" t="s">
        <v>12</v>
      </c>
      <c r="D48" s="29">
        <v>82070</v>
      </c>
      <c r="E48" s="42" t="s">
        <v>58</v>
      </c>
      <c r="F48" s="8">
        <v>27.3</v>
      </c>
      <c r="G48" s="8">
        <v>84</v>
      </c>
      <c r="H48" s="8">
        <v>5.2</v>
      </c>
      <c r="I48" s="26">
        <v>100022</v>
      </c>
      <c r="J48" s="4" t="str">
        <f>VLOOKUP(I48,'[1]October 2024'!$A:$C,2,FALSE)</f>
        <v>CHEESE MOZ LM PART SKIM FRZ LVS-8/6 LB</v>
      </c>
      <c r="K48" s="8">
        <v>9.08</v>
      </c>
      <c r="L48" s="41">
        <f>VLOOKUP(I48,'[1]October 2024'!$A:$C,3,FALSE)</f>
        <v>1.8444</v>
      </c>
      <c r="M48" s="43">
        <f t="shared" si="1"/>
        <v>16.75</v>
      </c>
      <c r="N48" s="10">
        <v>45597</v>
      </c>
    </row>
    <row r="49" spans="1:14" ht="33" customHeight="1" x14ac:dyDescent="0.35">
      <c r="A49" s="7" t="s">
        <v>18</v>
      </c>
      <c r="B49" s="40" t="s">
        <v>65</v>
      </c>
      <c r="C49" s="7" t="s">
        <v>12</v>
      </c>
      <c r="D49" s="29">
        <v>82075</v>
      </c>
      <c r="E49" s="42" t="s">
        <v>59</v>
      </c>
      <c r="F49" s="8">
        <v>27.3</v>
      </c>
      <c r="G49" s="8">
        <v>84</v>
      </c>
      <c r="H49" s="8">
        <v>5.2</v>
      </c>
      <c r="I49" s="26">
        <v>100022</v>
      </c>
      <c r="J49" s="4" t="str">
        <f>VLOOKUP(I49,'[1]October 2024'!$A:$C,2,FALSE)</f>
        <v>CHEESE MOZ LM PART SKIM FRZ LVS-8/6 LB</v>
      </c>
      <c r="K49" s="8">
        <v>9.08</v>
      </c>
      <c r="L49" s="41">
        <f>VLOOKUP(I49,'[1]October 2024'!$A:$C,3,FALSE)</f>
        <v>1.8444</v>
      </c>
      <c r="M49" s="43">
        <f t="shared" si="1"/>
        <v>16.75</v>
      </c>
      <c r="N49" s="10">
        <v>45597</v>
      </c>
    </row>
    <row r="50" spans="1:14" ht="33" customHeight="1" x14ac:dyDescent="0.35">
      <c r="A50" s="7" t="s">
        <v>18</v>
      </c>
      <c r="B50" s="40" t="s">
        <v>65</v>
      </c>
      <c r="C50" s="7" t="s">
        <v>12</v>
      </c>
      <c r="D50" s="29">
        <v>82080</v>
      </c>
      <c r="E50" s="42" t="s">
        <v>60</v>
      </c>
      <c r="F50" s="8">
        <v>27.3</v>
      </c>
      <c r="G50" s="8">
        <v>84</v>
      </c>
      <c r="H50" s="8">
        <v>5.2</v>
      </c>
      <c r="I50" s="26">
        <v>100022</v>
      </c>
      <c r="J50" s="4" t="str">
        <f>VLOOKUP(I50,'[1]October 2024'!$A:$C,2,FALSE)</f>
        <v>CHEESE MOZ LM PART SKIM FRZ LVS-8/6 LB</v>
      </c>
      <c r="K50" s="8">
        <v>10.5</v>
      </c>
      <c r="L50" s="41">
        <f>VLOOKUP(I50,'[1]October 2024'!$A:$C,3,FALSE)</f>
        <v>1.8444</v>
      </c>
      <c r="M50" s="43">
        <f t="shared" si="1"/>
        <v>19.37</v>
      </c>
      <c r="N50" s="10">
        <v>45597</v>
      </c>
    </row>
    <row r="51" spans="1:14" ht="33" customHeight="1" x14ac:dyDescent="0.35">
      <c r="A51" s="7" t="s">
        <v>18</v>
      </c>
      <c r="B51" s="40" t="s">
        <v>65</v>
      </c>
      <c r="C51" s="7" t="s">
        <v>12</v>
      </c>
      <c r="D51" s="29">
        <v>82085</v>
      </c>
      <c r="E51" s="42" t="s">
        <v>61</v>
      </c>
      <c r="F51" s="8">
        <v>27.3</v>
      </c>
      <c r="G51" s="8">
        <v>84</v>
      </c>
      <c r="H51" s="8">
        <v>5.2</v>
      </c>
      <c r="I51" s="26">
        <v>100022</v>
      </c>
      <c r="J51" s="4" t="str">
        <f>VLOOKUP(I51,'[1]October 2024'!$A:$C,2,FALSE)</f>
        <v>CHEESE MOZ LM PART SKIM FRZ LVS-8/6 LB</v>
      </c>
      <c r="K51" s="8">
        <v>10.5</v>
      </c>
      <c r="L51" s="41">
        <f>VLOOKUP(I51,'[1]October 2024'!$A:$C,3,FALSE)</f>
        <v>1.8444</v>
      </c>
      <c r="M51" s="43">
        <f t="shared" si="1"/>
        <v>19.37</v>
      </c>
      <c r="N51" s="10">
        <v>45597</v>
      </c>
    </row>
    <row r="52" spans="1:14" ht="33" customHeight="1" x14ac:dyDescent="0.35">
      <c r="A52" s="7" t="s">
        <v>18</v>
      </c>
      <c r="B52" s="40" t="s">
        <v>65</v>
      </c>
      <c r="C52" s="7" t="s">
        <v>12</v>
      </c>
      <c r="D52" s="29">
        <v>83010</v>
      </c>
      <c r="E52" s="42" t="s">
        <v>62</v>
      </c>
      <c r="F52" s="8">
        <v>26.6</v>
      </c>
      <c r="G52" s="8">
        <v>80</v>
      </c>
      <c r="H52" s="8">
        <v>5.32</v>
      </c>
      <c r="I52" s="26">
        <v>100022</v>
      </c>
      <c r="J52" s="4" t="str">
        <f>VLOOKUP(I52,'[1]October 2024'!$A:$C,2,FALSE)</f>
        <v>CHEESE MOZ LM PART SKIM FRZ LVS-8/6 LB</v>
      </c>
      <c r="K52" s="8">
        <v>10</v>
      </c>
      <c r="L52" s="41">
        <f>VLOOKUP(I52,'[1]October 2024'!$A:$C,3,FALSE)</f>
        <v>1.8444</v>
      </c>
      <c r="M52" s="43">
        <f t="shared" si="1"/>
        <v>18.440000000000001</v>
      </c>
      <c r="N52" s="10">
        <v>45597</v>
      </c>
    </row>
    <row r="53" spans="1:14" ht="33" customHeight="1" x14ac:dyDescent="0.35">
      <c r="A53" s="7" t="s">
        <v>18</v>
      </c>
      <c r="B53" s="40" t="s">
        <v>65</v>
      </c>
      <c r="C53" s="7" t="s">
        <v>12</v>
      </c>
      <c r="D53" s="29">
        <v>83056</v>
      </c>
      <c r="E53" s="42" t="s">
        <v>66</v>
      </c>
      <c r="F53" s="8">
        <v>27.25</v>
      </c>
      <c r="G53" s="8">
        <v>80</v>
      </c>
      <c r="H53" s="8">
        <v>5.45</v>
      </c>
      <c r="I53" s="26">
        <v>100022</v>
      </c>
      <c r="J53" s="4" t="str">
        <f>VLOOKUP(I53,'[1]October 2024'!$A:$C,2,FALSE)</f>
        <v>CHEESE MOZ LM PART SKIM FRZ LVS-8/6 LB</v>
      </c>
      <c r="K53" s="8">
        <v>8.75</v>
      </c>
      <c r="L53" s="41">
        <f>VLOOKUP(I53,'[1]October 2024'!$A:$C,3,FALSE)</f>
        <v>1.8444</v>
      </c>
      <c r="M53" s="43">
        <f t="shared" si="1"/>
        <v>16.14</v>
      </c>
      <c r="N53" s="10">
        <v>45597</v>
      </c>
    </row>
    <row r="54" spans="1:14" ht="33" customHeight="1" x14ac:dyDescent="0.35">
      <c r="A54" s="7" t="s">
        <v>18</v>
      </c>
      <c r="B54" s="40" t="s">
        <v>65</v>
      </c>
      <c r="C54" s="7" t="s">
        <v>12</v>
      </c>
      <c r="D54" s="29">
        <v>83060</v>
      </c>
      <c r="E54" s="42" t="s">
        <v>63</v>
      </c>
      <c r="F54" s="8">
        <v>20.399999999999999</v>
      </c>
      <c r="G54" s="8">
        <v>96</v>
      </c>
      <c r="H54" s="8">
        <v>3.4</v>
      </c>
      <c r="I54" s="26">
        <v>100022</v>
      </c>
      <c r="J54" s="4" t="str">
        <f>VLOOKUP(I54,'[1]October 2024'!$A:$C,2,FALSE)</f>
        <v>CHEESE MOZ LM PART SKIM FRZ LVS-8/6 LB</v>
      </c>
      <c r="K54" s="8">
        <v>5.16</v>
      </c>
      <c r="L54" s="41">
        <f>VLOOKUP(I54,'[1]October 2024'!$A:$C,3,FALSE)</f>
        <v>1.8444</v>
      </c>
      <c r="M54" s="43">
        <f t="shared" si="1"/>
        <v>9.52</v>
      </c>
      <c r="N54" s="10">
        <v>45597</v>
      </c>
    </row>
    <row r="55" spans="1:14" ht="33" customHeight="1" x14ac:dyDescent="0.35">
      <c r="A55" s="7" t="s">
        <v>18</v>
      </c>
      <c r="B55" s="40" t="s">
        <v>65</v>
      </c>
      <c r="C55" s="7" t="s">
        <v>12</v>
      </c>
      <c r="D55" s="29" t="s">
        <v>64</v>
      </c>
      <c r="E55" s="42" t="s">
        <v>25</v>
      </c>
      <c r="F55" s="8">
        <v>16.88</v>
      </c>
      <c r="G55" s="8">
        <v>60</v>
      </c>
      <c r="H55" s="8">
        <v>4.5</v>
      </c>
      <c r="I55" s="26">
        <v>100022</v>
      </c>
      <c r="J55" s="4" t="str">
        <f>VLOOKUP(I55,'[1]October 2024'!$A:$C,2,FALSE)</f>
        <v>CHEESE MOZ LM PART SKIM FRZ LVS-8/6 LB</v>
      </c>
      <c r="K55" s="8">
        <v>7.5</v>
      </c>
      <c r="L55" s="41">
        <f>VLOOKUP(I55,'[1]October 2024'!$A:$C,3,FALSE)</f>
        <v>1.8444</v>
      </c>
      <c r="M55" s="43">
        <f t="shared" si="1"/>
        <v>13.83</v>
      </c>
      <c r="N55" s="10">
        <v>45597</v>
      </c>
    </row>
  </sheetData>
  <sheetProtection algorithmName="SHA-512" hashValue="DZV/WxD7vhfXQKnO7eS9iPhBHKX8n2ZiTYfzwws7OHW751FF7ugi0uuAy3GK4rR5nwLef0lhfdyhoVHv0S5KWA==" saltValue="DJkQPfFjmCG/7XGyR5dfEQ==" spinCount="100000" sheet="1" formatCells="0" formatColumns="0" formatRows="0" deleteColumns="0" deleteRows="0" sort="0" autoFilter="0"/>
  <autoFilter ref="A3:N54" xr:uid="{00000000-0009-0000-0000-000000000000}">
    <sortState xmlns:xlrd2="http://schemas.microsoft.com/office/spreadsheetml/2017/richdata2" ref="A4:N55">
      <sortCondition ref="D3:D54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2025-01-31T21:38:09+00:00</Remediation_x0020_Date>
  </documentManagement>
</p:properties>
</file>

<file path=customXml/itemProps1.xml><?xml version="1.0" encoding="utf-8"?>
<ds:datastoreItem xmlns:ds="http://schemas.openxmlformats.org/officeDocument/2006/customXml" ds:itemID="{9282B2A5-38D5-499D-AD7B-38A4FF39E81B}"/>
</file>

<file path=customXml/itemProps2.xml><?xml version="1.0" encoding="utf-8"?>
<ds:datastoreItem xmlns:ds="http://schemas.openxmlformats.org/officeDocument/2006/customXml" ds:itemID="{498E2D96-80C9-453C-9759-BE11091E6A84}"/>
</file>

<file path=customXml/itemProps3.xml><?xml version="1.0" encoding="utf-8"?>
<ds:datastoreItem xmlns:ds="http://schemas.openxmlformats.org/officeDocument/2006/customXml" ds:itemID="{FC05ED18-614E-419B-8BAA-5A3D349B31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09.10.24</vt:lpstr>
      <vt:lpstr>'09.10.24'!Print_Area</vt:lpstr>
      <vt:lpstr>'09.10.24'!Print_Titles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2025-01-24T22:57:44Z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2025-01-24T22:55:49Z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bf96fcfe-a55b-4555-9f30-958c8fd05187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0x01010046895D7B4FD22A4A9C390F7B0E997D3F</vt:lpwstr>
  </property>
</Properties>
</file>