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_CFDP\Purchasing USDA Food.BB.DD.SProc\Processing, SEPDS, Packet Docs\Processors -NPA.MPA.SPEDS\Packet and SEPDS 21.22 SY\Tools for Schools (Good Source Solutions)\"/>
    </mc:Choice>
  </mc:AlternateContent>
  <bookViews>
    <workbookView xWindow="23880" yWindow="630" windowWidth="24240" windowHeight="13140"/>
  </bookViews>
  <sheets>
    <sheet name="Tools for Schoo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K34" i="1" s="1"/>
  <c r="O34" i="1" s="1"/>
  <c r="G32" i="1"/>
  <c r="K32" i="1" s="1"/>
  <c r="O32" i="1" s="1"/>
  <c r="G12" i="1"/>
  <c r="K12" i="1" s="1"/>
  <c r="O12" i="1" s="1"/>
  <c r="G11" i="1"/>
  <c r="K11" i="1" s="1"/>
  <c r="O11" i="1" s="1"/>
  <c r="G10" i="1"/>
  <c r="K10" i="1" s="1"/>
  <c r="O10" i="1" s="1"/>
  <c r="G9" i="1"/>
  <c r="K9" i="1" s="1"/>
  <c r="O9" i="1" s="1"/>
  <c r="G8" i="1"/>
  <c r="K8" i="1" s="1"/>
  <c r="O8" i="1" s="1"/>
  <c r="G7" i="1"/>
  <c r="K7" i="1" s="1"/>
  <c r="O7" i="1" s="1"/>
  <c r="G41" i="1" l="1"/>
  <c r="K41" i="1" s="1"/>
  <c r="O41" i="1" s="1"/>
  <c r="G37" i="1"/>
  <c r="K37" i="1" s="1"/>
  <c r="O37" i="1" s="1"/>
  <c r="G36" i="1"/>
  <c r="K36" i="1" s="1"/>
  <c r="O36" i="1" s="1"/>
  <c r="G35" i="1"/>
  <c r="K35" i="1" s="1"/>
  <c r="O35" i="1" s="1"/>
  <c r="G16" i="1"/>
  <c r="K16" i="1" s="1"/>
  <c r="O16" i="1" s="1"/>
  <c r="G18" i="1"/>
  <c r="K18" i="1" s="1"/>
  <c r="O18" i="1" s="1"/>
  <c r="G17" i="1"/>
  <c r="K17" i="1" s="1"/>
  <c r="O17" i="1" s="1"/>
  <c r="G25" i="1" l="1"/>
  <c r="K25" i="1" s="1"/>
  <c r="O25" i="1" s="1"/>
  <c r="G40" i="1"/>
  <c r="K40" i="1" s="1"/>
  <c r="O40" i="1" s="1"/>
  <c r="G39" i="1" l="1"/>
  <c r="G38" i="1"/>
  <c r="G33" i="1"/>
  <c r="G29" i="1"/>
  <c r="K29" i="1" s="1"/>
  <c r="O29" i="1" s="1"/>
  <c r="G28" i="1"/>
  <c r="K28" i="1" s="1"/>
  <c r="O28" i="1" s="1"/>
  <c r="G24" i="1"/>
  <c r="K24" i="1" s="1"/>
  <c r="O24" i="1" s="1"/>
  <c r="G20" i="1"/>
  <c r="K20" i="1" s="1"/>
  <c r="O20" i="1" s="1"/>
  <c r="K33" i="1" l="1"/>
  <c r="O33" i="1" s="1"/>
  <c r="G14" i="1" l="1"/>
  <c r="K14" i="1" s="1"/>
  <c r="O14" i="1" s="1"/>
  <c r="K39" i="1"/>
  <c r="O39" i="1" s="1"/>
  <c r="K38" i="1"/>
  <c r="O38" i="1" s="1"/>
  <c r="G31" i="1"/>
  <c r="K31" i="1" s="1"/>
  <c r="O31" i="1" s="1"/>
  <c r="G26" i="1"/>
  <c r="K26" i="1" s="1"/>
  <c r="O26" i="1" s="1"/>
  <c r="G23" i="1"/>
  <c r="K23" i="1" s="1"/>
  <c r="O23" i="1" s="1"/>
  <c r="G21" i="1"/>
  <c r="K21" i="1" s="1"/>
  <c r="O21" i="1" s="1"/>
  <c r="G19" i="1"/>
  <c r="K19" i="1" s="1"/>
  <c r="O19" i="1" s="1"/>
  <c r="G15" i="1"/>
  <c r="K15" i="1" s="1"/>
  <c r="O15" i="1" s="1"/>
  <c r="G5" i="1"/>
  <c r="K5" i="1" s="1"/>
  <c r="O5" i="1" s="1"/>
  <c r="G4" i="1"/>
  <c r="K4" i="1" s="1"/>
  <c r="O4" i="1" s="1"/>
  <c r="O43" i="1" l="1"/>
  <c r="O45" i="1" s="1"/>
</calcChain>
</file>

<file path=xl/sharedStrings.xml><?xml version="1.0" encoding="utf-8"?>
<sst xmlns="http://schemas.openxmlformats.org/spreadsheetml/2006/main" count="287" uniqueCount="70">
  <si>
    <t>X</t>
  </si>
  <si>
    <t>=</t>
  </si>
  <si>
    <t>÷</t>
  </si>
  <si>
    <t>Total Finshed Cases</t>
  </si>
  <si>
    <t>Total #'s of Cheese needed</t>
  </si>
  <si>
    <t>Rippers</t>
  </si>
  <si>
    <t>Cheese Filled Sticks and Sandwiches</t>
  </si>
  <si>
    <t>Cheese Filled Pasta</t>
  </si>
  <si>
    <t>TFS Product Number and Description</t>
  </si>
  <si>
    <t>Servings needed per menu placement</t>
  </si>
  <si>
    <t>Serving Size</t>
  </si>
  <si>
    <t>Times on menu / year</t>
  </si>
  <si>
    <t>Total Servings per year</t>
  </si>
  <si>
    <t>Servings per Case</t>
  </si>
  <si>
    <t>A33045 Whole Grain Mozzarella Stick - Bulk</t>
  </si>
  <si>
    <t>091B Whole Grain Turkey Ham &amp; Cheese Rippers</t>
  </si>
  <si>
    <t>126GS Whole Grain Mozzarella Cheese Lasagna Rollup</t>
  </si>
  <si>
    <t>129GS Whole Grain Large Cheese Ravioli</t>
  </si>
  <si>
    <t>210B Whole Grain Split Top Pepperoni Calzone</t>
  </si>
  <si>
    <t>218B Whole Grain Split Top Turkey Ham &amp; Cheese Calzone</t>
  </si>
  <si>
    <t xml:space="preserve">2 oz. </t>
  </si>
  <si>
    <t>4 oz.</t>
  </si>
  <si>
    <t>4.15 oz.</t>
  </si>
  <si>
    <t>4.6 oz.</t>
  </si>
  <si>
    <t>5 oz.</t>
  </si>
  <si>
    <t>4.8 oz.</t>
  </si>
  <si>
    <t xml:space="preserve">090B Whole Grain Pepperoni Pizza Rippers </t>
  </si>
  <si>
    <t xml:space="preserve">092B Whole Grain Cheese Pizza Rippers </t>
  </si>
  <si>
    <t>255B Whole Grain Garlic Cheese Ripper</t>
  </si>
  <si>
    <t>600B Whole Grain Pepperoni Pizza Stuffwich</t>
  </si>
  <si>
    <t>963B Whole Grain Turkey Ham &amp; Cheese Stuffwich</t>
  </si>
  <si>
    <t>#'s of Cheese / Case</t>
  </si>
  <si>
    <t>Calzones and Stuffwiches</t>
  </si>
  <si>
    <t>A80441 Whole Grain Cheese Stuffwich - IW</t>
  </si>
  <si>
    <t>4.56 oz.</t>
  </si>
  <si>
    <t>215B Whole Grain Split Top Cheese and Sauce Calzone</t>
  </si>
  <si>
    <t>Mini Calzones</t>
  </si>
  <si>
    <t>Total Cases Needed</t>
  </si>
  <si>
    <t>All Products use 100022 - Cheese, Mozzarella, LM, PT SKM, Frozen Loaves (8/6#)</t>
  </si>
  <si>
    <t xml:space="preserve"> </t>
  </si>
  <si>
    <t>100022 is ordered in WBSCM by the case</t>
  </si>
  <si>
    <t>Total Diversion Lbs. Required</t>
  </si>
  <si>
    <t>For Assistance, please call 800-574-3663 or call your sales representative.
For Nutritional Information, please click on the Product Description.</t>
  </si>
  <si>
    <t>093B Whole Grain Buffalo Style Chicken Rippers</t>
  </si>
  <si>
    <t>225GS Whole Grain Medium Square Ravioli</t>
  </si>
  <si>
    <t>8074B Mini Cheese Calzone (3 each 1.67 oz. = 5 oz. serving)</t>
  </si>
  <si>
    <t>8073B Mini Pepperoni Calzone (3 each 1.67 oz. = 5 oz. serving)</t>
  </si>
  <si>
    <t>4.50 oz.</t>
  </si>
  <si>
    <t>4.80 oz.</t>
  </si>
  <si>
    <t>222GS Whole Grain Lasagna Sheets, Cheese Filled</t>
  </si>
  <si>
    <t>800M Whole Grain Gluten-Free Pepperoni Stuffwich IIW)</t>
  </si>
  <si>
    <t>Mexican Entrees</t>
  </si>
  <si>
    <t>5.65 oz.</t>
  </si>
  <si>
    <t>3.2 oz.</t>
  </si>
  <si>
    <t>4.5 oz.</t>
  </si>
  <si>
    <t>2.3 oz.</t>
  </si>
  <si>
    <t>00710 WG Bean &amp; Cheese Burrito, 5.65 oz. *NEW</t>
  </si>
  <si>
    <t>00730 WG Bean &amp; Cheese Mini Burrito, 3.2 oz. *NEW</t>
  </si>
  <si>
    <t>00740 WG Chicken Quesadilla w/Salsa Verde 4.5 oz. Bulk *NEW</t>
  </si>
  <si>
    <t>00745 WG Chicken Quesadilla w/Salsa Verde 4.5 oz. IW *NEW</t>
  </si>
  <si>
    <t>00750 WG Chicken &amp; Cheese Taquito 2.3 oz. Bulk *NEW</t>
  </si>
  <si>
    <t>00755 WG Chicken &amp; Cheese Taquito 2.3 oz. IW *NEW</t>
  </si>
  <si>
    <t>050B Whole Grain Pepperoni Pizza Rippers (IW) *NEW</t>
  </si>
  <si>
    <t>051B Whole Grain Turkey Ham &amp; Cheese Rippers (IW) *NEW</t>
  </si>
  <si>
    <t>053B Whole Grain Buffalo Style Chicken Rippers (IW) *NEW</t>
  </si>
  <si>
    <t>320B Whole Grain Split Top Pepperoni Calzone (IW) *NEW</t>
  </si>
  <si>
    <t>325B Whole Grain Split Top Cheese and Sauce Calzone (IW) *NEW</t>
  </si>
  <si>
    <t>328B Whole Grain Split Top Turkey Ham &amp; Cheese Calzone (IW) *NEW</t>
  </si>
  <si>
    <t>595B Whole Grain Pepperoni Pizza Stuffwich (IW) *NEW</t>
  </si>
  <si>
    <t>970B Whole Grain Turkey Ham &amp; Cheese Stuffwich (IW) *NEW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</si>
</sst>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0" fillId="3" borderId="1" xfId="0" applyFill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0" fontId="5" fillId="0" borderId="1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2" borderId="0" xfId="0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4" fillId="0" borderId="0" xfId="0" applyFont="1" applyAlignment="1" applyProtection="1">
      <alignment horizontal="center" wrapText="1"/>
    </xf>
    <xf numFmtId="0" fontId="1" fillId="0" borderId="0" xfId="0" applyFont="1" applyProtection="1"/>
    <xf numFmtId="0" fontId="0" fillId="2" borderId="0" xfId="0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2" fontId="0" fillId="0" borderId="6" xfId="0" applyNumberFormat="1" applyBorder="1" applyProtection="1"/>
    <xf numFmtId="2" fontId="0" fillId="2" borderId="7" xfId="0" applyNumberFormat="1" applyFill="1" applyBorder="1" applyProtection="1"/>
    <xf numFmtId="2" fontId="1" fillId="2" borderId="7" xfId="0" applyNumberFormat="1" applyFont="1" applyFill="1" applyBorder="1" applyProtection="1"/>
    <xf numFmtId="2" fontId="0" fillId="0" borderId="8" xfId="0" applyNumberFormat="1" applyBorder="1" applyProtection="1"/>
    <xf numFmtId="2" fontId="0" fillId="0" borderId="1" xfId="0" applyNumberFormat="1" applyBorder="1" applyProtection="1"/>
    <xf numFmtId="2" fontId="0" fillId="2" borderId="0" xfId="0" applyNumberFormat="1" applyFill="1" applyBorder="1" applyProtection="1"/>
    <xf numFmtId="2" fontId="1" fillId="2" borderId="0" xfId="0" applyNumberFormat="1" applyFont="1" applyFill="1" applyBorder="1" applyProtection="1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12" fillId="4" borderId="2" xfId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2" fillId="0" borderId="2" xfId="1" applyFill="1" applyBorder="1" applyAlignment="1" applyProtection="1">
      <alignment horizontal="left" wrapText="1"/>
      <protection locked="0"/>
    </xf>
    <xf numFmtId="0" fontId="12" fillId="0" borderId="2" xfId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2" fillId="4" borderId="2" xfId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1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 wrapText="1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2" fontId="13" fillId="2" borderId="0" xfId="0" applyNumberFormat="1" applyFont="1" applyFill="1"/>
    <xf numFmtId="2" fontId="0" fillId="2" borderId="7" xfId="0" applyNumberFormat="1" applyFill="1" applyBorder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2" fontId="13" fillId="0" borderId="1" xfId="0" applyNumberFormat="1" applyFont="1" applyBorder="1"/>
    <xf numFmtId="2" fontId="0" fillId="0" borderId="6" xfId="0" applyNumberFormat="1" applyBorder="1"/>
    <xf numFmtId="0" fontId="12" fillId="4" borderId="2" xfId="1" quotePrefix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0</xdr:col>
      <xdr:colOff>4600575</xdr:colOff>
      <xdr:row>0</xdr:row>
      <xdr:rowOff>937150</xdr:rowOff>
    </xdr:to>
    <xdr:pic>
      <xdr:nvPicPr>
        <xdr:cNvPr id="2" name="Picture 1" descr="Good Source Tools for School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0"/>
          <a:ext cx="4552951" cy="93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oodorderguide.com/misc/wise/001721nu.pdf" TargetMode="External"/><Relationship Id="rId13" Type="http://schemas.openxmlformats.org/officeDocument/2006/relationships/hyperlink" Target="http://www.foodorderguide.com/misc/wise/001053nu.pdf" TargetMode="External"/><Relationship Id="rId18" Type="http://schemas.openxmlformats.org/officeDocument/2006/relationships/hyperlink" Target="http://www.foodorderguide.com/misc/wise/001724nu.pdf" TargetMode="External"/><Relationship Id="rId26" Type="http://schemas.openxmlformats.org/officeDocument/2006/relationships/hyperlink" Target="http://www.foodorderguide.com/misc/wise/002295nu.pdf" TargetMode="External"/><Relationship Id="rId3" Type="http://schemas.openxmlformats.org/officeDocument/2006/relationships/hyperlink" Target="http://www.foodorderguide.com/misc/wise/001077nu.pdf" TargetMode="External"/><Relationship Id="rId21" Type="http://schemas.openxmlformats.org/officeDocument/2006/relationships/hyperlink" Target="http://www.foodorderguide.com/misc/wise/001048nu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foodorderguide.com/misc/wise/001078nu.pdf" TargetMode="External"/><Relationship Id="rId12" Type="http://schemas.openxmlformats.org/officeDocument/2006/relationships/hyperlink" Target="http://www.foodorderguide.com/misc/wise/001064nu.pdf" TargetMode="External"/><Relationship Id="rId17" Type="http://schemas.openxmlformats.org/officeDocument/2006/relationships/hyperlink" Target="http://www.foodorderguide.com/misc/wise/001082nu.pdf" TargetMode="External"/><Relationship Id="rId25" Type="http://schemas.openxmlformats.org/officeDocument/2006/relationships/hyperlink" Target="http://www.foodorderguide.com/misc/wise/001082nu.pdf" TargetMode="External"/><Relationship Id="rId33" Type="http://schemas.openxmlformats.org/officeDocument/2006/relationships/hyperlink" Target="http://www.foodorderguide.com/misc/wise/002291nu.pdf" TargetMode="External"/><Relationship Id="rId2" Type="http://schemas.openxmlformats.org/officeDocument/2006/relationships/hyperlink" Target="http://www.foodorderguide.com/misc/wise/005604nu.pdf" TargetMode="External"/><Relationship Id="rId16" Type="http://schemas.openxmlformats.org/officeDocument/2006/relationships/hyperlink" Target="http://www.foodorderguide.com/misc/wise/001083nu.pdf" TargetMode="External"/><Relationship Id="rId20" Type="http://schemas.openxmlformats.org/officeDocument/2006/relationships/hyperlink" Target="http://www.foodorderguide.com/misc/wise/001049nu.pdf" TargetMode="External"/><Relationship Id="rId29" Type="http://schemas.openxmlformats.org/officeDocument/2006/relationships/hyperlink" Target="http://www.foodorderguide.com/misc/wise/002288nu.pdf" TargetMode="External"/><Relationship Id="rId1" Type="http://schemas.openxmlformats.org/officeDocument/2006/relationships/hyperlink" Target="http://www.foodorderguide.com/misc/wise/005605nu.pdf" TargetMode="External"/><Relationship Id="rId6" Type="http://schemas.openxmlformats.org/officeDocument/2006/relationships/hyperlink" Target="http://www.foodorderguide.com/misc/wise/001048nu.pdf" TargetMode="External"/><Relationship Id="rId11" Type="http://schemas.openxmlformats.org/officeDocument/2006/relationships/hyperlink" Target="http://www.foodorderguide.com/misc/wise/001065nu.pdf" TargetMode="External"/><Relationship Id="rId24" Type="http://schemas.openxmlformats.org/officeDocument/2006/relationships/hyperlink" Target="http://www.foodorderguide.com/misc/wise/001079nu.pdf" TargetMode="External"/><Relationship Id="rId32" Type="http://schemas.openxmlformats.org/officeDocument/2006/relationships/hyperlink" Target="http://www.foodorderguide.com/misc/wise/001054nu.pdf" TargetMode="External"/><Relationship Id="rId5" Type="http://schemas.openxmlformats.org/officeDocument/2006/relationships/hyperlink" Target="http://www.foodorderguide.com/misc/wise/001076nu.pdf" TargetMode="External"/><Relationship Id="rId15" Type="http://schemas.openxmlformats.org/officeDocument/2006/relationships/hyperlink" Target="http://www.foodorderguide.com/misc/wise/001079nu.pdf" TargetMode="External"/><Relationship Id="rId23" Type="http://schemas.openxmlformats.org/officeDocument/2006/relationships/hyperlink" Target="http://www.foodorderguide.com/misc/wise/001055nu.pdf" TargetMode="External"/><Relationship Id="rId28" Type="http://schemas.openxmlformats.org/officeDocument/2006/relationships/hyperlink" Target="http://www.foodorderguide.com/misc/wise/002288nu.pdf" TargetMode="External"/><Relationship Id="rId10" Type="http://schemas.openxmlformats.org/officeDocument/2006/relationships/hyperlink" Target="http://www.foodorderguide.com/misc/wise/001719nu.pdf" TargetMode="External"/><Relationship Id="rId19" Type="http://schemas.openxmlformats.org/officeDocument/2006/relationships/hyperlink" Target="http://www.foodorderguide.com/misc/wise/001077nu.pdf" TargetMode="External"/><Relationship Id="rId31" Type="http://schemas.openxmlformats.org/officeDocument/2006/relationships/hyperlink" Target="http://www.foodorderguide.com/misc/wise/001053nu.pdf" TargetMode="External"/><Relationship Id="rId4" Type="http://schemas.openxmlformats.org/officeDocument/2006/relationships/hyperlink" Target="http://www.foodorderguide.com/misc/wise/001049nu.pdf" TargetMode="External"/><Relationship Id="rId9" Type="http://schemas.openxmlformats.org/officeDocument/2006/relationships/hyperlink" Target="http://www.foodorderguide.com/misc/wise/001722nu.pdf" TargetMode="External"/><Relationship Id="rId14" Type="http://schemas.openxmlformats.org/officeDocument/2006/relationships/hyperlink" Target="http://www.foodorderguide.com/misc/wise/001055nu.pdf" TargetMode="External"/><Relationship Id="rId22" Type="http://schemas.openxmlformats.org/officeDocument/2006/relationships/hyperlink" Target="http://www.foodorderguide.com/misc/wise/001054nu.pdf" TargetMode="External"/><Relationship Id="rId27" Type="http://schemas.openxmlformats.org/officeDocument/2006/relationships/hyperlink" Target="http://www.foodorderguide.com/misc/wise/002290nu.pdf" TargetMode="External"/><Relationship Id="rId30" Type="http://schemas.openxmlformats.org/officeDocument/2006/relationships/hyperlink" Target="http://www.foodorderguide.com/misc/wise/002290nu.pdf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A2" sqref="A2"/>
    </sheetView>
  </sheetViews>
  <sheetFormatPr defaultColWidth="8.7265625" defaultRowHeight="14.5" x14ac:dyDescent="0.35"/>
  <cols>
    <col min="1" max="1" width="84.26953125" style="51" customWidth="1"/>
    <col min="2" max="2" width="9.54296875" style="33" customWidth="1"/>
    <col min="3" max="3" width="12.1796875" style="29" customWidth="1"/>
    <col min="4" max="4" width="2" style="29" customWidth="1"/>
    <col min="5" max="5" width="9.453125" style="29" customWidth="1"/>
    <col min="6" max="6" width="2.26953125" style="29" customWidth="1"/>
    <col min="7" max="7" width="10.7265625" style="29" customWidth="1"/>
    <col min="8" max="8" width="2.54296875" style="29" customWidth="1"/>
    <col min="9" max="9" width="8.54296875" style="29" customWidth="1"/>
    <col min="10" max="10" width="2.7265625" style="29" customWidth="1"/>
    <col min="11" max="11" width="12.81640625" style="30" customWidth="1"/>
    <col min="12" max="12" width="2.453125" style="30" customWidth="1"/>
    <col min="13" max="13" width="10.54296875" style="30" customWidth="1"/>
    <col min="14" max="14" width="2.54296875" style="30" customWidth="1"/>
    <col min="15" max="15" width="15.26953125" style="30" customWidth="1"/>
    <col min="16" max="16384" width="8.7265625" style="30"/>
  </cols>
  <sheetData>
    <row r="1" spans="1:15" ht="83.25" customHeight="1" thickBot="1" x14ac:dyDescent="0.4">
      <c r="A1" s="69"/>
      <c r="B1" s="70"/>
      <c r="C1" s="71"/>
      <c r="E1" s="72" t="s">
        <v>42</v>
      </c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33" customFormat="1" ht="58.5" thickBot="1" x14ac:dyDescent="0.4">
      <c r="A2" s="31" t="s">
        <v>8</v>
      </c>
      <c r="B2" s="32" t="s">
        <v>10</v>
      </c>
      <c r="C2" s="32" t="s">
        <v>9</v>
      </c>
      <c r="D2" s="32"/>
      <c r="E2" s="32" t="s">
        <v>11</v>
      </c>
      <c r="F2" s="2"/>
      <c r="G2" s="3" t="s">
        <v>12</v>
      </c>
      <c r="H2" s="3"/>
      <c r="I2" s="2" t="s">
        <v>13</v>
      </c>
      <c r="J2" s="2"/>
      <c r="K2" s="2" t="s">
        <v>3</v>
      </c>
      <c r="L2" s="2"/>
      <c r="M2" s="3" t="s">
        <v>31</v>
      </c>
      <c r="N2" s="3"/>
      <c r="O2" s="3" t="s">
        <v>4</v>
      </c>
    </row>
    <row r="3" spans="1:15" s="33" customFormat="1" ht="19.5" customHeight="1" x14ac:dyDescent="0.35">
      <c r="A3" s="34" t="s">
        <v>6</v>
      </c>
      <c r="B3" s="35"/>
      <c r="C3" s="35"/>
      <c r="D3" s="35"/>
      <c r="E3" s="35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5" ht="19.5" customHeight="1" x14ac:dyDescent="0.35">
      <c r="A4" s="39" t="s">
        <v>14</v>
      </c>
      <c r="B4" s="37" t="s">
        <v>20</v>
      </c>
      <c r="C4" s="1">
        <v>0</v>
      </c>
      <c r="D4" s="38" t="s">
        <v>0</v>
      </c>
      <c r="E4" s="1">
        <v>0</v>
      </c>
      <c r="F4" s="6" t="s">
        <v>1</v>
      </c>
      <c r="G4" s="7">
        <f t="shared" ref="G4:G39" si="0">C4*E4</f>
        <v>0</v>
      </c>
      <c r="H4" s="8" t="s">
        <v>2</v>
      </c>
      <c r="I4" s="7">
        <v>112</v>
      </c>
      <c r="J4" s="6" t="s">
        <v>1</v>
      </c>
      <c r="K4" s="9">
        <f t="shared" ref="K4:K5" si="1">ROUNDUP(G4/I4,0)</f>
        <v>0</v>
      </c>
      <c r="L4" s="6" t="s">
        <v>0</v>
      </c>
      <c r="M4" s="26">
        <v>6.75</v>
      </c>
      <c r="N4" s="6" t="s">
        <v>1</v>
      </c>
      <c r="O4" s="22">
        <f t="shared" ref="O4:O5" si="2">ROUNDUP(K4*M4,0)</f>
        <v>0</v>
      </c>
    </row>
    <row r="5" spans="1:15" ht="20.149999999999999" customHeight="1" x14ac:dyDescent="0.35">
      <c r="A5" s="40" t="s">
        <v>33</v>
      </c>
      <c r="B5" s="37" t="s">
        <v>21</v>
      </c>
      <c r="C5" s="1">
        <v>0</v>
      </c>
      <c r="D5" s="38" t="s">
        <v>0</v>
      </c>
      <c r="E5" s="1">
        <v>0</v>
      </c>
      <c r="F5" s="6" t="s">
        <v>1</v>
      </c>
      <c r="G5" s="7">
        <f t="shared" si="0"/>
        <v>0</v>
      </c>
      <c r="H5" s="8" t="s">
        <v>2</v>
      </c>
      <c r="I5" s="7">
        <v>128</v>
      </c>
      <c r="J5" s="6" t="s">
        <v>1</v>
      </c>
      <c r="K5" s="9">
        <f t="shared" si="1"/>
        <v>0</v>
      </c>
      <c r="L5" s="6" t="s">
        <v>0</v>
      </c>
      <c r="M5" s="26">
        <v>16.899999999999999</v>
      </c>
      <c r="N5" s="6" t="s">
        <v>1</v>
      </c>
      <c r="O5" s="22">
        <f t="shared" si="2"/>
        <v>0</v>
      </c>
    </row>
    <row r="6" spans="1:15" ht="20.149999999999999" customHeight="1" x14ac:dyDescent="0.35">
      <c r="A6" s="41" t="s">
        <v>51</v>
      </c>
      <c r="B6" s="52"/>
      <c r="C6" s="53"/>
      <c r="D6" s="54"/>
      <c r="E6" s="53"/>
      <c r="F6" s="55"/>
      <c r="G6" s="56"/>
      <c r="H6" s="57"/>
      <c r="I6" s="56"/>
      <c r="J6" s="55"/>
      <c r="K6" s="56"/>
      <c r="L6" s="55"/>
      <c r="M6" s="58"/>
      <c r="N6" s="55"/>
      <c r="O6" s="59"/>
    </row>
    <row r="7" spans="1:15" ht="20.149999999999999" customHeight="1" x14ac:dyDescent="0.35">
      <c r="A7" s="68" t="s">
        <v>56</v>
      </c>
      <c r="B7" s="60" t="s">
        <v>52</v>
      </c>
      <c r="C7" s="61">
        <v>0</v>
      </c>
      <c r="D7" s="62" t="s">
        <v>0</v>
      </c>
      <c r="E7" s="61">
        <v>0</v>
      </c>
      <c r="F7" s="63" t="s">
        <v>1</v>
      </c>
      <c r="G7" s="64">
        <f t="shared" ref="G7:G12" si="3">C7*E7</f>
        <v>0</v>
      </c>
      <c r="H7" s="65" t="s">
        <v>2</v>
      </c>
      <c r="I7" s="64">
        <v>60</v>
      </c>
      <c r="J7" s="63" t="s">
        <v>1</v>
      </c>
      <c r="K7" s="64">
        <f>ROUNDUP(G7/I7,0)</f>
        <v>0</v>
      </c>
      <c r="L7" s="63" t="s">
        <v>0</v>
      </c>
      <c r="M7" s="66">
        <v>3.54</v>
      </c>
      <c r="N7" s="63" t="s">
        <v>1</v>
      </c>
      <c r="O7" s="67">
        <f>ROUNDUP(K7*M7,0)</f>
        <v>0</v>
      </c>
    </row>
    <row r="8" spans="1:15" ht="20.149999999999999" customHeight="1" x14ac:dyDescent="0.35">
      <c r="A8" s="68" t="s">
        <v>57</v>
      </c>
      <c r="B8" s="60" t="s">
        <v>53</v>
      </c>
      <c r="C8" s="61">
        <v>0</v>
      </c>
      <c r="D8" s="62" t="s">
        <v>0</v>
      </c>
      <c r="E8" s="61">
        <v>0</v>
      </c>
      <c r="F8" s="63" t="s">
        <v>1</v>
      </c>
      <c r="G8" s="64">
        <f t="shared" si="3"/>
        <v>0</v>
      </c>
      <c r="H8" s="65" t="s">
        <v>2</v>
      </c>
      <c r="I8" s="64">
        <v>72</v>
      </c>
      <c r="J8" s="63" t="s">
        <v>1</v>
      </c>
      <c r="K8" s="64">
        <f t="shared" ref="K8:K12" si="4">ROUNDUP(G8/I8,0)</f>
        <v>0</v>
      </c>
      <c r="L8" s="63" t="s">
        <v>0</v>
      </c>
      <c r="M8" s="66">
        <v>2.21</v>
      </c>
      <c r="N8" s="63" t="s">
        <v>1</v>
      </c>
      <c r="O8" s="67">
        <f t="shared" ref="O8:O12" si="5">ROUNDUP(K8*M8,0)</f>
        <v>0</v>
      </c>
    </row>
    <row r="9" spans="1:15" ht="20.149999999999999" customHeight="1" x14ac:dyDescent="0.35">
      <c r="A9" s="68" t="s">
        <v>58</v>
      </c>
      <c r="B9" s="60" t="s">
        <v>54</v>
      </c>
      <c r="C9" s="61">
        <v>0</v>
      </c>
      <c r="D9" s="62" t="s">
        <v>0</v>
      </c>
      <c r="E9" s="61">
        <v>0</v>
      </c>
      <c r="F9" s="63" t="s">
        <v>1</v>
      </c>
      <c r="G9" s="64">
        <f t="shared" si="3"/>
        <v>0</v>
      </c>
      <c r="H9" s="65" t="s">
        <v>2</v>
      </c>
      <c r="I9" s="64">
        <v>50</v>
      </c>
      <c r="J9" s="63" t="s">
        <v>1</v>
      </c>
      <c r="K9" s="64">
        <f t="shared" si="4"/>
        <v>0</v>
      </c>
      <c r="L9"/>
      <c r="M9" s="66">
        <v>3.56</v>
      </c>
      <c r="N9" s="63" t="s">
        <v>1</v>
      </c>
      <c r="O9" s="67">
        <f t="shared" si="5"/>
        <v>0</v>
      </c>
    </row>
    <row r="10" spans="1:15" ht="20.149999999999999" customHeight="1" x14ac:dyDescent="0.35">
      <c r="A10" s="68" t="s">
        <v>59</v>
      </c>
      <c r="B10" s="60" t="s">
        <v>54</v>
      </c>
      <c r="C10" s="61">
        <v>0</v>
      </c>
      <c r="D10" s="62" t="s">
        <v>0</v>
      </c>
      <c r="E10" s="61">
        <v>0</v>
      </c>
      <c r="F10" s="63" t="s">
        <v>1</v>
      </c>
      <c r="G10" s="64">
        <f t="shared" si="3"/>
        <v>0</v>
      </c>
      <c r="H10" s="65" t="s">
        <v>2</v>
      </c>
      <c r="I10" s="64">
        <v>50</v>
      </c>
      <c r="J10" s="63" t="s">
        <v>1</v>
      </c>
      <c r="K10" s="64">
        <f t="shared" si="4"/>
        <v>0</v>
      </c>
      <c r="L10" s="63" t="s">
        <v>0</v>
      </c>
      <c r="M10" s="66">
        <v>3.56</v>
      </c>
      <c r="N10" s="63" t="s">
        <v>1</v>
      </c>
      <c r="O10" s="67">
        <f t="shared" si="5"/>
        <v>0</v>
      </c>
    </row>
    <row r="11" spans="1:15" ht="20.149999999999999" customHeight="1" x14ac:dyDescent="0.35">
      <c r="A11" s="68" t="s">
        <v>60</v>
      </c>
      <c r="B11" s="60" t="s">
        <v>55</v>
      </c>
      <c r="C11" s="61">
        <v>0</v>
      </c>
      <c r="D11" s="62" t="s">
        <v>0</v>
      </c>
      <c r="E11" s="61">
        <v>0</v>
      </c>
      <c r="F11" s="63" t="s">
        <v>1</v>
      </c>
      <c r="G11" s="64">
        <f t="shared" si="3"/>
        <v>0</v>
      </c>
      <c r="H11" s="65" t="s">
        <v>2</v>
      </c>
      <c r="I11" s="64">
        <v>90</v>
      </c>
      <c r="J11" s="63" t="s">
        <v>1</v>
      </c>
      <c r="K11" s="64">
        <f t="shared" si="4"/>
        <v>0</v>
      </c>
      <c r="L11" s="63" t="s">
        <v>0</v>
      </c>
      <c r="M11" s="66">
        <v>1.1299999999999999</v>
      </c>
      <c r="N11" s="63" t="s">
        <v>1</v>
      </c>
      <c r="O11" s="67">
        <f t="shared" si="5"/>
        <v>0</v>
      </c>
    </row>
    <row r="12" spans="1:15" ht="20.149999999999999" customHeight="1" x14ac:dyDescent="0.35">
      <c r="A12" s="68" t="s">
        <v>61</v>
      </c>
      <c r="B12" s="60" t="s">
        <v>55</v>
      </c>
      <c r="C12" s="61">
        <v>0</v>
      </c>
      <c r="D12" s="62" t="s">
        <v>0</v>
      </c>
      <c r="E12" s="61">
        <v>0</v>
      </c>
      <c r="F12" s="63" t="s">
        <v>1</v>
      </c>
      <c r="G12" s="64">
        <f t="shared" si="3"/>
        <v>0</v>
      </c>
      <c r="H12" s="65" t="s">
        <v>2</v>
      </c>
      <c r="I12" s="64">
        <v>60</v>
      </c>
      <c r="J12" s="63" t="s">
        <v>1</v>
      </c>
      <c r="K12" s="64">
        <f t="shared" si="4"/>
        <v>0</v>
      </c>
      <c r="L12" s="63" t="s">
        <v>0</v>
      </c>
      <c r="M12" s="66">
        <v>0.75</v>
      </c>
      <c r="N12" s="63" t="s">
        <v>1</v>
      </c>
      <c r="O12" s="67">
        <f t="shared" si="5"/>
        <v>0</v>
      </c>
    </row>
    <row r="13" spans="1:15" ht="17.25" customHeight="1" x14ac:dyDescent="0.35">
      <c r="A13" s="41" t="s">
        <v>5</v>
      </c>
      <c r="B13" s="42"/>
      <c r="C13" s="20"/>
      <c r="D13" s="43"/>
      <c r="E13" s="20"/>
      <c r="F13" s="11"/>
      <c r="G13" s="10"/>
      <c r="H13" s="12"/>
      <c r="I13" s="10"/>
      <c r="J13" s="11"/>
      <c r="K13" s="13"/>
      <c r="L13" s="11"/>
      <c r="M13" s="27"/>
      <c r="N13" s="11"/>
      <c r="O13" s="23"/>
    </row>
    <row r="14" spans="1:15" ht="20.149999999999999" customHeight="1" x14ac:dyDescent="0.35">
      <c r="A14" s="44" t="s">
        <v>62</v>
      </c>
      <c r="B14" s="37" t="s">
        <v>21</v>
      </c>
      <c r="C14" s="1">
        <v>0</v>
      </c>
      <c r="D14" s="38" t="s">
        <v>0</v>
      </c>
      <c r="E14" s="1">
        <v>0</v>
      </c>
      <c r="F14" s="6" t="s">
        <v>1</v>
      </c>
      <c r="G14" s="7">
        <f t="shared" si="0"/>
        <v>0</v>
      </c>
      <c r="H14" s="8" t="s">
        <v>2</v>
      </c>
      <c r="I14" s="7">
        <v>105</v>
      </c>
      <c r="J14" s="6" t="s">
        <v>1</v>
      </c>
      <c r="K14" s="9">
        <f>ROUNDUP(G14/I14,0)</f>
        <v>0</v>
      </c>
      <c r="L14" s="6" t="s">
        <v>0</v>
      </c>
      <c r="M14" s="26">
        <v>8.5299999999999994</v>
      </c>
      <c r="N14" s="6" t="s">
        <v>1</v>
      </c>
      <c r="O14" s="22">
        <f>ROUNDUP(K14*M14,0)</f>
        <v>0</v>
      </c>
    </row>
    <row r="15" spans="1:15" ht="20.149999999999999" customHeight="1" x14ac:dyDescent="0.35">
      <c r="A15" s="44" t="s">
        <v>63</v>
      </c>
      <c r="B15" s="37" t="s">
        <v>21</v>
      </c>
      <c r="C15" s="1">
        <v>0</v>
      </c>
      <c r="D15" s="38" t="s">
        <v>0</v>
      </c>
      <c r="E15" s="1">
        <v>0</v>
      </c>
      <c r="F15" s="6" t="s">
        <v>1</v>
      </c>
      <c r="G15" s="7">
        <f>C15*E15</f>
        <v>0</v>
      </c>
      <c r="H15" s="8" t="s">
        <v>2</v>
      </c>
      <c r="I15" s="7">
        <v>105</v>
      </c>
      <c r="J15" s="6" t="s">
        <v>1</v>
      </c>
      <c r="K15" s="9">
        <f>ROUNDUP(G15/I15,0)</f>
        <v>0</v>
      </c>
      <c r="L15" s="6" t="s">
        <v>0</v>
      </c>
      <c r="M15" s="26">
        <v>6.9</v>
      </c>
      <c r="N15" s="6" t="s">
        <v>1</v>
      </c>
      <c r="O15" s="22">
        <f>ROUNDUP(K15*M15,0)</f>
        <v>0</v>
      </c>
    </row>
    <row r="16" spans="1:15" ht="20.149999999999999" customHeight="1" x14ac:dyDescent="0.35">
      <c r="A16" s="44" t="s">
        <v>64</v>
      </c>
      <c r="B16" s="37" t="s">
        <v>21</v>
      </c>
      <c r="C16" s="1">
        <v>0</v>
      </c>
      <c r="D16" s="38" t="s">
        <v>0</v>
      </c>
      <c r="E16" s="1">
        <v>0</v>
      </c>
      <c r="F16" s="6" t="s">
        <v>1</v>
      </c>
      <c r="G16" s="7">
        <f>C16*E16</f>
        <v>0</v>
      </c>
      <c r="H16" s="8" t="s">
        <v>2</v>
      </c>
      <c r="I16" s="7">
        <v>105</v>
      </c>
      <c r="J16" s="6" t="s">
        <v>1</v>
      </c>
      <c r="K16" s="9">
        <f>ROUNDUP(G16/I16,0)</f>
        <v>0</v>
      </c>
      <c r="L16" s="6" t="s">
        <v>0</v>
      </c>
      <c r="M16" s="26">
        <v>6.9</v>
      </c>
      <c r="N16" s="6" t="s">
        <v>1</v>
      </c>
      <c r="O16" s="22">
        <f>ROUNDUP(K16*M16,0)</f>
        <v>0</v>
      </c>
    </row>
    <row r="17" spans="1:15" ht="20.149999999999999" customHeight="1" x14ac:dyDescent="0.35">
      <c r="A17" s="40" t="s">
        <v>26</v>
      </c>
      <c r="B17" s="37" t="s">
        <v>21</v>
      </c>
      <c r="C17" s="1">
        <v>0</v>
      </c>
      <c r="D17" s="38" t="s">
        <v>0</v>
      </c>
      <c r="E17" s="1">
        <v>0</v>
      </c>
      <c r="F17" s="6" t="s">
        <v>1</v>
      </c>
      <c r="G17" s="7">
        <f t="shared" ref="G17" si="6">C17*E17</f>
        <v>0</v>
      </c>
      <c r="H17" s="8" t="s">
        <v>2</v>
      </c>
      <c r="I17" s="7">
        <v>105</v>
      </c>
      <c r="J17" s="6" t="s">
        <v>1</v>
      </c>
      <c r="K17" s="9">
        <f>ROUNDUP(G17/I17,0)</f>
        <v>0</v>
      </c>
      <c r="L17" s="6" t="s">
        <v>0</v>
      </c>
      <c r="M17" s="26">
        <v>8.5299999999999994</v>
      </c>
      <c r="N17" s="6" t="s">
        <v>1</v>
      </c>
      <c r="O17" s="22">
        <f>ROUNDUP(K17*M17,0)</f>
        <v>0</v>
      </c>
    </row>
    <row r="18" spans="1:15" ht="20.149999999999999" customHeight="1" x14ac:dyDescent="0.35">
      <c r="A18" s="40" t="s">
        <v>15</v>
      </c>
      <c r="B18" s="37" t="s">
        <v>21</v>
      </c>
      <c r="C18" s="1">
        <v>0</v>
      </c>
      <c r="D18" s="38" t="s">
        <v>0</v>
      </c>
      <c r="E18" s="1">
        <v>0</v>
      </c>
      <c r="F18" s="6" t="s">
        <v>1</v>
      </c>
      <c r="G18" s="7">
        <f t="shared" ref="G18" si="7">C18*E18</f>
        <v>0</v>
      </c>
      <c r="H18" s="8" t="s">
        <v>2</v>
      </c>
      <c r="I18" s="7">
        <v>105</v>
      </c>
      <c r="J18" s="6" t="s">
        <v>1</v>
      </c>
      <c r="K18" s="9">
        <f t="shared" ref="K18" si="8">ROUNDUP(G18/I18,0)</f>
        <v>0</v>
      </c>
      <c r="L18" s="6" t="s">
        <v>0</v>
      </c>
      <c r="M18" s="26">
        <v>6.9</v>
      </c>
      <c r="N18" s="6" t="s">
        <v>1</v>
      </c>
      <c r="O18" s="22">
        <f t="shared" ref="O18" si="9">ROUNDUP(K18*M18,0)</f>
        <v>0</v>
      </c>
    </row>
    <row r="19" spans="1:15" ht="20.149999999999999" customHeight="1" x14ac:dyDescent="0.35">
      <c r="A19" s="40" t="s">
        <v>27</v>
      </c>
      <c r="B19" s="37" t="s">
        <v>21</v>
      </c>
      <c r="C19" s="1">
        <v>0</v>
      </c>
      <c r="D19" s="38" t="s">
        <v>0</v>
      </c>
      <c r="E19" s="1">
        <v>0</v>
      </c>
      <c r="F19" s="6" t="s">
        <v>1</v>
      </c>
      <c r="G19" s="7">
        <f t="shared" si="0"/>
        <v>0</v>
      </c>
      <c r="H19" s="8" t="s">
        <v>2</v>
      </c>
      <c r="I19" s="7">
        <v>105</v>
      </c>
      <c r="J19" s="6" t="s">
        <v>1</v>
      </c>
      <c r="K19" s="9">
        <f t="shared" ref="K19:K21" si="10">ROUNDUP(G19/I19,0)</f>
        <v>0</v>
      </c>
      <c r="L19" s="17"/>
      <c r="M19" s="26">
        <v>10.45</v>
      </c>
      <c r="N19" s="6" t="s">
        <v>1</v>
      </c>
      <c r="O19" s="22">
        <f t="shared" ref="O19:O21" si="11">ROUNDUP(K19*M19,0)</f>
        <v>0</v>
      </c>
    </row>
    <row r="20" spans="1:15" ht="20.149999999999999" customHeight="1" x14ac:dyDescent="0.35">
      <c r="A20" s="40" t="s">
        <v>43</v>
      </c>
      <c r="B20" s="37" t="s">
        <v>21</v>
      </c>
      <c r="C20" s="1">
        <v>0</v>
      </c>
      <c r="D20" s="38" t="s">
        <v>0</v>
      </c>
      <c r="E20" s="1">
        <v>0</v>
      </c>
      <c r="F20" s="6" t="s">
        <v>1</v>
      </c>
      <c r="G20" s="7">
        <f t="shared" si="0"/>
        <v>0</v>
      </c>
      <c r="H20" s="8" t="s">
        <v>2</v>
      </c>
      <c r="I20" s="7">
        <v>105</v>
      </c>
      <c r="J20" s="6" t="s">
        <v>1</v>
      </c>
      <c r="K20" s="9">
        <f t="shared" si="10"/>
        <v>0</v>
      </c>
      <c r="L20" s="6" t="s">
        <v>0</v>
      </c>
      <c r="M20" s="26">
        <v>6.9</v>
      </c>
      <c r="N20" s="6" t="s">
        <v>1</v>
      </c>
      <c r="O20" s="22">
        <f t="shared" si="11"/>
        <v>0</v>
      </c>
    </row>
    <row r="21" spans="1:15" ht="20.149999999999999" customHeight="1" x14ac:dyDescent="0.35">
      <c r="A21" s="39" t="s">
        <v>28</v>
      </c>
      <c r="B21" s="37" t="s">
        <v>21</v>
      </c>
      <c r="C21" s="1">
        <v>0</v>
      </c>
      <c r="D21" s="38" t="s">
        <v>0</v>
      </c>
      <c r="E21" s="1">
        <v>0</v>
      </c>
      <c r="F21" s="6" t="s">
        <v>1</v>
      </c>
      <c r="G21" s="7">
        <f t="shared" si="0"/>
        <v>0</v>
      </c>
      <c r="H21" s="8" t="s">
        <v>2</v>
      </c>
      <c r="I21" s="7">
        <v>105</v>
      </c>
      <c r="J21" s="6" t="s">
        <v>1</v>
      </c>
      <c r="K21" s="9">
        <f t="shared" si="10"/>
        <v>0</v>
      </c>
      <c r="L21" s="6" t="s">
        <v>0</v>
      </c>
      <c r="M21" s="26">
        <v>10.45</v>
      </c>
      <c r="N21" s="6" t="s">
        <v>1</v>
      </c>
      <c r="O21" s="22">
        <f t="shared" si="11"/>
        <v>0</v>
      </c>
    </row>
    <row r="22" spans="1:15" ht="20.149999999999999" customHeight="1" x14ac:dyDescent="0.35">
      <c r="A22" s="45" t="s">
        <v>7</v>
      </c>
      <c r="B22" s="42"/>
      <c r="C22" s="20" t="s">
        <v>39</v>
      </c>
      <c r="D22" s="43"/>
      <c r="E22" s="20"/>
      <c r="F22" s="11"/>
      <c r="G22" s="10"/>
      <c r="H22" s="12"/>
      <c r="I22" s="10"/>
      <c r="J22" s="11"/>
      <c r="K22" s="13"/>
      <c r="L22" s="11"/>
      <c r="M22" s="27"/>
      <c r="N22" s="11"/>
      <c r="O22" s="23"/>
    </row>
    <row r="23" spans="1:15" ht="20.149999999999999" customHeight="1" x14ac:dyDescent="0.35">
      <c r="A23" s="40" t="s">
        <v>16</v>
      </c>
      <c r="B23" s="37" t="s">
        <v>22</v>
      </c>
      <c r="C23" s="1">
        <v>0</v>
      </c>
      <c r="D23" s="38" t="s">
        <v>0</v>
      </c>
      <c r="E23" s="1">
        <v>0</v>
      </c>
      <c r="F23" s="6" t="s">
        <v>1</v>
      </c>
      <c r="G23" s="7">
        <f t="shared" si="0"/>
        <v>0</v>
      </c>
      <c r="H23" s="8" t="s">
        <v>2</v>
      </c>
      <c r="I23" s="7">
        <v>110</v>
      </c>
      <c r="J23" s="6" t="s">
        <v>1</v>
      </c>
      <c r="K23" s="9">
        <f t="shared" ref="K23" si="12">ROUNDUP(G23/I23,0)</f>
        <v>0</v>
      </c>
      <c r="L23" s="6" t="s">
        <v>0</v>
      </c>
      <c r="M23" s="26">
        <v>10.74</v>
      </c>
      <c r="N23" s="6" t="s">
        <v>1</v>
      </c>
      <c r="O23" s="22">
        <f t="shared" ref="O23" si="13">ROUNDUP(K23*M23,0)</f>
        <v>0</v>
      </c>
    </row>
    <row r="24" spans="1:15" ht="20.149999999999999" customHeight="1" x14ac:dyDescent="0.35">
      <c r="A24" s="40" t="s">
        <v>17</v>
      </c>
      <c r="B24" s="37" t="s">
        <v>23</v>
      </c>
      <c r="C24" s="1">
        <v>0</v>
      </c>
      <c r="D24" s="38" t="s">
        <v>0</v>
      </c>
      <c r="E24" s="1">
        <v>0</v>
      </c>
      <c r="F24" s="6" t="s">
        <v>1</v>
      </c>
      <c r="G24" s="7">
        <f>C24*E24</f>
        <v>0</v>
      </c>
      <c r="H24" s="8" t="s">
        <v>2</v>
      </c>
      <c r="I24" s="7">
        <v>34</v>
      </c>
      <c r="J24" s="6" t="s">
        <v>1</v>
      </c>
      <c r="K24" s="9">
        <f>ROUNDUP(G24/I24,0)</f>
        <v>0</v>
      </c>
      <c r="L24" s="6" t="s">
        <v>0</v>
      </c>
      <c r="M24" s="26">
        <v>1.95</v>
      </c>
      <c r="N24" s="6" t="s">
        <v>1</v>
      </c>
      <c r="O24" s="22">
        <f>ROUNDUP(K24*M24,0)</f>
        <v>0</v>
      </c>
    </row>
    <row r="25" spans="1:15" ht="20.149999999999999" customHeight="1" x14ac:dyDescent="0.35">
      <c r="A25" s="40" t="s">
        <v>49</v>
      </c>
      <c r="B25" s="37" t="s">
        <v>48</v>
      </c>
      <c r="C25" s="1">
        <v>0</v>
      </c>
      <c r="D25" s="38" t="s">
        <v>0</v>
      </c>
      <c r="E25" s="1">
        <v>0</v>
      </c>
      <c r="F25" s="6" t="s">
        <v>1</v>
      </c>
      <c r="G25" s="7">
        <f>C25*E25</f>
        <v>0</v>
      </c>
      <c r="H25" s="8" t="s">
        <v>2</v>
      </c>
      <c r="I25" s="7">
        <v>40</v>
      </c>
      <c r="J25" s="6" t="s">
        <v>1</v>
      </c>
      <c r="K25" s="9">
        <f>ROUNDUP(G25/I25,0)</f>
        <v>0</v>
      </c>
      <c r="L25" s="6" t="s">
        <v>0</v>
      </c>
      <c r="M25" s="26">
        <v>5.19</v>
      </c>
      <c r="N25" s="6" t="s">
        <v>1</v>
      </c>
      <c r="O25" s="22">
        <f>ROUNDUP(K25*M25,0)</f>
        <v>0</v>
      </c>
    </row>
    <row r="26" spans="1:15" ht="20.149999999999999" customHeight="1" x14ac:dyDescent="0.35">
      <c r="A26" s="40" t="s">
        <v>44</v>
      </c>
      <c r="B26" s="37" t="s">
        <v>34</v>
      </c>
      <c r="C26" s="1">
        <v>0</v>
      </c>
      <c r="D26" s="38" t="s">
        <v>0</v>
      </c>
      <c r="E26" s="1">
        <v>0</v>
      </c>
      <c r="F26" s="6" t="s">
        <v>1</v>
      </c>
      <c r="G26" s="7">
        <f>C26*E26</f>
        <v>0</v>
      </c>
      <c r="H26" s="8" t="s">
        <v>2</v>
      </c>
      <c r="I26" s="7">
        <v>35</v>
      </c>
      <c r="J26" s="6" t="s">
        <v>1</v>
      </c>
      <c r="K26" s="9">
        <f>ROUNDUP(G26/I26,0)</f>
        <v>0</v>
      </c>
      <c r="L26" s="6" t="s">
        <v>0</v>
      </c>
      <c r="M26" s="26">
        <v>1.91</v>
      </c>
      <c r="N26" s="6" t="s">
        <v>1</v>
      </c>
      <c r="O26" s="22">
        <f>ROUNDUP(K26*M26,0)</f>
        <v>0</v>
      </c>
    </row>
    <row r="27" spans="1:15" ht="20.149999999999999" customHeight="1" x14ac:dyDescent="0.35">
      <c r="A27" s="41" t="s">
        <v>36</v>
      </c>
      <c r="B27" s="46"/>
      <c r="C27" s="21"/>
      <c r="D27" s="43"/>
      <c r="E27" s="21"/>
      <c r="F27" s="11"/>
      <c r="G27" s="14"/>
      <c r="H27" s="12"/>
      <c r="I27" s="14"/>
      <c r="J27" s="11"/>
      <c r="K27" s="15"/>
      <c r="L27" s="11"/>
      <c r="M27" s="28"/>
      <c r="N27" s="11"/>
      <c r="O27" s="24"/>
    </row>
    <row r="28" spans="1:15" ht="20.149999999999999" customHeight="1" x14ac:dyDescent="0.35">
      <c r="A28" s="40" t="s">
        <v>46</v>
      </c>
      <c r="B28" s="37" t="s">
        <v>24</v>
      </c>
      <c r="C28" s="1">
        <v>0</v>
      </c>
      <c r="D28" s="38" t="s">
        <v>0</v>
      </c>
      <c r="E28" s="1">
        <v>0</v>
      </c>
      <c r="F28" s="6" t="s">
        <v>1</v>
      </c>
      <c r="G28" s="7">
        <f t="shared" ref="G28:G29" si="14">C28*E28</f>
        <v>0</v>
      </c>
      <c r="H28" s="8" t="s">
        <v>2</v>
      </c>
      <c r="I28" s="7">
        <v>48</v>
      </c>
      <c r="J28" s="6" t="s">
        <v>1</v>
      </c>
      <c r="K28" s="9">
        <f t="shared" ref="K28:K29" si="15">ROUNDUP(G28/I28,0)</f>
        <v>0</v>
      </c>
      <c r="L28" s="6" t="s">
        <v>0</v>
      </c>
      <c r="M28" s="26">
        <v>3.5</v>
      </c>
      <c r="N28" s="6" t="s">
        <v>1</v>
      </c>
      <c r="O28" s="22">
        <f t="shared" ref="O28:O29" si="16">ROUNDUP(K28*M28,0)</f>
        <v>0</v>
      </c>
    </row>
    <row r="29" spans="1:15" ht="20.149999999999999" customHeight="1" x14ac:dyDescent="0.35">
      <c r="A29" s="40" t="s">
        <v>45</v>
      </c>
      <c r="B29" s="37" t="s">
        <v>24</v>
      </c>
      <c r="C29" s="1">
        <v>0</v>
      </c>
      <c r="D29" s="38" t="s">
        <v>0</v>
      </c>
      <c r="E29" s="1">
        <v>0</v>
      </c>
      <c r="F29" s="6" t="s">
        <v>1</v>
      </c>
      <c r="G29" s="7">
        <f t="shared" si="14"/>
        <v>0</v>
      </c>
      <c r="H29" s="8" t="s">
        <v>2</v>
      </c>
      <c r="I29" s="7">
        <v>48</v>
      </c>
      <c r="J29" s="6" t="s">
        <v>1</v>
      </c>
      <c r="K29" s="9">
        <f t="shared" si="15"/>
        <v>0</v>
      </c>
      <c r="L29" s="6" t="s">
        <v>0</v>
      </c>
      <c r="M29" s="26">
        <v>4.7</v>
      </c>
      <c r="N29" s="6" t="s">
        <v>1</v>
      </c>
      <c r="O29" s="22">
        <f t="shared" si="16"/>
        <v>0</v>
      </c>
    </row>
    <row r="30" spans="1:15" ht="20.149999999999999" customHeight="1" x14ac:dyDescent="0.35">
      <c r="A30" s="41" t="s">
        <v>32</v>
      </c>
      <c r="B30" s="42"/>
      <c r="C30" s="20" t="s">
        <v>39</v>
      </c>
      <c r="D30" s="43"/>
      <c r="E30" s="20"/>
      <c r="F30" s="11"/>
      <c r="G30" s="10"/>
      <c r="H30" s="12"/>
      <c r="I30" s="10"/>
      <c r="J30" s="11"/>
      <c r="K30" s="13"/>
      <c r="L30" s="11"/>
      <c r="M30" s="27"/>
      <c r="N30" s="11"/>
      <c r="O30" s="23"/>
    </row>
    <row r="31" spans="1:15" ht="20.149999999999999" customHeight="1" x14ac:dyDescent="0.35">
      <c r="A31" s="40" t="s">
        <v>18</v>
      </c>
      <c r="B31" s="37" t="s">
        <v>24</v>
      </c>
      <c r="C31" s="1">
        <v>0</v>
      </c>
      <c r="D31" s="38" t="s">
        <v>0</v>
      </c>
      <c r="E31" s="1">
        <v>0</v>
      </c>
      <c r="F31" s="6" t="s">
        <v>1</v>
      </c>
      <c r="G31" s="7">
        <f t="shared" si="0"/>
        <v>0</v>
      </c>
      <c r="H31" s="8" t="s">
        <v>2</v>
      </c>
      <c r="I31" s="7">
        <v>80</v>
      </c>
      <c r="J31" s="6" t="s">
        <v>1</v>
      </c>
      <c r="K31" s="9">
        <f t="shared" ref="K31:K39" si="17">ROUNDUP(G31/I31,0)</f>
        <v>0</v>
      </c>
      <c r="L31" s="6" t="s">
        <v>0</v>
      </c>
      <c r="M31" s="26">
        <v>9.35</v>
      </c>
      <c r="N31" s="6" t="s">
        <v>1</v>
      </c>
      <c r="O31" s="22">
        <f t="shared" ref="O31:O39" si="18">ROUNDUP(K31*M31,0)</f>
        <v>0</v>
      </c>
    </row>
    <row r="32" spans="1:15" ht="20.149999999999999" customHeight="1" x14ac:dyDescent="0.35">
      <c r="A32" s="40" t="s">
        <v>35</v>
      </c>
      <c r="B32" s="37" t="s">
        <v>24</v>
      </c>
      <c r="C32" s="1">
        <v>0</v>
      </c>
      <c r="D32" s="38" t="s">
        <v>0</v>
      </c>
      <c r="E32" s="1">
        <v>0</v>
      </c>
      <c r="F32" s="6" t="s">
        <v>1</v>
      </c>
      <c r="G32" s="7">
        <f>C32*E32</f>
        <v>0</v>
      </c>
      <c r="H32" s="8" t="s">
        <v>2</v>
      </c>
      <c r="I32" s="7">
        <v>80</v>
      </c>
      <c r="J32" s="6" t="s">
        <v>1</v>
      </c>
      <c r="K32" s="9">
        <f>ROUNDUP(G32/I32,0)</f>
        <v>0</v>
      </c>
      <c r="L32" s="6" t="s">
        <v>0</v>
      </c>
      <c r="M32" s="26">
        <v>9.6</v>
      </c>
      <c r="N32" s="6" t="s">
        <v>1</v>
      </c>
      <c r="O32" s="22">
        <f>ROUNDUP(K32*M32,0)</f>
        <v>0</v>
      </c>
    </row>
    <row r="33" spans="1:15" ht="20.149999999999999" customHeight="1" x14ac:dyDescent="0.35">
      <c r="A33" s="40" t="s">
        <v>19</v>
      </c>
      <c r="B33" s="37" t="s">
        <v>25</v>
      </c>
      <c r="C33" s="1">
        <v>0</v>
      </c>
      <c r="D33" s="38" t="s">
        <v>0</v>
      </c>
      <c r="E33" s="1">
        <v>0</v>
      </c>
      <c r="F33" s="6" t="s">
        <v>1</v>
      </c>
      <c r="G33" s="7">
        <f>C33*E33</f>
        <v>0</v>
      </c>
      <c r="H33" s="8" t="s">
        <v>2</v>
      </c>
      <c r="I33" s="7">
        <v>80</v>
      </c>
      <c r="J33" s="6" t="s">
        <v>1</v>
      </c>
      <c r="K33" s="9">
        <f>ROUNDUP(G33/I33,0)</f>
        <v>0</v>
      </c>
      <c r="L33" s="6" t="s">
        <v>0</v>
      </c>
      <c r="M33" s="26">
        <v>8.5</v>
      </c>
      <c r="N33" s="6" t="s">
        <v>1</v>
      </c>
      <c r="O33" s="22">
        <f>ROUNDUP(K33*M33,0)</f>
        <v>0</v>
      </c>
    </row>
    <row r="34" spans="1:15" ht="20.149999999999999" customHeight="1" x14ac:dyDescent="0.35">
      <c r="A34" s="44" t="s">
        <v>65</v>
      </c>
      <c r="B34" s="37" t="s">
        <v>24</v>
      </c>
      <c r="C34" s="1">
        <v>0</v>
      </c>
      <c r="D34" s="38" t="s">
        <v>0</v>
      </c>
      <c r="E34" s="1">
        <v>0</v>
      </c>
      <c r="F34" s="6" t="s">
        <v>1</v>
      </c>
      <c r="G34" s="7">
        <f t="shared" ref="G34" si="19">C34*E34</f>
        <v>0</v>
      </c>
      <c r="H34" s="8" t="s">
        <v>2</v>
      </c>
      <c r="I34" s="7">
        <v>80</v>
      </c>
      <c r="J34" s="6" t="s">
        <v>1</v>
      </c>
      <c r="K34" s="9">
        <f t="shared" ref="K34" si="20">ROUNDUP(G34/I34,0)</f>
        <v>0</v>
      </c>
      <c r="L34" s="6" t="s">
        <v>0</v>
      </c>
      <c r="M34" s="26">
        <v>9.35</v>
      </c>
      <c r="N34" s="6" t="s">
        <v>1</v>
      </c>
      <c r="O34" s="22">
        <f t="shared" ref="O34" si="21">ROUNDUP(K34*M34,0)</f>
        <v>0</v>
      </c>
    </row>
    <row r="35" spans="1:15" ht="20.149999999999999" customHeight="1" x14ac:dyDescent="0.35">
      <c r="A35" s="44" t="s">
        <v>66</v>
      </c>
      <c r="B35" s="37" t="s">
        <v>24</v>
      </c>
      <c r="C35" s="1">
        <v>0</v>
      </c>
      <c r="D35" s="38" t="s">
        <v>0</v>
      </c>
      <c r="E35" s="1">
        <v>0</v>
      </c>
      <c r="F35" s="6" t="s">
        <v>1</v>
      </c>
      <c r="G35" s="7">
        <f t="shared" ref="G35" si="22">C35*E35</f>
        <v>0</v>
      </c>
      <c r="H35" s="8" t="s">
        <v>2</v>
      </c>
      <c r="I35" s="7">
        <v>80</v>
      </c>
      <c r="J35" s="6" t="s">
        <v>1</v>
      </c>
      <c r="K35" s="9">
        <f t="shared" ref="K35" si="23">ROUNDUP(G35/I35,0)</f>
        <v>0</v>
      </c>
      <c r="L35" s="6" t="s">
        <v>0</v>
      </c>
      <c r="M35" s="26">
        <v>9.6</v>
      </c>
      <c r="N35" s="6" t="s">
        <v>1</v>
      </c>
      <c r="O35" s="22">
        <f t="shared" ref="O35" si="24">ROUNDUP(K35*M35,0)</f>
        <v>0</v>
      </c>
    </row>
    <row r="36" spans="1:15" ht="20.149999999999999" customHeight="1" x14ac:dyDescent="0.35">
      <c r="A36" s="44" t="s">
        <v>67</v>
      </c>
      <c r="B36" s="37" t="s">
        <v>25</v>
      </c>
      <c r="C36" s="1">
        <v>0</v>
      </c>
      <c r="D36" s="38" t="s">
        <v>0</v>
      </c>
      <c r="E36" s="1">
        <v>0</v>
      </c>
      <c r="F36" s="6" t="s">
        <v>1</v>
      </c>
      <c r="G36" s="7">
        <f t="shared" ref="G36:G37" si="25">C36*E36</f>
        <v>0</v>
      </c>
      <c r="H36" s="8" t="s">
        <v>2</v>
      </c>
      <c r="I36" s="7">
        <v>80</v>
      </c>
      <c r="J36" s="6" t="s">
        <v>1</v>
      </c>
      <c r="K36" s="9">
        <f t="shared" ref="K36:K37" si="26">ROUNDUP(G36/I36,0)</f>
        <v>0</v>
      </c>
      <c r="L36" s="6" t="s">
        <v>0</v>
      </c>
      <c r="M36" s="26">
        <v>8.5</v>
      </c>
      <c r="N36" s="6" t="s">
        <v>1</v>
      </c>
      <c r="O36" s="22">
        <f t="shared" ref="O36:O37" si="27">ROUNDUP(K36*M36,0)</f>
        <v>0</v>
      </c>
    </row>
    <row r="37" spans="1:15" ht="20.149999999999999" customHeight="1" x14ac:dyDescent="0.35">
      <c r="A37" s="36" t="s">
        <v>68</v>
      </c>
      <c r="B37" s="37" t="s">
        <v>21</v>
      </c>
      <c r="C37" s="1">
        <v>0</v>
      </c>
      <c r="D37" s="38" t="s">
        <v>0</v>
      </c>
      <c r="E37" s="1">
        <v>0</v>
      </c>
      <c r="F37" s="6" t="s">
        <v>1</v>
      </c>
      <c r="G37" s="7">
        <f t="shared" si="25"/>
        <v>0</v>
      </c>
      <c r="H37" s="8" t="s">
        <v>2</v>
      </c>
      <c r="I37" s="7">
        <v>120</v>
      </c>
      <c r="J37" s="6" t="s">
        <v>1</v>
      </c>
      <c r="K37" s="9">
        <f t="shared" si="26"/>
        <v>0</v>
      </c>
      <c r="L37" s="6" t="s">
        <v>0</v>
      </c>
      <c r="M37" s="26">
        <v>5</v>
      </c>
      <c r="N37" s="6" t="s">
        <v>1</v>
      </c>
      <c r="O37" s="22">
        <f t="shared" si="27"/>
        <v>0</v>
      </c>
    </row>
    <row r="38" spans="1:15" ht="20.149999999999999" customHeight="1" x14ac:dyDescent="0.35">
      <c r="A38" s="39" t="s">
        <v>29</v>
      </c>
      <c r="B38" s="37" t="s">
        <v>21</v>
      </c>
      <c r="C38" s="1">
        <v>0</v>
      </c>
      <c r="D38" s="38" t="s">
        <v>0</v>
      </c>
      <c r="E38" s="1">
        <v>0</v>
      </c>
      <c r="F38" s="6" t="s">
        <v>1</v>
      </c>
      <c r="G38" s="7">
        <f t="shared" si="0"/>
        <v>0</v>
      </c>
      <c r="H38" s="8" t="s">
        <v>2</v>
      </c>
      <c r="I38" s="7">
        <v>120</v>
      </c>
      <c r="J38" s="6" t="s">
        <v>1</v>
      </c>
      <c r="K38" s="9">
        <f t="shared" si="17"/>
        <v>0</v>
      </c>
      <c r="L38" s="6" t="s">
        <v>0</v>
      </c>
      <c r="M38" s="26">
        <v>5</v>
      </c>
      <c r="N38" s="6" t="s">
        <v>1</v>
      </c>
      <c r="O38" s="22">
        <f t="shared" si="18"/>
        <v>0</v>
      </c>
    </row>
    <row r="39" spans="1:15" ht="20.149999999999999" customHeight="1" x14ac:dyDescent="0.35">
      <c r="A39" s="39" t="s">
        <v>50</v>
      </c>
      <c r="B39" s="37" t="s">
        <v>47</v>
      </c>
      <c r="C39" s="1">
        <v>0</v>
      </c>
      <c r="D39" s="38" t="s">
        <v>0</v>
      </c>
      <c r="E39" s="1">
        <v>0</v>
      </c>
      <c r="F39" s="6" t="s">
        <v>1</v>
      </c>
      <c r="G39" s="7">
        <f t="shared" si="0"/>
        <v>0</v>
      </c>
      <c r="H39" s="8" t="s">
        <v>2</v>
      </c>
      <c r="I39" s="7">
        <v>48</v>
      </c>
      <c r="J39" s="6" t="s">
        <v>1</v>
      </c>
      <c r="K39" s="9">
        <f t="shared" si="17"/>
        <v>0</v>
      </c>
      <c r="L39" s="6" t="s">
        <v>0</v>
      </c>
      <c r="M39" s="26">
        <v>2.61</v>
      </c>
      <c r="N39" s="6" t="s">
        <v>1</v>
      </c>
      <c r="O39" s="22">
        <f t="shared" si="18"/>
        <v>0</v>
      </c>
    </row>
    <row r="40" spans="1:15" ht="20.149999999999999" customHeight="1" x14ac:dyDescent="0.35">
      <c r="A40" s="39" t="s">
        <v>30</v>
      </c>
      <c r="B40" s="37" t="s">
        <v>21</v>
      </c>
      <c r="C40" s="1">
        <v>0</v>
      </c>
      <c r="D40" s="38" t="s">
        <v>0</v>
      </c>
      <c r="E40" s="1">
        <v>0</v>
      </c>
      <c r="F40" s="6" t="s">
        <v>1</v>
      </c>
      <c r="G40" s="7">
        <f t="shared" ref="G40" si="28">C40*E40</f>
        <v>0</v>
      </c>
      <c r="H40" s="8" t="s">
        <v>2</v>
      </c>
      <c r="I40" s="7">
        <v>120</v>
      </c>
      <c r="J40" s="6" t="s">
        <v>1</v>
      </c>
      <c r="K40" s="9">
        <f t="shared" ref="K40" si="29">ROUNDUP(G40/I40,0)</f>
        <v>0</v>
      </c>
      <c r="L40" s="6" t="s">
        <v>0</v>
      </c>
      <c r="M40" s="26">
        <v>5</v>
      </c>
      <c r="N40" s="6" t="s">
        <v>1</v>
      </c>
      <c r="O40" s="22">
        <f t="shared" ref="O40" si="30">ROUNDUP(K40*M40,0)</f>
        <v>0</v>
      </c>
    </row>
    <row r="41" spans="1:15" ht="21" customHeight="1" x14ac:dyDescent="0.35">
      <c r="A41" s="36" t="s">
        <v>69</v>
      </c>
      <c r="B41" s="37" t="s">
        <v>21</v>
      </c>
      <c r="C41" s="1">
        <v>0</v>
      </c>
      <c r="D41" s="38" t="s">
        <v>0</v>
      </c>
      <c r="E41" s="1">
        <v>0</v>
      </c>
      <c r="F41" s="6" t="s">
        <v>1</v>
      </c>
      <c r="G41" s="7">
        <f t="shared" ref="G41" si="31">C41*E41</f>
        <v>0</v>
      </c>
      <c r="H41" s="8" t="s">
        <v>2</v>
      </c>
      <c r="I41" s="7">
        <v>120</v>
      </c>
      <c r="J41" s="6" t="s">
        <v>1</v>
      </c>
      <c r="K41" s="9">
        <f t="shared" ref="K41" si="32">ROUNDUP(G41/I41,0)</f>
        <v>0</v>
      </c>
      <c r="L41" s="6" t="s">
        <v>0</v>
      </c>
      <c r="M41" s="26">
        <v>5</v>
      </c>
      <c r="N41" s="6" t="s">
        <v>1</v>
      </c>
      <c r="O41" s="22">
        <f t="shared" ref="O41" si="33">ROUNDUP(K41*M41,0)</f>
        <v>0</v>
      </c>
    </row>
    <row r="42" spans="1:15" ht="19" thickBot="1" x14ac:dyDescent="0.5">
      <c r="A42" s="47" t="s">
        <v>39</v>
      </c>
      <c r="F42" s="16"/>
      <c r="G42" s="16"/>
      <c r="H42" s="16"/>
      <c r="I42" s="16"/>
      <c r="J42" s="16"/>
      <c r="K42" s="17"/>
      <c r="L42" s="17"/>
      <c r="M42" s="17"/>
      <c r="N42" s="18"/>
      <c r="O42" s="25" t="s">
        <v>39</v>
      </c>
    </row>
    <row r="43" spans="1:15" ht="42.5" thickBot="1" x14ac:dyDescent="0.55000000000000004">
      <c r="A43" s="48" t="s">
        <v>38</v>
      </c>
      <c r="F43" s="16"/>
      <c r="G43" s="16"/>
      <c r="H43" s="16"/>
      <c r="I43" s="16"/>
      <c r="J43" s="16"/>
      <c r="K43" s="19" t="s">
        <v>41</v>
      </c>
      <c r="L43" s="17"/>
      <c r="M43" s="17"/>
      <c r="N43" s="18"/>
      <c r="O43" s="25">
        <f>SUM(O4:O41)</f>
        <v>0</v>
      </c>
    </row>
    <row r="44" spans="1:15" ht="16" thickBot="1" x14ac:dyDescent="0.4">
      <c r="A44" s="49"/>
      <c r="F44" s="16"/>
      <c r="G44" s="16"/>
      <c r="H44" s="16"/>
      <c r="I44" s="16"/>
      <c r="J44" s="16"/>
      <c r="K44" s="17"/>
      <c r="L44" s="17"/>
      <c r="M44" s="17"/>
      <c r="N44" s="18"/>
      <c r="O44" s="25" t="s">
        <v>39</v>
      </c>
    </row>
    <row r="45" spans="1:15" ht="21.5" thickBot="1" x14ac:dyDescent="0.55000000000000004">
      <c r="A45" s="50" t="s">
        <v>40</v>
      </c>
      <c r="F45" s="16"/>
      <c r="G45" s="16"/>
      <c r="H45" s="16"/>
      <c r="I45" s="16"/>
      <c r="J45" s="16"/>
      <c r="K45" s="19" t="s">
        <v>37</v>
      </c>
      <c r="L45" s="17"/>
      <c r="M45" s="17"/>
      <c r="N45" s="17"/>
      <c r="O45" s="25">
        <f>ROUNDUP(O43/48,0)</f>
        <v>0</v>
      </c>
    </row>
    <row r="46" spans="1:15" x14ac:dyDescent="0.35">
      <c r="F46" s="16"/>
      <c r="G46" s="16"/>
      <c r="H46" s="16"/>
      <c r="I46" s="16"/>
      <c r="J46" s="16"/>
      <c r="K46" s="17"/>
      <c r="L46" s="17"/>
      <c r="M46" s="17"/>
      <c r="N46" s="17"/>
      <c r="O46" s="17"/>
    </row>
  </sheetData>
  <sheetProtection selectLockedCells="1"/>
  <mergeCells count="2">
    <mergeCell ref="A1:C1"/>
    <mergeCell ref="E1:O1"/>
  </mergeCells>
  <hyperlinks>
    <hyperlink ref="A4" r:id="rId1"/>
    <hyperlink ref="A5" r:id="rId2"/>
    <hyperlink ref="A14" r:id="rId3" display="090B Whole Grain Pepperoni Pizza Rippers "/>
    <hyperlink ref="A15" r:id="rId4" display="091B Whole Grain Turkey Ham &amp; Cheese Rippers"/>
    <hyperlink ref="A19" r:id="rId5"/>
    <hyperlink ref="A20" r:id="rId6" display="093B Whole Grain Buffalo Style Chicken Rippers *NEW"/>
    <hyperlink ref="A21" r:id="rId7"/>
    <hyperlink ref="A23" r:id="rId8"/>
    <hyperlink ref="A24" r:id="rId9"/>
    <hyperlink ref="A26" r:id="rId10" display="225GS Whole Grain Medium Square Ravioli *NEW"/>
    <hyperlink ref="A28" r:id="rId11" display="8073B Mini Pepperoni Calzone (3 each 1.67 oz. = 5 oz. serving) *NEW"/>
    <hyperlink ref="A29" r:id="rId12" display="8074B Mini Cheese Calzone (3 each 1.67 oz. = 5 oz. serving) *NEW"/>
    <hyperlink ref="A31" r:id="rId13"/>
    <hyperlink ref="A33" r:id="rId14"/>
    <hyperlink ref="A38" r:id="rId15"/>
    <hyperlink ref="A39" r:id="rId16" display="800B Whole Grain Gluten-Free Pepperoni Stuffwich* NEW "/>
    <hyperlink ref="A40" r:id="rId17"/>
    <hyperlink ref="A25" r:id="rId18" display="222GS Whole Grain Lasagna Sheets, Cheese Filled* NEW"/>
    <hyperlink ref="A17" r:id="rId19"/>
    <hyperlink ref="A18" r:id="rId20"/>
    <hyperlink ref="A16" r:id="rId21" display="093B Whole Grain Buffalo Style Chicken Rippers *NEW"/>
    <hyperlink ref="A35" r:id="rId22" display="215B Whole Grain Split Top Cheese and Sauce Calzone"/>
    <hyperlink ref="A36" r:id="rId23" display="218B Whole Grain Split Top Turkey Ham &amp; Cheese Calzone"/>
    <hyperlink ref="A37" r:id="rId24" display="600B Whole Grain Pepperoni Pizza Stuffwich"/>
    <hyperlink ref="A41" r:id="rId25" display="963B Whole Grain Turkey Ham &amp; Cheese Stuffwich"/>
    <hyperlink ref="A7" r:id="rId26"/>
    <hyperlink ref="A9" r:id="rId27"/>
    <hyperlink ref="A11" r:id="rId28"/>
    <hyperlink ref="A12" r:id="rId29"/>
    <hyperlink ref="A10" r:id="rId30"/>
    <hyperlink ref="A34" r:id="rId31" display="210B Whole Grain Split Top Pepperoni Calzone"/>
    <hyperlink ref="A32" r:id="rId32"/>
    <hyperlink ref="A8" r:id="rId33"/>
  </hyperlinks>
  <printOptions horizontalCentered="1" verticalCentered="1" gridLines="1"/>
  <pageMargins left="0.1" right="0.1" top="0.4" bottom="0.4" header="0.3" footer="0.3"/>
  <pageSetup scale="72" fitToHeight="0" orientation="landscape" horizontalDpi="4294967295" verticalDpi="4294967295" r:id="rId34"/>
  <drawing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365df3b4-2938-4962-8750-b3f089551ef3" xsi:nil="true"/>
    <Priority xmlns="365df3b4-2938-4962-8750-b3f089551ef3">New</Priority>
    <PublishingExpirationDate xmlns="http://schemas.microsoft.com/sharepoint/v3" xsi:nil="true"/>
    <PublishingStartDate xmlns="http://schemas.microsoft.com/sharepoint/v3" xsi:nil="true"/>
    <Remediation_x0020_Date xmlns="365df3b4-2938-4962-8750-b3f089551ef3">2021-01-08T19:37:23+00:00</Remediation_x0020_Date>
  </documentManagement>
</p:properties>
</file>

<file path=customXml/itemProps1.xml><?xml version="1.0" encoding="utf-8"?>
<ds:datastoreItem xmlns:ds="http://schemas.openxmlformats.org/officeDocument/2006/customXml" ds:itemID="{32761CC9-0071-4F1C-85AB-817170033657}"/>
</file>

<file path=customXml/itemProps2.xml><?xml version="1.0" encoding="utf-8"?>
<ds:datastoreItem xmlns:ds="http://schemas.openxmlformats.org/officeDocument/2006/customXml" ds:itemID="{564BAD8B-8604-4717-9879-25C9432A4963}"/>
</file>

<file path=customXml/itemProps3.xml><?xml version="1.0" encoding="utf-8"?>
<ds:datastoreItem xmlns:ds="http://schemas.openxmlformats.org/officeDocument/2006/customXml" ds:itemID="{270CE4C4-190C-4547-B0D4-01CBFE410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Tools for Schools</vt:lpstr>
    </vt:vector>
  </TitlesOfParts>
  <Company>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System Setup</dc:creator>
  <cp:lastModifiedBy>"EnglishS"</cp:lastModifiedBy>
  <cp:lastPrinted>2019-11-06T19:44:05Z</cp:lastPrinted>
  <dcterms:created xsi:type="dcterms:W3CDTF">2014-02-11T20:50:41Z</dcterms:created>
  <dcterms:modified xsi:type="dcterms:W3CDTF">2021-01-08T15:55:47Z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