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82A1EE72-0DE8-4D36-B1DB-4CCCE80041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'10.12.23'!$A$3:$N$22</definedName>
    <definedName name="_xlnm.Print_Area" localSheetId="0">'10.12.23'!$A$1:$N$22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M6" i="1" s="1"/>
  <c r="L7" i="1"/>
  <c r="L8" i="1"/>
  <c r="L9" i="1"/>
  <c r="M9" i="1" s="1"/>
  <c r="L10" i="1"/>
  <c r="M10" i="1" s="1"/>
  <c r="L11" i="1"/>
  <c r="M11" i="1" s="1"/>
  <c r="L12" i="1"/>
  <c r="L13" i="1"/>
  <c r="M13" i="1" s="1"/>
  <c r="L14" i="1"/>
  <c r="M14" i="1" s="1"/>
  <c r="L15" i="1"/>
  <c r="L16" i="1"/>
  <c r="L17" i="1"/>
  <c r="M17" i="1" s="1"/>
  <c r="L18" i="1"/>
  <c r="M18" i="1" s="1"/>
  <c r="L19" i="1"/>
  <c r="M19" i="1" s="1"/>
  <c r="L20" i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L4" i="1"/>
  <c r="J4" i="1"/>
  <c r="M20" i="1"/>
  <c r="M16" i="1"/>
  <c r="M15" i="1"/>
  <c r="M12" i="1"/>
  <c r="M8" i="1"/>
  <c r="M7" i="1"/>
  <c r="M5" i="1"/>
  <c r="M4" i="1" l="1"/>
</calcChain>
</file>

<file path=xl/sharedStrings.xml><?xml version="1.0" encoding="utf-8"?>
<sst xmlns="http://schemas.openxmlformats.org/spreadsheetml/2006/main" count="93" uniqueCount="39">
  <si>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</si>
  <si>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</si>
  <si>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</si>
  <si>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</si>
  <si>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</si>
  <si>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</si>
  <si>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</si>
  <si>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</si>
  <si>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</si>
  <si>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</si>
  <si>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</si>
  <si>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</si>
  <si>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</si>
  <si>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</si>
  <si>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</si>
  <si>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</si>
  <si>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</si>
  <si>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</si>
  <si>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</si>
  <si>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Trident Seafood</t>
  </si>
  <si>
    <t>Breaded Pollock Portions 3.6 oz WG</t>
  </si>
  <si>
    <t>Cornmeal Pollock Strips 1.5 oz</t>
  </si>
  <si>
    <t>Baja Fish Sticks 1 oz WG</t>
  </si>
  <si>
    <t>Breaded Pollock Nuggets 1.0 oz WG</t>
  </si>
  <si>
    <t>Battered Pollock Wedge 4oz WG</t>
  </si>
  <si>
    <t>Breaded Pollock Portions 3 oz WG</t>
  </si>
  <si>
    <t>Breaded Pollock Hoagies 3.6 oz WG</t>
  </si>
  <si>
    <t>Breaded Pollock Wedge 3.6 oz WG (Oven Ready)</t>
  </si>
  <si>
    <t>Breaded Pollock Portions 4 oz WG (Oven Ready)</t>
  </si>
  <si>
    <t>Breaded Pollock Nuggets 1 oz (Oven Ready)</t>
  </si>
  <si>
    <t>Baja Fish Sticks 1 oz (Oven Ready)</t>
  </si>
  <si>
    <t>Breaded Pollock Portions 3.6oz WG (Oven Ready)</t>
  </si>
  <si>
    <t>1 oz Crunchy Potato Breaded Fish Sticks</t>
  </si>
  <si>
    <t>3.6 oz Crunchy Potato Breaded Fish Wedge</t>
  </si>
  <si>
    <t>3.6 oz Spicy Alaska Pollock Sandwich</t>
  </si>
  <si>
    <t>1.0 oz. Crunchy Fish Stick</t>
  </si>
  <si>
    <t>3.6 oz. Cr. Cornml Pollock Wedge</t>
  </si>
  <si>
    <t>1.33 oz Buffalo Breaded Pollock Wedges</t>
  </si>
  <si>
    <t>1.33 oz Nacho Cheese Breaded Pollock Wedges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</si>
</sst>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70" zoomScaleNormal="70" zoomScaleSheetLayoutView="70" workbookViewId="0">
      <pane ySplit="3" topLeftCell="A4" activePane="bottomLeft" state="frozen"/>
      <selection pane="bottomLeft" activeCell="A10" sqref="A10:XFD10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8.5" customHeight="1" x14ac:dyDescent="0.25">
      <c r="A4" s="7" t="s">
        <v>18</v>
      </c>
      <c r="B4" s="40" t="s">
        <v>19</v>
      </c>
      <c r="C4" s="7" t="s">
        <v>12</v>
      </c>
      <c r="D4" s="29">
        <v>418302</v>
      </c>
      <c r="E4" s="42" t="s">
        <v>20</v>
      </c>
      <c r="F4" s="8">
        <v>10</v>
      </c>
      <c r="G4" s="8">
        <v>44</v>
      </c>
      <c r="H4" s="8">
        <v>3.64</v>
      </c>
      <c r="I4" s="26">
        <v>110601</v>
      </c>
      <c r="J4" s="4" t="str">
        <f>VLOOKUP(I4,'[1]October 2023'!A:C,2,FALSE)</f>
        <v>FISH AK PLCK FRZ BULK CTN-49.5 LB</v>
      </c>
      <c r="K4" s="8">
        <v>6.99</v>
      </c>
      <c r="L4" s="41">
        <f>VLOOKUP(I4,'[1]October 2023'!A:C,3,FALSE)</f>
        <v>2.0908000000000002</v>
      </c>
      <c r="M4" s="43">
        <f t="shared" ref="M4:M22" si="0">ROUND(K4*L4,2)</f>
        <v>14.61</v>
      </c>
      <c r="N4" s="10">
        <v>45231</v>
      </c>
    </row>
    <row r="5" spans="1:14" s="9" customFormat="1" ht="58.5" customHeight="1" x14ac:dyDescent="0.25">
      <c r="A5" s="7" t="s">
        <v>18</v>
      </c>
      <c r="B5" s="40" t="s">
        <v>19</v>
      </c>
      <c r="C5" s="7" t="s">
        <v>12</v>
      </c>
      <c r="D5" s="29">
        <v>418303</v>
      </c>
      <c r="E5" s="42" t="s">
        <v>21</v>
      </c>
      <c r="F5" s="8">
        <v>10</v>
      </c>
      <c r="G5" s="8">
        <v>35</v>
      </c>
      <c r="H5" s="8">
        <v>4.57</v>
      </c>
      <c r="I5" s="26">
        <v>110601</v>
      </c>
      <c r="J5" s="4" t="str">
        <f>VLOOKUP(I5,'[1]October 2023'!A:C,2,FALSE)</f>
        <v>FISH AK PLCK FRZ BULK CTN-49.5 LB</v>
      </c>
      <c r="K5" s="8">
        <v>5.59</v>
      </c>
      <c r="L5" s="41">
        <f>VLOOKUP(I5,'[1]October 2023'!A:C,3,FALSE)</f>
        <v>2.0908000000000002</v>
      </c>
      <c r="M5" s="43">
        <f t="shared" si="0"/>
        <v>11.69</v>
      </c>
      <c r="N5" s="10">
        <v>45231</v>
      </c>
    </row>
    <row r="6" spans="1:14" s="9" customFormat="1" ht="58.5" customHeight="1" x14ac:dyDescent="0.25">
      <c r="A6" s="7" t="s">
        <v>18</v>
      </c>
      <c r="B6" s="40" t="s">
        <v>19</v>
      </c>
      <c r="C6" s="7" t="s">
        <v>12</v>
      </c>
      <c r="D6" s="29">
        <v>418304</v>
      </c>
      <c r="E6" s="42" t="s">
        <v>22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2023'!A:C,2,FALSE)</f>
        <v>FISH AK PLCK FRZ BULK CTN-49.5 LB</v>
      </c>
      <c r="K6" s="8">
        <v>6.37</v>
      </c>
      <c r="L6" s="41">
        <f>VLOOKUP(I6,'[1]October 2023'!A:C,3,FALSE)</f>
        <v>2.0908000000000002</v>
      </c>
      <c r="M6" s="43">
        <f t="shared" si="0"/>
        <v>13.32</v>
      </c>
      <c r="N6" s="10">
        <v>45231</v>
      </c>
    </row>
    <row r="7" spans="1:14" s="9" customFormat="1" ht="58.5" customHeight="1" x14ac:dyDescent="0.25">
      <c r="A7" s="7" t="s">
        <v>18</v>
      </c>
      <c r="B7" s="40" t="s">
        <v>19</v>
      </c>
      <c r="C7" s="7" t="s">
        <v>12</v>
      </c>
      <c r="D7" s="29">
        <v>418305</v>
      </c>
      <c r="E7" s="42" t="s">
        <v>23</v>
      </c>
      <c r="F7" s="8">
        <v>10</v>
      </c>
      <c r="G7" s="8">
        <v>40</v>
      </c>
      <c r="H7" s="8">
        <v>4</v>
      </c>
      <c r="I7" s="26">
        <v>110601</v>
      </c>
      <c r="J7" s="4" t="str">
        <f>VLOOKUP(I7,'[1]October 2023'!A:C,2,FALSE)</f>
        <v>FISH AK PLCK FRZ BULK CTN-49.5 LB</v>
      </c>
      <c r="K7" s="8">
        <v>6.29</v>
      </c>
      <c r="L7" s="41">
        <f>VLOOKUP(I7,'[1]October 2023'!A:C,3,FALSE)</f>
        <v>2.0908000000000002</v>
      </c>
      <c r="M7" s="43">
        <f t="shared" si="0"/>
        <v>13.15</v>
      </c>
      <c r="N7" s="10">
        <v>45231</v>
      </c>
    </row>
    <row r="8" spans="1:14" s="9" customFormat="1" ht="58.5" customHeight="1" x14ac:dyDescent="0.25">
      <c r="A8" s="7" t="s">
        <v>18</v>
      </c>
      <c r="B8" s="40" t="s">
        <v>19</v>
      </c>
      <c r="C8" s="7" t="s">
        <v>12</v>
      </c>
      <c r="D8" s="29">
        <v>418306</v>
      </c>
      <c r="E8" s="42" t="s">
        <v>24</v>
      </c>
      <c r="F8" s="8">
        <v>10</v>
      </c>
      <c r="G8" s="8">
        <v>40</v>
      </c>
      <c r="H8" s="8">
        <v>4</v>
      </c>
      <c r="I8" s="26">
        <v>110601</v>
      </c>
      <c r="J8" s="4" t="str">
        <f>VLOOKUP(I8,'[1]October 2023'!A:C,2,FALSE)</f>
        <v>FISH AK PLCK FRZ BULK CTN-49.5 LB</v>
      </c>
      <c r="K8" s="8">
        <v>6.32</v>
      </c>
      <c r="L8" s="41">
        <f>VLOOKUP(I8,'[1]October 2023'!A:C,3,FALSE)</f>
        <v>2.0908000000000002</v>
      </c>
      <c r="M8" s="43">
        <f t="shared" si="0"/>
        <v>13.21</v>
      </c>
      <c r="N8" s="10">
        <v>45231</v>
      </c>
    </row>
    <row r="9" spans="1:14" s="9" customFormat="1" ht="58.5" customHeight="1" x14ac:dyDescent="0.25">
      <c r="A9" s="7" t="s">
        <v>18</v>
      </c>
      <c r="B9" s="40" t="s">
        <v>19</v>
      </c>
      <c r="C9" s="7" t="s">
        <v>12</v>
      </c>
      <c r="D9" s="29">
        <v>418317</v>
      </c>
      <c r="E9" s="42" t="s">
        <v>25</v>
      </c>
      <c r="F9" s="8">
        <v>10</v>
      </c>
      <c r="G9" s="8">
        <v>53</v>
      </c>
      <c r="H9" s="8">
        <v>3</v>
      </c>
      <c r="I9" s="26">
        <v>110601</v>
      </c>
      <c r="J9" s="4" t="str">
        <f>VLOOKUP(I9,'[1]October 2023'!A:C,2,FALSE)</f>
        <v>FISH AK PLCK FRZ BULK CTN-49.5 LB</v>
      </c>
      <c r="K9" s="8">
        <v>6.29</v>
      </c>
      <c r="L9" s="41">
        <f>VLOOKUP(I9,'[1]October 2023'!A:C,3,FALSE)</f>
        <v>2.0908000000000002</v>
      </c>
      <c r="M9" s="43">
        <f t="shared" si="0"/>
        <v>13.15</v>
      </c>
      <c r="N9" s="10">
        <v>45231</v>
      </c>
    </row>
    <row r="10" spans="1:14" s="9" customFormat="1" ht="58.5" hidden="1" customHeight="1" x14ac:dyDescent="0.25">
      <c r="A10" s="7" t="s">
        <v>18</v>
      </c>
      <c r="B10" s="40" t="s">
        <v>19</v>
      </c>
      <c r="C10" s="7" t="s">
        <v>12</v>
      </c>
      <c r="D10" s="29">
        <v>418318</v>
      </c>
      <c r="E10" s="42" t="s">
        <v>26</v>
      </c>
      <c r="F10" s="8">
        <v>10</v>
      </c>
      <c r="G10" s="8">
        <v>44</v>
      </c>
      <c r="H10" s="8">
        <v>3.64</v>
      </c>
      <c r="I10" s="26">
        <v>110601</v>
      </c>
      <c r="J10" s="4" t="str">
        <f>VLOOKUP(I10,'[1]October 2023'!A:C,2,FALSE)</f>
        <v>FISH AK PLCK FRZ BULK CTN-49.5 LB</v>
      </c>
      <c r="K10" s="8">
        <v>6.99</v>
      </c>
      <c r="L10" s="41">
        <f>VLOOKUP(I10,'[1]October 2023'!A:C,3,FALSE)</f>
        <v>2.0908000000000002</v>
      </c>
      <c r="M10" s="43">
        <f t="shared" si="0"/>
        <v>14.61</v>
      </c>
      <c r="N10" s="10">
        <v>45231</v>
      </c>
    </row>
    <row r="11" spans="1:14" s="9" customFormat="1" ht="58.5" customHeight="1" x14ac:dyDescent="0.25">
      <c r="A11" s="7" t="s">
        <v>18</v>
      </c>
      <c r="B11" s="40" t="s">
        <v>19</v>
      </c>
      <c r="C11" s="7" t="s">
        <v>12</v>
      </c>
      <c r="D11" s="29">
        <v>418320</v>
      </c>
      <c r="E11" s="42" t="s">
        <v>27</v>
      </c>
      <c r="F11" s="8">
        <v>10</v>
      </c>
      <c r="G11" s="8">
        <v>44</v>
      </c>
      <c r="H11" s="8">
        <v>3.64</v>
      </c>
      <c r="I11" s="26">
        <v>110601</v>
      </c>
      <c r="J11" s="4" t="str">
        <f>VLOOKUP(I11,'[1]October 2023'!A:C,2,FALSE)</f>
        <v>FISH AK PLCK FRZ BULK CTN-49.5 LB</v>
      </c>
      <c r="K11" s="8">
        <v>6.99</v>
      </c>
      <c r="L11" s="41">
        <f>VLOOKUP(I11,'[1]October 2023'!A:C,3,FALSE)</f>
        <v>2.0908000000000002</v>
      </c>
      <c r="M11" s="43">
        <f t="shared" si="0"/>
        <v>14.61</v>
      </c>
      <c r="N11" s="10">
        <v>45231</v>
      </c>
    </row>
    <row r="12" spans="1:14" s="9" customFormat="1" ht="58.5" customHeight="1" x14ac:dyDescent="0.25">
      <c r="A12" s="7" t="s">
        <v>18</v>
      </c>
      <c r="B12" s="40" t="s">
        <v>19</v>
      </c>
      <c r="C12" s="7" t="s">
        <v>12</v>
      </c>
      <c r="D12" s="29">
        <v>418321</v>
      </c>
      <c r="E12" s="42" t="s">
        <v>28</v>
      </c>
      <c r="F12" s="8">
        <v>10</v>
      </c>
      <c r="G12" s="8">
        <v>40</v>
      </c>
      <c r="H12" s="8">
        <v>4</v>
      </c>
      <c r="I12" s="26">
        <v>110601</v>
      </c>
      <c r="J12" s="4" t="str">
        <f>VLOOKUP(I12,'[1]October 2023'!A:C,2,FALSE)</f>
        <v>FISH AK PLCK FRZ BULK CTN-49.5 LB</v>
      </c>
      <c r="K12" s="8">
        <v>6.62</v>
      </c>
      <c r="L12" s="41">
        <f>VLOOKUP(I12,'[1]October 2023'!A:C,3,FALSE)</f>
        <v>2.0908000000000002</v>
      </c>
      <c r="M12" s="43">
        <f t="shared" si="0"/>
        <v>13.84</v>
      </c>
      <c r="N12" s="10">
        <v>45231</v>
      </c>
    </row>
    <row r="13" spans="1:14" s="9" customFormat="1" ht="58.5" customHeight="1" x14ac:dyDescent="0.25">
      <c r="A13" s="7" t="s">
        <v>18</v>
      </c>
      <c r="B13" s="40" t="s">
        <v>19</v>
      </c>
      <c r="C13" s="7" t="s">
        <v>12</v>
      </c>
      <c r="D13" s="29">
        <v>418322</v>
      </c>
      <c r="E13" s="42" t="s">
        <v>29</v>
      </c>
      <c r="F13" s="8">
        <v>25</v>
      </c>
      <c r="G13" s="8">
        <v>100</v>
      </c>
      <c r="H13" s="8">
        <v>4</v>
      </c>
      <c r="I13" s="26">
        <v>110601</v>
      </c>
      <c r="J13" s="4" t="str">
        <f>VLOOKUP(I13,'[1]October 2023'!A:C,2,FALSE)</f>
        <v>FISH AK PLCK FRZ BULK CTN-49.5 LB</v>
      </c>
      <c r="K13" s="8">
        <v>15.73</v>
      </c>
      <c r="L13" s="41">
        <f>VLOOKUP(I13,'[1]October 2023'!A:C,3,FALSE)</f>
        <v>2.0908000000000002</v>
      </c>
      <c r="M13" s="43">
        <f t="shared" si="0"/>
        <v>32.89</v>
      </c>
      <c r="N13" s="10">
        <v>45231</v>
      </c>
    </row>
    <row r="14" spans="1:14" s="9" customFormat="1" ht="58.5" customHeight="1" x14ac:dyDescent="0.25">
      <c r="A14" s="7" t="s">
        <v>18</v>
      </c>
      <c r="B14" s="40" t="s">
        <v>19</v>
      </c>
      <c r="C14" s="7" t="s">
        <v>12</v>
      </c>
      <c r="D14" s="29">
        <v>418323</v>
      </c>
      <c r="E14" s="42" t="s">
        <v>30</v>
      </c>
      <c r="F14" s="8">
        <v>25</v>
      </c>
      <c r="G14" s="8">
        <v>100</v>
      </c>
      <c r="H14" s="8">
        <v>4</v>
      </c>
      <c r="I14" s="26">
        <v>110601</v>
      </c>
      <c r="J14" s="4" t="str">
        <f>VLOOKUP(I14,'[1]October 2023'!A:C,2,FALSE)</f>
        <v>FISH AK PLCK FRZ BULK CTN-49.5 LB</v>
      </c>
      <c r="K14" s="8">
        <v>15.93</v>
      </c>
      <c r="L14" s="41">
        <f>VLOOKUP(I14,'[1]October 2023'!A:C,3,FALSE)</f>
        <v>2.0908000000000002</v>
      </c>
      <c r="M14" s="43">
        <f t="shared" si="0"/>
        <v>33.31</v>
      </c>
      <c r="N14" s="10">
        <v>45231</v>
      </c>
    </row>
    <row r="15" spans="1:14" s="9" customFormat="1" ht="58.5" customHeight="1" x14ac:dyDescent="0.25">
      <c r="A15" s="7" t="s">
        <v>18</v>
      </c>
      <c r="B15" s="40" t="s">
        <v>19</v>
      </c>
      <c r="C15" s="7" t="s">
        <v>12</v>
      </c>
      <c r="D15" s="29">
        <v>418324</v>
      </c>
      <c r="E15" s="42" t="s">
        <v>31</v>
      </c>
      <c r="F15" s="8">
        <v>25</v>
      </c>
      <c r="G15" s="8">
        <v>110.96</v>
      </c>
      <c r="H15" s="8">
        <v>3.605</v>
      </c>
      <c r="I15" s="26">
        <v>110601</v>
      </c>
      <c r="J15" s="4" t="str">
        <f>VLOOKUP(I15,'[1]October 2023'!A:C,2,FALSE)</f>
        <v>FISH AK PLCK FRZ BULK CTN-49.5 LB</v>
      </c>
      <c r="K15" s="8">
        <v>17.47</v>
      </c>
      <c r="L15" s="41">
        <f>VLOOKUP(I15,'[1]October 2023'!A:C,3,FALSE)</f>
        <v>2.0908000000000002</v>
      </c>
      <c r="M15" s="43">
        <f t="shared" si="0"/>
        <v>36.53</v>
      </c>
      <c r="N15" s="10">
        <v>45231</v>
      </c>
    </row>
    <row r="16" spans="1:14" s="9" customFormat="1" ht="58.5" customHeight="1" x14ac:dyDescent="0.25">
      <c r="A16" s="7" t="s">
        <v>18</v>
      </c>
      <c r="B16" s="40" t="s">
        <v>19</v>
      </c>
      <c r="C16" s="7" t="s">
        <v>12</v>
      </c>
      <c r="D16" s="29">
        <v>422071</v>
      </c>
      <c r="E16" s="42" t="s">
        <v>32</v>
      </c>
      <c r="F16" s="8">
        <v>10</v>
      </c>
      <c r="G16" s="8">
        <v>40</v>
      </c>
      <c r="H16" s="8">
        <v>4</v>
      </c>
      <c r="I16" s="26">
        <v>110601</v>
      </c>
      <c r="J16" s="4" t="str">
        <f>VLOOKUP(I16,'[1]October 2023'!A:C,2,FALSE)</f>
        <v>FISH AK PLCK FRZ BULK CTN-49.5 LB</v>
      </c>
      <c r="K16" s="8">
        <v>6.37</v>
      </c>
      <c r="L16" s="41">
        <f>VLOOKUP(I16,'[1]October 2023'!A:C,3,FALSE)</f>
        <v>2.0908000000000002</v>
      </c>
      <c r="M16" s="43">
        <f t="shared" si="0"/>
        <v>13.32</v>
      </c>
      <c r="N16" s="10">
        <v>45231</v>
      </c>
    </row>
    <row r="17" spans="1:14" s="9" customFormat="1" ht="58.5" customHeight="1" x14ac:dyDescent="0.25">
      <c r="A17" s="7" t="s">
        <v>18</v>
      </c>
      <c r="B17" s="40" t="s">
        <v>19</v>
      </c>
      <c r="C17" s="7" t="s">
        <v>12</v>
      </c>
      <c r="D17" s="29">
        <v>422072</v>
      </c>
      <c r="E17" s="42" t="s">
        <v>33</v>
      </c>
      <c r="F17" s="8">
        <v>10</v>
      </c>
      <c r="G17" s="8">
        <v>44.4</v>
      </c>
      <c r="H17" s="8">
        <v>3.6</v>
      </c>
      <c r="I17" s="26">
        <v>110601</v>
      </c>
      <c r="J17" s="4" t="str">
        <f>VLOOKUP(I17,'[1]October 2023'!A:C,2,FALSE)</f>
        <v>FISH AK PLCK FRZ BULK CTN-49.5 LB</v>
      </c>
      <c r="K17" s="8">
        <v>6.99</v>
      </c>
      <c r="L17" s="41">
        <f>VLOOKUP(I17,'[1]October 2023'!A:C,3,FALSE)</f>
        <v>2.0908000000000002</v>
      </c>
      <c r="M17" s="43">
        <f t="shared" si="0"/>
        <v>14.61</v>
      </c>
      <c r="N17" s="10">
        <v>45231</v>
      </c>
    </row>
    <row r="18" spans="1:14" s="9" customFormat="1" ht="58.5" hidden="1" customHeight="1" x14ac:dyDescent="0.25">
      <c r="A18" s="7" t="s">
        <v>18</v>
      </c>
      <c r="B18" s="40" t="s">
        <v>19</v>
      </c>
      <c r="C18" s="7" t="s">
        <v>12</v>
      </c>
      <c r="D18" s="29">
        <v>425226</v>
      </c>
      <c r="E18" s="42" t="s">
        <v>34</v>
      </c>
      <c r="F18" s="8">
        <v>10</v>
      </c>
      <c r="G18" s="8">
        <v>44.5</v>
      </c>
      <c r="H18" s="8">
        <v>3.6</v>
      </c>
      <c r="I18" s="26">
        <v>110601</v>
      </c>
      <c r="J18" s="4" t="str">
        <f>VLOOKUP(I18,'[1]October 2023'!A:C,2,FALSE)</f>
        <v>FISH AK PLCK FRZ BULK CTN-49.5 LB</v>
      </c>
      <c r="K18" s="8">
        <v>7.1429999999999998</v>
      </c>
      <c r="L18" s="41">
        <f>VLOOKUP(I18,'[1]October 2023'!A:C,3,FALSE)</f>
        <v>2.0908000000000002</v>
      </c>
      <c r="M18" s="43">
        <f t="shared" si="0"/>
        <v>14.93</v>
      </c>
      <c r="N18" s="10">
        <v>45231</v>
      </c>
    </row>
    <row r="19" spans="1:14" s="9" customFormat="1" ht="58.5" customHeight="1" x14ac:dyDescent="0.25">
      <c r="A19" s="7" t="s">
        <v>18</v>
      </c>
      <c r="B19" s="40" t="s">
        <v>19</v>
      </c>
      <c r="C19" s="7" t="s">
        <v>12</v>
      </c>
      <c r="D19" s="29">
        <v>427203</v>
      </c>
      <c r="E19" s="42" t="s">
        <v>35</v>
      </c>
      <c r="F19" s="8">
        <v>10</v>
      </c>
      <c r="G19" s="8">
        <v>40</v>
      </c>
      <c r="H19" s="8">
        <v>4</v>
      </c>
      <c r="I19" s="26">
        <v>110601</v>
      </c>
      <c r="J19" s="4" t="str">
        <f>VLOOKUP(I19,'[1]October 2023'!A:C,2,FALSE)</f>
        <v>FISH AK PLCK FRZ BULK CTN-49.5 LB</v>
      </c>
      <c r="K19" s="8">
        <v>6.42</v>
      </c>
      <c r="L19" s="41">
        <f>VLOOKUP(I19,'[1]October 2023'!A:C,3,FALSE)</f>
        <v>2.0908000000000002</v>
      </c>
      <c r="M19" s="43">
        <f t="shared" si="0"/>
        <v>13.42</v>
      </c>
      <c r="N19" s="10">
        <v>45231</v>
      </c>
    </row>
    <row r="20" spans="1:14" s="9" customFormat="1" ht="58.5" customHeight="1" x14ac:dyDescent="0.25">
      <c r="A20" s="7" t="s">
        <v>18</v>
      </c>
      <c r="B20" s="40" t="s">
        <v>19</v>
      </c>
      <c r="C20" s="7" t="s">
        <v>12</v>
      </c>
      <c r="D20" s="29">
        <v>427587</v>
      </c>
      <c r="E20" s="42" t="s">
        <v>36</v>
      </c>
      <c r="F20" s="8">
        <v>10</v>
      </c>
      <c r="G20" s="8">
        <v>44.4</v>
      </c>
      <c r="H20" s="8">
        <v>3.6</v>
      </c>
      <c r="I20" s="26">
        <v>110601</v>
      </c>
      <c r="J20" s="4" t="str">
        <f>VLOOKUP(I20,'[1]October 2023'!A:C,2,FALSE)</f>
        <v>FISH AK PLCK FRZ BULK CTN-49.5 LB</v>
      </c>
      <c r="K20" s="8">
        <v>7.14</v>
      </c>
      <c r="L20" s="41">
        <f>VLOOKUP(I20,'[1]October 2023'!A:C,3,FALSE)</f>
        <v>2.0908000000000002</v>
      </c>
      <c r="M20" s="43">
        <f t="shared" si="0"/>
        <v>14.93</v>
      </c>
      <c r="N20" s="10">
        <v>45231</v>
      </c>
    </row>
    <row r="21" spans="1:14" s="9" customFormat="1" ht="58.5" customHeight="1" x14ac:dyDescent="0.25">
      <c r="A21" s="7" t="s">
        <v>18</v>
      </c>
      <c r="B21" s="40" t="s">
        <v>19</v>
      </c>
      <c r="C21" s="7" t="s">
        <v>12</v>
      </c>
      <c r="D21" s="29">
        <v>429077</v>
      </c>
      <c r="E21" s="42" t="s">
        <v>37</v>
      </c>
      <c r="F21" s="8">
        <v>10</v>
      </c>
      <c r="G21" s="8">
        <v>40</v>
      </c>
      <c r="H21" s="8">
        <v>4</v>
      </c>
      <c r="I21" s="26">
        <v>110601</v>
      </c>
      <c r="J21" s="4" t="str">
        <f>VLOOKUP(I21,'[1]October 2023'!A:C,2,FALSE)</f>
        <v>FISH AK PLCK FRZ BULK CTN-49.5 LB</v>
      </c>
      <c r="K21" s="8">
        <v>6.75</v>
      </c>
      <c r="L21" s="41">
        <f>VLOOKUP(I21,'[1]October 2023'!A:C,3,FALSE)</f>
        <v>2.0908000000000002</v>
      </c>
      <c r="M21" s="43">
        <f t="shared" si="0"/>
        <v>14.11</v>
      </c>
      <c r="N21" s="10">
        <v>45231</v>
      </c>
    </row>
    <row r="22" spans="1:14" ht="58.5" customHeight="1" x14ac:dyDescent="0.25">
      <c r="A22" s="7" t="s">
        <v>18</v>
      </c>
      <c r="B22" s="40" t="s">
        <v>19</v>
      </c>
      <c r="C22" s="7" t="s">
        <v>12</v>
      </c>
      <c r="D22" s="29">
        <v>429078</v>
      </c>
      <c r="E22" s="42" t="s">
        <v>38</v>
      </c>
      <c r="F22" s="8">
        <v>10</v>
      </c>
      <c r="G22" s="8">
        <v>40</v>
      </c>
      <c r="H22" s="8">
        <v>4</v>
      </c>
      <c r="I22" s="26">
        <v>110601</v>
      </c>
      <c r="J22" s="4" t="str">
        <f>VLOOKUP(I22,'[1]October 2023'!A:C,2,FALSE)</f>
        <v>FISH AK PLCK FRZ BULK CTN-49.5 LB</v>
      </c>
      <c r="K22" s="8">
        <v>6.75</v>
      </c>
      <c r="L22" s="41">
        <f>VLOOKUP(I22,'[1]October 2023'!A:C,3,FALSE)</f>
        <v>2.0908000000000002</v>
      </c>
      <c r="M22" s="43">
        <f t="shared" si="0"/>
        <v>14.11</v>
      </c>
      <c r="N22" s="10">
        <v>45231</v>
      </c>
    </row>
  </sheetData>
  <sheetProtection algorithmName="SHA-512" hashValue="V4FMG5OSlkqR3YVA2FA2h9PsHaW1gStWLX5ydZD72fPu9Qb8WlpzjPPBqMXzFRdN6Vtpjww31ZCzGRbKf+m8mg==" saltValue="GacoAnoITmAeXnd7e48+bQ==" spinCount="100000" sheet="1" formatCells="0" formatColumns="0" formatRows="0" deleteColumns="0" deleteRows="0" sort="0" autoFilter="0"/>
  <autoFilter ref="A3:N22" xr:uid="{00000000-0009-0000-0000-000000000000}">
    <sortState xmlns:xlrd2="http://schemas.microsoft.com/office/spreadsheetml/2017/richdata2" ref="A4:N22">
      <sortCondition ref="D3:D2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2024-01-29T16:29:05+00:00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59012-B787-404C-828A-705835B04B8B}"/>
</file>

<file path=customXml/itemProps2.xml><?xml version="1.0" encoding="utf-8"?>
<ds:datastoreItem xmlns:ds="http://schemas.openxmlformats.org/officeDocument/2006/customXml" ds:itemID="{BA36791D-6F29-4D6C-B280-571C423EA56E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561743-DB26-495E-B384-88C056128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2023-12-21T21:37:22Z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2023-11-30T20:07:15Z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6076a46d-a08c-4451-b48e-1608c5dd58a7</vt:lpwstr>
  </property>
  <property fmtid="{D5CDD505-2E9C-101B-9397-08002B2CF9AE}" pid="9" name="MSIP_Label_7730ea53-6f5e-4160-81a5-992a9105450a_ContentBits">
    <vt:lpwstr>0</vt:lpwstr>
  </property>
</Properties>
</file>