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72C4A9EA-FDE8-4B95-9034-05FDB30BC669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'09.10.24'!$A$3:$N$209</definedName>
    <definedName name="_xlnm.Print_Area" localSheetId="0">'09.10.24'!$A$1:$N$209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0" i="1" l="1"/>
  <c r="M70" i="1" s="1"/>
  <c r="J70" i="1"/>
  <c r="L69" i="1"/>
  <c r="M69" i="1" s="1"/>
  <c r="J69" i="1"/>
  <c r="L83" i="1"/>
  <c r="M83" i="1" s="1"/>
  <c r="J83" i="1"/>
  <c r="L82" i="1"/>
  <c r="M82" i="1" s="1"/>
  <c r="J82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1" i="1"/>
  <c r="J72" i="1"/>
  <c r="J73" i="1"/>
  <c r="J74" i="1"/>
  <c r="J75" i="1"/>
  <c r="J76" i="1"/>
  <c r="J77" i="1"/>
  <c r="J78" i="1"/>
  <c r="J79" i="1"/>
  <c r="J80" i="1"/>
  <c r="J81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L4" i="1"/>
  <c r="J4" i="1"/>
  <c r="M4" i="1" l="1"/>
</calcChain>
</file>

<file path=xl/sharedStrings.xml><?xml version="1.0" encoding="utf-8"?>
<sst xmlns="http://schemas.openxmlformats.org/spreadsheetml/2006/main" count="992" uniqueCount="168">
  <si>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</si>
  <si>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</si>
  <si>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</si>
  <si>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</si>
  <si>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</si>
  <si>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</si>
  <si>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</si>
  <si>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</si>
  <si>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</si>
  <si>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</si>
  <si>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</si>
  <si>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</si>
  <si>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</si>
  <si>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</si>
  <si>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</si>
  <si>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</si>
  <si>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</si>
  <si>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</si>
  <si>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</si>
  <si>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Fully Cooked Flamebroiled Rib Shaped Beef Patties W/Honey BBQ Sauce</t>
  </si>
  <si>
    <t>Fully Cooked Meatloaf with Cheese Added, Topped with Ketchup</t>
  </si>
  <si>
    <t>Flambroiled Beef Salisbury Steak (Caramel Color Added)</t>
  </si>
  <si>
    <t>Low Sodium Beef Crumbles</t>
  </si>
  <si>
    <t>CN Fully Cooked Flame Broiled Beef Patties w/ Onion (Caramel Color Added)</t>
  </si>
  <si>
    <t>Fully Cooked Homestyle Country Fried Breaded Beef Steak</t>
  </si>
  <si>
    <t>Deluxe Beef Meatballs</t>
  </si>
  <si>
    <t>Fully Cooked Flamebroiled Rib Shaped Beef Patty with Honey BBQ Sauce</t>
  </si>
  <si>
    <t>Fully Cooked Flamebroiled Rib Shaped Pork Patty with Honey BBQ Sauce</t>
  </si>
  <si>
    <t>Fully Cooked Flamebroiled Strip Shaped Beef Patties with Teriyaki Sauce</t>
  </si>
  <si>
    <t>CN Fully Cooked Flame Broiled Beef Patties w/ Onion (w/ Wrappers)</t>
  </si>
  <si>
    <t>Fully Cooked Pub Style Beef Steak Burgers</t>
  </si>
  <si>
    <t>FULLY COOKED PUB STYLE BEEF STEAK BURGERS</t>
  </si>
  <si>
    <t xml:space="preserve">FLAMEBROILED BEEF STEAK BURGER </t>
  </si>
  <si>
    <t>Fully Cooked Flamebroiled Beef Steak Burger with Caramel Color Added</t>
  </si>
  <si>
    <t>Deluxe Flamebroiled Beef Steak Burger - Caramel Color Added</t>
  </si>
  <si>
    <t>Fully Cooked Country Fried Breaded Pork Steaks Chopped &amp; Formed</t>
  </si>
  <si>
    <t>Fully Cooked Pork Sausage Patties</t>
  </si>
  <si>
    <t>CN Fully Cooked Flame Broiled Beef and Onion Patties - caramel color added</t>
  </si>
  <si>
    <t>Cooked Seasoned Beef Crumbles</t>
  </si>
  <si>
    <t>CN Flamebroiled Beef Steaks</t>
  </si>
  <si>
    <t>Fully Cooked Whole Grain Breaded Chicken Drumsticks</t>
  </si>
  <si>
    <t>92-113</t>
  </si>
  <si>
    <t>4.21-6.6oz</t>
  </si>
  <si>
    <t>100103D</t>
  </si>
  <si>
    <t>FC, Whole Grain, Portioned, Breaded Nashville Hot Style Chicken Strips</t>
  </si>
  <si>
    <t>100103W</t>
  </si>
  <si>
    <t>FC Wings of Fire Glazed Chicken Wings
(1st and 2nd sections)</t>
  </si>
  <si>
    <t>71-88</t>
  </si>
  <si>
    <t>5.40 - 6.73</t>
  </si>
  <si>
    <t>CN FC Whole Grain Homestyle Breakfast Chicken Pattie</t>
  </si>
  <si>
    <t>Fully Cooked Savory Flavored
Chopped Chicken Pattie Crumbles</t>
  </si>
  <si>
    <t>Fully Cooked Taco Seasoned Chopped Chicken Crumbles</t>
  </si>
  <si>
    <t>FC Chicken Drumsticks with Gochujang Pepper Sauce Packets</t>
  </si>
  <si>
    <t>69-110</t>
  </si>
  <si>
    <t>3.75-6.0 oz</t>
  </si>
  <si>
    <t>Fully Cooked Breaded Chicken Thighs
without back portion</t>
  </si>
  <si>
    <t>56-100</t>
  </si>
  <si>
    <t>4.7-8.4</t>
  </si>
  <si>
    <t>FC Mesquite Glazed Chicken Thighs</t>
  </si>
  <si>
    <t>57-100</t>
  </si>
  <si>
    <t>3.7-6.5</t>
  </si>
  <si>
    <t>FC WG Chicken Corn Dogs, Batter Wrapped Uncured Chicken Frank on a Stick IW</t>
  </si>
  <si>
    <t>IW Whole Grain Garlic Breadstick with Mozzarella Cheese</t>
  </si>
  <si>
    <t>FC CN Whole Grain Homestyle Breaded Chicken Breast Chunks (Whole Muscle)</t>
  </si>
  <si>
    <t>FC Chicken Drumsticks with BBQ Sauce Packets</t>
  </si>
  <si>
    <t>3.75-6.0</t>
  </si>
  <si>
    <t>IW Loaded Cheeseburger Mini Twin Sandwiches</t>
  </si>
  <si>
    <t>IW Cheeseburger Mini Twin Sandwiches</t>
  </si>
  <si>
    <t>FLAMEBROILED BEEF PATTIES MADE WITH APPLESAUCE - CARAMEL COLOR ADDED</t>
  </si>
  <si>
    <t>FC Oven Roasted Glazed Chicken Pieces</t>
  </si>
  <si>
    <t>Mega Minis, FC, Homestlye Breaded
Popocorn Chicken, Dark Meat Chicken
Patties</t>
  </si>
  <si>
    <t>FC Sliced Chicken Ham</t>
  </si>
  <si>
    <t>CN Fully Cooked, Whole Grain Breaded Chicken Patties</t>
  </si>
  <si>
    <t>Fully Cooked, Whole Grain Waffle Flavored White Meat Chicken  Chunk- Shaped Pattie Fritters</t>
  </si>
  <si>
    <t>Fully Cooked Golden Crispy Breaded Beef Chunk-Shaped Patties</t>
  </si>
  <si>
    <t>Fully Cooked Hot &amp; Spicy Breaded BeefChunk-Shaped Patties</t>
  </si>
  <si>
    <t>FULLY COOKED HARVEST BREADED BEEF PATTIES MADE WITH APPLESAUCE</t>
  </si>
  <si>
    <t>Country Fried Breaded Beef Steak Fritter</t>
  </si>
  <si>
    <t>CN FULLY COOKED BEEF BURGER</t>
  </si>
  <si>
    <t>Fully Cooked Flame Broiled Beef Pattie - Caramel Color Added</t>
  </si>
  <si>
    <t>DELUXE BEEF MEATBALLS</t>
  </si>
  <si>
    <t>Fully Cooked Flame Broiled Beef Patties - Caramel Color Added</t>
  </si>
  <si>
    <t>CN Fully Cooked Beef Patties with Sausage Seasonings (Caramel Color Added)</t>
  </si>
  <si>
    <t>CN Fully Cooked Flamebroiled Beef Steak Patties</t>
  </si>
  <si>
    <t>Fully Cooked Home Style Country Fried Breaded Beef Steak, Stick Shaped</t>
  </si>
  <si>
    <t>Cooked Beef Patty Crumbles</t>
  </si>
  <si>
    <t>Fully Cooked All-Natural Beef Meatball
(serving size: 3 meatballs = 2.8 oz)</t>
  </si>
  <si>
    <t>Fully Cooked Sliced Beef Chopped &amp; Formed</t>
  </si>
  <si>
    <t>Country Fried Breaded Beef Patties, Stick Shaped (4 @ 0.97 oz.)</t>
  </si>
  <si>
    <t>FC CN Whole Grain Chicken Pattie Fritters</t>
  </si>
  <si>
    <t>FC CN Whole Grain Chicken Chunk Fritters</t>
  </si>
  <si>
    <t>FC CN Whole Grain Breaded Popcorn Chicken</t>
  </si>
  <si>
    <t>FC Seasoned Grilled Chicken Fajita Meat</t>
  </si>
  <si>
    <t>Apx 171</t>
  </si>
  <si>
    <t>Fully Cooked, Breaded Chicken Patties</t>
  </si>
  <si>
    <t>CN FC Breaded Chicken Chunks</t>
  </si>
  <si>
    <t>CN FC Whole Grain Breaded Chicken Pattie Fritter</t>
  </si>
  <si>
    <t>CN FC Whole Grain Breaded Strip-Shaped Chicken Pattie Fritter</t>
  </si>
  <si>
    <t>FC Fajita Chicken Dark Meat Strips</t>
  </si>
  <si>
    <t>FC CN Whole Grain Breaded Chicken Pattie Hot n Spicy</t>
  </si>
  <si>
    <t>FC Whole Grain Golden Crispy Breaded Chicken Patties</t>
  </si>
  <si>
    <t>FC CN Honey Siracha Flavored Glazed Whole Grain Breaded Chicken Breast Chunks (6pcs/svg)</t>
  </si>
  <si>
    <t>FC Chicken Meatball</t>
  </si>
  <si>
    <t>FC CN Whole Grain Breaded Chicken Patties</t>
  </si>
  <si>
    <t>FC CN Whole Grain Breaded Chicken Nuggets</t>
  </si>
  <si>
    <t xml:space="preserve">FC  Boneless, Skinless Chicken Dark Meat </t>
  </si>
  <si>
    <t xml:space="preserve">FC  Chicken Sausage Pattie </t>
  </si>
  <si>
    <t>FC Pancake Sausage Bites (5/0.58 oz pieces)</t>
  </si>
  <si>
    <t>FC Whole Grain Breaded C hicken Breast Chunks (6 pcs/svg)</t>
  </si>
  <si>
    <t>Fully Cooked Mesquite Glazed Chicken Pieces</t>
  </si>
  <si>
    <t>57 - 100</t>
  </si>
  <si>
    <t>FC WG Ice Glazed Battered White Meat Chicken Chunks</t>
  </si>
  <si>
    <t>FC Oven Roasted Glazed Drumstick</t>
  </si>
  <si>
    <t>80-120</t>
  </si>
  <si>
    <t>FC Mesquite Glazed Drumstick</t>
  </si>
  <si>
    <t>FC Whole Grain Breaded, Homestyle, Portioned Chicken Breast Chunks</t>
  </si>
  <si>
    <t>Fully Cooked Mini Corn Dogs</t>
  </si>
  <si>
    <t>FC Whole Grain, Portioned, Breaded Nashville Hot Style Chicken Chunks, w/RMT</t>
  </si>
  <si>
    <t>FC Whole Grain, Portioned, Waffle Battered Chicken Breast Chunks</t>
  </si>
  <si>
    <t>7" Bulk WG Cheese Pizza Stick Filled</t>
  </si>
  <si>
    <t>Fully Cooked Grilled Patty W/D</t>
  </si>
  <si>
    <t>Fully Cooked Whole Grain Hot &amp; Spicy Breaded Chicken Drumsticks</t>
  </si>
  <si>
    <t>72-113</t>
  </si>
  <si>
    <t>CN Fully Cooked, Grilled Chicken Patties</t>
  </si>
  <si>
    <t>FC GRL CKN Patty with Hot Pepper Cheese Mini Twin Sandwich on a WG Bun</t>
  </si>
  <si>
    <t>Fully Cooked Whole Grain Breaded Chicken Patties Mini Twin Sandwich on a Whole Grain Bun</t>
  </si>
  <si>
    <t>Chicken Ham &amp; Cheese on a Whole Grain Hoagie Bun</t>
  </si>
  <si>
    <t>FC Oven Roasted Glazed Chicken Wings (1st and 2nd sections)</t>
  </si>
  <si>
    <t>5.4-6.73</t>
  </si>
  <si>
    <t>Fully Cooked Whole Grain Chicken Corn Dogs, Batter Wrapped Uncured Chicken Frank on a Stick</t>
  </si>
  <si>
    <t>FC CN Whole Grain Breaded Dill Flavored</t>
  </si>
  <si>
    <t>Fully Cooked Whole Grain Breaded Chicken Patties on a whole grain biscuit</t>
  </si>
  <si>
    <t>Fully Cooked, Homestyle, Breaded, Chicken Breast Tenderloins (Whole Muscle)</t>
  </si>
  <si>
    <t>FC Grilled Chicken Breast Filet</t>
  </si>
  <si>
    <t>FC Diced Chicken Meat</t>
  </si>
  <si>
    <t>FC Boneless Skinless Low Sodium All Natural Pulled Dark &amp; White Chicken Meat</t>
  </si>
  <si>
    <t>FC CN Whole Grain Homestyle Breaded Chicken Breast Filets (Whole Muscle)</t>
  </si>
  <si>
    <t>104-136</t>
  </si>
  <si>
    <t xml:space="preserve"> FC CN Whole Grain Golden Crispy Breaded Chicken Breast Filet</t>
  </si>
  <si>
    <t>FC CN Whole Grain Homestyle Chicken Breast Filets</t>
  </si>
  <si>
    <t>FC CN Whole Grain Golden Crispy Chicken Pattie Fritters</t>
  </si>
  <si>
    <t>FC, Hot and Spicy Breaded Chicken Breast
Filets (Whole Muscle)</t>
  </si>
  <si>
    <t>FC CN Whole Grain Breaded Hot &amp; Spicy Chicken Breast Filets</t>
  </si>
  <si>
    <t>FC CN Whole Grain Hot and Spicy Chicken Pattie Fritters</t>
  </si>
  <si>
    <t>Fully Cooked Glazed Filet</t>
  </si>
  <si>
    <t xml:space="preserve"> FC Whole Grain Golden Crispy Breaded Chicken Tenders</t>
  </si>
  <si>
    <t>FC CN Whole Grain Golden Crispy Chicken Tender Shaped Fritters (3 Piece Serving)</t>
  </si>
  <si>
    <t>FC CN Whole Grain Breaded Hot &amp; Spicy Chicken Tenders</t>
  </si>
  <si>
    <t>FC CN Whole Grain Hot &amp; Spicy Chicken Tender Shaped Patties</t>
  </si>
  <si>
    <t>FC, Whole Grain, Golden Crispy Breaded Chicken Breast Chunks</t>
  </si>
  <si>
    <t>FC CN Whole Grain Golden Crispy Chicken Chunk-shaped Pattie Fritters</t>
  </si>
  <si>
    <t>FC CN Whole Grain Golden Crispy Chicken Stick Fritters</t>
  </si>
  <si>
    <t>FC CN Whole Grain Golden Crispy Popcorn Chicken  Fitters</t>
  </si>
  <si>
    <t>FC CN Whole Grain Breaded Hot &amp; Spicy Chicken Breast Chunks</t>
  </si>
  <si>
    <t>FC CN Whole Grain Hot &amp; Spicy Popcorn Chicken Pattie Fritters</t>
  </si>
  <si>
    <t>Fully Cooked Breaded Assorted Chicken Pieces</t>
  </si>
  <si>
    <t>4.7-8.4oz</t>
  </si>
  <si>
    <t>6" WGR BOSCO STICKS</t>
  </si>
  <si>
    <t>7" BOSCO STICKS</t>
  </si>
  <si>
    <t>7" WG BOSCO STICKS</t>
  </si>
  <si>
    <t>5" WG CHEESE STICK</t>
  </si>
  <si>
    <t>7" BULK WG PEPPERONI PIZZA BOSCO BREADSTICK</t>
  </si>
  <si>
    <t>6" WGR IW BOSCO STICKS</t>
  </si>
  <si>
    <t>FC CN Whole Grain Homestyle Breaded Chicken Strips</t>
  </si>
  <si>
    <t>Tyson Sales &amp; Distribution</t>
  </si>
  <si>
    <t>N</t>
  </si>
  <si>
    <t>CN Fully Cooked Beef Taco Crumbles</t>
  </si>
  <si>
    <t>CN Fully Cooked Sliced Beef Chopped &amp; Formed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</si>
</sst>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2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14" fontId="2" fillId="0" borderId="0" xfId="0" applyNumberFormat="1" applyFont="1" applyFill="1" applyAlignment="1">
      <alignment horizontal="left" vertical="center"/>
    </xf>
    <xf numFmtId="2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04CC125E-0462-4A00-A76C-2D9AAAE869B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 refreshError="1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9"/>
  <sheetViews>
    <sheetView tabSelected="1" zoomScale="70" zoomScaleNormal="70" zoomScaleSheetLayoutView="70" workbookViewId="0">
      <pane ySplit="3" topLeftCell="A50" activePane="bottomLeft" state="frozen"/>
      <selection pane="bottomLeft" activeCell="H72" sqref="H72"/>
    </sheetView>
  </sheetViews>
  <sheetFormatPr defaultRowHeight="14.5" x14ac:dyDescent="0.35"/>
  <cols>
    <col min="1" max="1" width="10.81640625" style="48" customWidth="1"/>
    <col min="2" max="2" width="24.7265625" style="49" customWidth="1"/>
    <col min="3" max="3" width="19.1796875" style="48" bestFit="1" customWidth="1"/>
    <col min="4" max="4" width="20.26953125" style="50" customWidth="1"/>
    <col min="5" max="5" width="39.7265625" style="47" customWidth="1"/>
    <col min="6" max="6" width="9.26953125" style="51" customWidth="1"/>
    <col min="7" max="8" width="9.81640625" style="51" customWidth="1"/>
    <col min="9" max="9" width="13.7265625" style="52" customWidth="1"/>
    <col min="10" max="10" width="39.7265625" style="48" customWidth="1"/>
    <col min="11" max="11" width="11.7265625" style="51" customWidth="1"/>
    <col min="12" max="12" width="12.1796875" style="53" customWidth="1"/>
    <col min="13" max="13" width="10.453125" style="54" customWidth="1"/>
    <col min="14" max="14" width="12.26953125" style="55" customWidth="1"/>
    <col min="15" max="16384" width="8.7265625" style="47"/>
  </cols>
  <sheetData>
    <row r="1" spans="1:14" s="15" customFormat="1" ht="31" x14ac:dyDescent="0.7">
      <c r="A1" s="12" t="s">
        <v>13</v>
      </c>
      <c r="B1" s="12"/>
      <c r="C1" s="13"/>
      <c r="D1" s="14"/>
      <c r="F1" s="16"/>
      <c r="G1" s="16"/>
      <c r="H1" s="16"/>
      <c r="I1" s="17"/>
      <c r="J1" s="18"/>
      <c r="K1" s="19"/>
      <c r="L1" s="19"/>
      <c r="M1" s="19"/>
      <c r="N1" s="19"/>
    </row>
    <row r="2" spans="1:14" s="30" customFormat="1" ht="31" x14ac:dyDescent="0.35">
      <c r="A2" s="20" t="s">
        <v>2</v>
      </c>
      <c r="B2" s="21"/>
      <c r="C2" s="22"/>
      <c r="D2" s="23" t="s">
        <v>1</v>
      </c>
      <c r="E2" s="24">
        <v>45610</v>
      </c>
      <c r="F2" s="25"/>
      <c r="G2" s="25"/>
      <c r="H2" s="26"/>
      <c r="I2" s="27"/>
      <c r="J2" s="13"/>
      <c r="K2" s="25"/>
      <c r="L2" s="28"/>
      <c r="M2" s="25"/>
      <c r="N2" s="29"/>
    </row>
    <row r="3" spans="1:14" s="37" customFormat="1" ht="122.65" customHeight="1" x14ac:dyDescent="0.35">
      <c r="A3" s="31" t="s">
        <v>3</v>
      </c>
      <c r="B3" s="31" t="s">
        <v>0</v>
      </c>
      <c r="C3" s="31" t="s">
        <v>4</v>
      </c>
      <c r="D3" s="32" t="s">
        <v>5</v>
      </c>
      <c r="E3" s="31" t="s">
        <v>6</v>
      </c>
      <c r="F3" s="33" t="s">
        <v>16</v>
      </c>
      <c r="G3" s="33" t="s">
        <v>17</v>
      </c>
      <c r="H3" s="33" t="s">
        <v>7</v>
      </c>
      <c r="I3" s="34" t="s">
        <v>8</v>
      </c>
      <c r="J3" s="31" t="s">
        <v>9</v>
      </c>
      <c r="K3" s="33" t="s">
        <v>14</v>
      </c>
      <c r="L3" s="35" t="s">
        <v>10</v>
      </c>
      <c r="M3" s="33" t="s">
        <v>15</v>
      </c>
      <c r="N3" s="36" t="s">
        <v>11</v>
      </c>
    </row>
    <row r="4" spans="1:14" s="4" customFormat="1" ht="56.5" customHeight="1" x14ac:dyDescent="0.35">
      <c r="A4" s="2" t="s">
        <v>18</v>
      </c>
      <c r="B4" s="8" t="s">
        <v>164</v>
      </c>
      <c r="C4" s="2" t="s">
        <v>12</v>
      </c>
      <c r="D4" s="7">
        <v>10000004707</v>
      </c>
      <c r="E4" s="10" t="s">
        <v>19</v>
      </c>
      <c r="F4" s="3">
        <v>17.5</v>
      </c>
      <c r="G4" s="3">
        <v>200</v>
      </c>
      <c r="H4" s="3">
        <v>1.4</v>
      </c>
      <c r="I4" s="6">
        <v>100154</v>
      </c>
      <c r="J4" s="1" t="str">
        <f>VLOOKUP(I4,'[1]October 2024'!$A:$C,2,FALSE)</f>
        <v>BEEF COARSE GROUND FRZ CTN-60 LB</v>
      </c>
      <c r="K4" s="3">
        <v>11.68</v>
      </c>
      <c r="L4" s="9">
        <f>VLOOKUP(I4,'[1]October 2024'!$A:$C,3,FALSE)</f>
        <v>3.7475000000000001</v>
      </c>
      <c r="M4" s="11">
        <f t="shared" ref="M4:M67" si="0">ROUND(K4*L4,2)</f>
        <v>43.77</v>
      </c>
      <c r="N4" s="5">
        <v>45597</v>
      </c>
    </row>
    <row r="5" spans="1:14" s="4" customFormat="1" ht="56.5" customHeight="1" x14ac:dyDescent="0.35">
      <c r="A5" s="2" t="s">
        <v>18</v>
      </c>
      <c r="B5" s="8" t="s">
        <v>164</v>
      </c>
      <c r="C5" s="2" t="s">
        <v>12</v>
      </c>
      <c r="D5" s="7">
        <v>10000004707</v>
      </c>
      <c r="E5" s="10" t="s">
        <v>19</v>
      </c>
      <c r="F5" s="3">
        <v>17.5</v>
      </c>
      <c r="G5" s="3">
        <v>200</v>
      </c>
      <c r="H5" s="3">
        <v>1.4</v>
      </c>
      <c r="I5" s="6">
        <v>100155</v>
      </c>
      <c r="J5" s="1" t="str">
        <f>VLOOKUP(I5,'[1]October 2024'!$A:$C,2,FALSE)</f>
        <v>BEEF FRESH BNLS BULK COMBO-20/2000 LB</v>
      </c>
      <c r="K5" s="3">
        <v>11.68</v>
      </c>
      <c r="L5" s="9">
        <f>VLOOKUP(I5,'[1]October 2024'!$A:$C,3,FALSE)</f>
        <v>3.6821999999999999</v>
      </c>
      <c r="M5" s="11">
        <f t="shared" si="0"/>
        <v>43.01</v>
      </c>
      <c r="N5" s="5">
        <v>45597</v>
      </c>
    </row>
    <row r="6" spans="1:14" s="4" customFormat="1" ht="56.5" customHeight="1" x14ac:dyDescent="0.35">
      <c r="A6" s="2" t="s">
        <v>18</v>
      </c>
      <c r="B6" s="8" t="s">
        <v>164</v>
      </c>
      <c r="C6" s="2" t="s">
        <v>12</v>
      </c>
      <c r="D6" s="7">
        <v>10000006919</v>
      </c>
      <c r="E6" s="10" t="s">
        <v>20</v>
      </c>
      <c r="F6" s="3">
        <v>18.13</v>
      </c>
      <c r="G6" s="3">
        <v>100</v>
      </c>
      <c r="H6" s="3">
        <v>2.9</v>
      </c>
      <c r="I6" s="6">
        <v>100154</v>
      </c>
      <c r="J6" s="1" t="str">
        <f>VLOOKUP(I6,'[1]October 2024'!$A:$C,2,FALSE)</f>
        <v>BEEF COARSE GROUND FRZ CTN-60 LB</v>
      </c>
      <c r="K6" s="3">
        <v>15.12</v>
      </c>
      <c r="L6" s="9">
        <f>VLOOKUP(I6,'[1]October 2024'!$A:$C,3,FALSE)</f>
        <v>3.7475000000000001</v>
      </c>
      <c r="M6" s="11">
        <f t="shared" si="0"/>
        <v>56.66</v>
      </c>
      <c r="N6" s="5">
        <v>45597</v>
      </c>
    </row>
    <row r="7" spans="1:14" s="4" customFormat="1" ht="56.5" customHeight="1" x14ac:dyDescent="0.35">
      <c r="A7" s="2" t="s">
        <v>18</v>
      </c>
      <c r="B7" s="8" t="s">
        <v>164</v>
      </c>
      <c r="C7" s="2" t="s">
        <v>12</v>
      </c>
      <c r="D7" s="7">
        <v>10000006919</v>
      </c>
      <c r="E7" s="10" t="s">
        <v>20</v>
      </c>
      <c r="F7" s="3">
        <v>18.13</v>
      </c>
      <c r="G7" s="3">
        <v>100</v>
      </c>
      <c r="H7" s="3">
        <v>2.9</v>
      </c>
      <c r="I7" s="6">
        <v>100155</v>
      </c>
      <c r="J7" s="1" t="str">
        <f>VLOOKUP(I7,'[1]October 2024'!$A:$C,2,FALSE)</f>
        <v>BEEF FRESH BNLS BULK COMBO-20/2000 LB</v>
      </c>
      <c r="K7" s="3">
        <v>15.12</v>
      </c>
      <c r="L7" s="9">
        <f>VLOOKUP(I7,'[1]October 2024'!$A:$C,3,FALSE)</f>
        <v>3.6821999999999999</v>
      </c>
      <c r="M7" s="11">
        <f t="shared" si="0"/>
        <v>55.67</v>
      </c>
      <c r="N7" s="5">
        <v>45597</v>
      </c>
    </row>
    <row r="8" spans="1:14" s="4" customFormat="1" ht="56.5" customHeight="1" x14ac:dyDescent="0.35">
      <c r="A8" s="2" t="s">
        <v>18</v>
      </c>
      <c r="B8" s="8" t="s">
        <v>164</v>
      </c>
      <c r="C8" s="2" t="s">
        <v>12</v>
      </c>
      <c r="D8" s="7">
        <v>10000008443</v>
      </c>
      <c r="E8" s="10" t="s">
        <v>21</v>
      </c>
      <c r="F8" s="3">
        <v>31.88</v>
      </c>
      <c r="G8" s="3">
        <v>170</v>
      </c>
      <c r="H8" s="3">
        <v>3</v>
      </c>
      <c r="I8" s="6">
        <v>100154</v>
      </c>
      <c r="J8" s="1" t="str">
        <f>VLOOKUP(I8,'[1]October 2024'!$A:$C,2,FALSE)</f>
        <v>BEEF COARSE GROUND FRZ CTN-60 LB</v>
      </c>
      <c r="K8" s="3">
        <v>22.87</v>
      </c>
      <c r="L8" s="9">
        <f>VLOOKUP(I8,'[1]October 2024'!$A:$C,3,FALSE)</f>
        <v>3.7475000000000001</v>
      </c>
      <c r="M8" s="11">
        <f t="shared" si="0"/>
        <v>85.71</v>
      </c>
      <c r="N8" s="5">
        <v>45597</v>
      </c>
    </row>
    <row r="9" spans="1:14" s="4" customFormat="1" ht="56.5" customHeight="1" x14ac:dyDescent="0.35">
      <c r="A9" s="2" t="s">
        <v>18</v>
      </c>
      <c r="B9" s="8" t="s">
        <v>164</v>
      </c>
      <c r="C9" s="2" t="s">
        <v>12</v>
      </c>
      <c r="D9" s="7">
        <v>10000008443</v>
      </c>
      <c r="E9" s="10" t="s">
        <v>21</v>
      </c>
      <c r="F9" s="3">
        <v>31.88</v>
      </c>
      <c r="G9" s="3">
        <v>170</v>
      </c>
      <c r="H9" s="3">
        <v>3</v>
      </c>
      <c r="I9" s="6">
        <v>100155</v>
      </c>
      <c r="J9" s="1" t="str">
        <f>VLOOKUP(I9,'[1]October 2024'!$A:$C,2,FALSE)</f>
        <v>BEEF FRESH BNLS BULK COMBO-20/2000 LB</v>
      </c>
      <c r="K9" s="3">
        <v>22.87</v>
      </c>
      <c r="L9" s="9">
        <f>VLOOKUP(I9,'[1]October 2024'!$A:$C,3,FALSE)</f>
        <v>3.6821999999999999</v>
      </c>
      <c r="M9" s="11">
        <f t="shared" si="0"/>
        <v>84.21</v>
      </c>
      <c r="N9" s="5">
        <v>45597</v>
      </c>
    </row>
    <row r="10" spans="1:14" s="4" customFormat="1" ht="56.5" customHeight="1" x14ac:dyDescent="0.35">
      <c r="A10" s="2" t="s">
        <v>18</v>
      </c>
      <c r="B10" s="8" t="s">
        <v>164</v>
      </c>
      <c r="C10" s="2" t="s">
        <v>12</v>
      </c>
      <c r="D10" s="7">
        <v>10000008737</v>
      </c>
      <c r="E10" s="10" t="s">
        <v>22</v>
      </c>
      <c r="F10" s="3">
        <v>40</v>
      </c>
      <c r="G10" s="3">
        <v>266.67</v>
      </c>
      <c r="H10" s="3">
        <v>2.4</v>
      </c>
      <c r="I10" s="6">
        <v>100154</v>
      </c>
      <c r="J10" s="1" t="str">
        <f>VLOOKUP(I10,'[1]October 2024'!$A:$C,2,FALSE)</f>
        <v>BEEF COARSE GROUND FRZ CTN-60 LB</v>
      </c>
      <c r="K10" s="3">
        <v>32.28</v>
      </c>
      <c r="L10" s="9">
        <f>VLOOKUP(I10,'[1]October 2024'!$A:$C,3,FALSE)</f>
        <v>3.7475000000000001</v>
      </c>
      <c r="M10" s="11">
        <f t="shared" si="0"/>
        <v>120.97</v>
      </c>
      <c r="N10" s="5">
        <v>45597</v>
      </c>
    </row>
    <row r="11" spans="1:14" s="4" customFormat="1" ht="56.5" customHeight="1" x14ac:dyDescent="0.35">
      <c r="A11" s="2" t="s">
        <v>18</v>
      </c>
      <c r="B11" s="8" t="s">
        <v>164</v>
      </c>
      <c r="C11" s="2" t="s">
        <v>12</v>
      </c>
      <c r="D11" s="7">
        <v>10000008737</v>
      </c>
      <c r="E11" s="10" t="s">
        <v>22</v>
      </c>
      <c r="F11" s="3">
        <v>40</v>
      </c>
      <c r="G11" s="3">
        <v>266.67</v>
      </c>
      <c r="H11" s="3">
        <v>2.4</v>
      </c>
      <c r="I11" s="6">
        <v>100155</v>
      </c>
      <c r="J11" s="1" t="str">
        <f>VLOOKUP(I11,'[1]October 2024'!$A:$C,2,FALSE)</f>
        <v>BEEF FRESH BNLS BULK COMBO-20/2000 LB</v>
      </c>
      <c r="K11" s="3">
        <v>32.28</v>
      </c>
      <c r="L11" s="9">
        <f>VLOOKUP(I11,'[1]October 2024'!$A:$C,3,FALSE)</f>
        <v>3.6821999999999999</v>
      </c>
      <c r="M11" s="11">
        <f t="shared" si="0"/>
        <v>118.86</v>
      </c>
      <c r="N11" s="5">
        <v>45597</v>
      </c>
    </row>
    <row r="12" spans="1:14" s="4" customFormat="1" ht="56.5" customHeight="1" x14ac:dyDescent="0.35">
      <c r="A12" s="2" t="s">
        <v>18</v>
      </c>
      <c r="B12" s="8" t="s">
        <v>164</v>
      </c>
      <c r="C12" s="2" t="s">
        <v>12</v>
      </c>
      <c r="D12" s="7">
        <v>10000009762</v>
      </c>
      <c r="E12" s="10" t="s">
        <v>23</v>
      </c>
      <c r="F12" s="3">
        <v>20.03</v>
      </c>
      <c r="G12" s="3">
        <v>267</v>
      </c>
      <c r="H12" s="3">
        <v>1.2</v>
      </c>
      <c r="I12" s="6">
        <v>100154</v>
      </c>
      <c r="J12" s="1" t="str">
        <f>VLOOKUP(I12,'[1]October 2024'!$A:$C,2,FALSE)</f>
        <v>BEEF COARSE GROUND FRZ CTN-60 LB</v>
      </c>
      <c r="K12" s="3">
        <v>18.079999999999998</v>
      </c>
      <c r="L12" s="9">
        <f>VLOOKUP(I12,'[1]October 2024'!$A:$C,3,FALSE)</f>
        <v>3.7475000000000001</v>
      </c>
      <c r="M12" s="11">
        <f t="shared" si="0"/>
        <v>67.75</v>
      </c>
      <c r="N12" s="5">
        <v>45597</v>
      </c>
    </row>
    <row r="13" spans="1:14" s="4" customFormat="1" ht="56.5" customHeight="1" x14ac:dyDescent="0.35">
      <c r="A13" s="2" t="s">
        <v>18</v>
      </c>
      <c r="B13" s="8" t="s">
        <v>164</v>
      </c>
      <c r="C13" s="2" t="s">
        <v>12</v>
      </c>
      <c r="D13" s="7">
        <v>10000009762</v>
      </c>
      <c r="E13" s="10" t="s">
        <v>23</v>
      </c>
      <c r="F13" s="3">
        <v>20.03</v>
      </c>
      <c r="G13" s="3">
        <v>267</v>
      </c>
      <c r="H13" s="3">
        <v>1.2</v>
      </c>
      <c r="I13" s="6">
        <v>100155</v>
      </c>
      <c r="J13" s="1" t="str">
        <f>VLOOKUP(I13,'[1]October 2024'!$A:$C,2,FALSE)</f>
        <v>BEEF FRESH BNLS BULK COMBO-20/2000 LB</v>
      </c>
      <c r="K13" s="3">
        <v>18.079999999999998</v>
      </c>
      <c r="L13" s="9">
        <f>VLOOKUP(I13,'[1]October 2024'!$A:$C,3,FALSE)</f>
        <v>3.6821999999999999</v>
      </c>
      <c r="M13" s="11">
        <f t="shared" si="0"/>
        <v>66.569999999999993</v>
      </c>
      <c r="N13" s="5">
        <v>45597</v>
      </c>
    </row>
    <row r="14" spans="1:14" s="4" customFormat="1" ht="56.5" customHeight="1" x14ac:dyDescent="0.35">
      <c r="A14" s="2" t="s">
        <v>18</v>
      </c>
      <c r="B14" s="8" t="s">
        <v>164</v>
      </c>
      <c r="C14" s="2" t="s">
        <v>12</v>
      </c>
      <c r="D14" s="7">
        <v>10000009860</v>
      </c>
      <c r="E14" s="10" t="s">
        <v>24</v>
      </c>
      <c r="F14" s="3">
        <v>29.94</v>
      </c>
      <c r="G14" s="3">
        <v>143</v>
      </c>
      <c r="H14" s="3">
        <v>3.35</v>
      </c>
      <c r="I14" s="6">
        <v>100154</v>
      </c>
      <c r="J14" s="1" t="str">
        <f>VLOOKUP(I14,'[1]October 2024'!$A:$C,2,FALSE)</f>
        <v>BEEF COARSE GROUND FRZ CTN-60 LB</v>
      </c>
      <c r="K14" s="3">
        <v>27.76</v>
      </c>
      <c r="L14" s="9">
        <f>VLOOKUP(I14,'[1]October 2024'!$A:$C,3,FALSE)</f>
        <v>3.7475000000000001</v>
      </c>
      <c r="M14" s="11">
        <f t="shared" si="0"/>
        <v>104.03</v>
      </c>
      <c r="N14" s="5">
        <v>45597</v>
      </c>
    </row>
    <row r="15" spans="1:14" s="4" customFormat="1" ht="56.5" customHeight="1" x14ac:dyDescent="0.35">
      <c r="A15" s="2" t="s">
        <v>18</v>
      </c>
      <c r="B15" s="8" t="s">
        <v>164</v>
      </c>
      <c r="C15" s="2" t="s">
        <v>12</v>
      </c>
      <c r="D15" s="7">
        <v>10000009860</v>
      </c>
      <c r="E15" s="10" t="s">
        <v>24</v>
      </c>
      <c r="F15" s="3">
        <v>29.94</v>
      </c>
      <c r="G15" s="3">
        <v>143</v>
      </c>
      <c r="H15" s="3">
        <v>3.35</v>
      </c>
      <c r="I15" s="6">
        <v>100155</v>
      </c>
      <c r="J15" s="1" t="str">
        <f>VLOOKUP(I15,'[1]October 2024'!$A:$C,2,FALSE)</f>
        <v>BEEF FRESH BNLS BULK COMBO-20/2000 LB</v>
      </c>
      <c r="K15" s="3">
        <v>27.76</v>
      </c>
      <c r="L15" s="9">
        <f>VLOOKUP(I15,'[1]October 2024'!$A:$C,3,FALSE)</f>
        <v>3.6821999999999999</v>
      </c>
      <c r="M15" s="11">
        <f t="shared" si="0"/>
        <v>102.22</v>
      </c>
      <c r="N15" s="5">
        <v>45597</v>
      </c>
    </row>
    <row r="16" spans="1:14" s="4" customFormat="1" ht="56.5" customHeight="1" x14ac:dyDescent="0.35">
      <c r="A16" s="2" t="s">
        <v>18</v>
      </c>
      <c r="B16" s="8" t="s">
        <v>164</v>
      </c>
      <c r="C16" s="2" t="s">
        <v>12</v>
      </c>
      <c r="D16" s="7">
        <v>10000011750</v>
      </c>
      <c r="E16" s="10" t="s">
        <v>25</v>
      </c>
      <c r="F16" s="3">
        <v>30</v>
      </c>
      <c r="G16" s="3">
        <v>218</v>
      </c>
      <c r="H16" s="3">
        <v>2.2000000000000002</v>
      </c>
      <c r="I16" s="6">
        <v>100154</v>
      </c>
      <c r="J16" s="1" t="str">
        <f>VLOOKUP(I16,'[1]October 2024'!$A:$C,2,FALSE)</f>
        <v>BEEF COARSE GROUND FRZ CTN-60 LB</v>
      </c>
      <c r="K16" s="3">
        <v>24.42</v>
      </c>
      <c r="L16" s="9">
        <f>VLOOKUP(I16,'[1]October 2024'!$A:$C,3,FALSE)</f>
        <v>3.7475000000000001</v>
      </c>
      <c r="M16" s="11">
        <f t="shared" si="0"/>
        <v>91.51</v>
      </c>
      <c r="N16" s="5">
        <v>45597</v>
      </c>
    </row>
    <row r="17" spans="1:14" s="4" customFormat="1" ht="56.5" customHeight="1" x14ac:dyDescent="0.35">
      <c r="A17" s="2" t="s">
        <v>18</v>
      </c>
      <c r="B17" s="8" t="s">
        <v>164</v>
      </c>
      <c r="C17" s="2" t="s">
        <v>12</v>
      </c>
      <c r="D17" s="7">
        <v>10000011750</v>
      </c>
      <c r="E17" s="10" t="s">
        <v>25</v>
      </c>
      <c r="F17" s="3">
        <v>30</v>
      </c>
      <c r="G17" s="3">
        <v>218</v>
      </c>
      <c r="H17" s="3">
        <v>2.2000000000000002</v>
      </c>
      <c r="I17" s="6">
        <v>100155</v>
      </c>
      <c r="J17" s="1" t="str">
        <f>VLOOKUP(I17,'[1]October 2024'!$A:$C,2,FALSE)</f>
        <v>BEEF FRESH BNLS BULK COMBO-20/2000 LB</v>
      </c>
      <c r="K17" s="3">
        <v>24.42</v>
      </c>
      <c r="L17" s="9">
        <f>VLOOKUP(I17,'[1]October 2024'!$A:$C,3,FALSE)</f>
        <v>3.6821999999999999</v>
      </c>
      <c r="M17" s="11">
        <f t="shared" si="0"/>
        <v>89.92</v>
      </c>
      <c r="N17" s="5">
        <v>45597</v>
      </c>
    </row>
    <row r="18" spans="1:14" s="4" customFormat="1" ht="56.5" customHeight="1" x14ac:dyDescent="0.35">
      <c r="A18" s="2" t="s">
        <v>18</v>
      </c>
      <c r="B18" s="8" t="s">
        <v>164</v>
      </c>
      <c r="C18" s="2" t="s">
        <v>12</v>
      </c>
      <c r="D18" s="7">
        <v>10000013716</v>
      </c>
      <c r="E18" s="10" t="s">
        <v>26</v>
      </c>
      <c r="F18" s="3">
        <v>20.309999999999999</v>
      </c>
      <c r="G18" s="3">
        <v>100</v>
      </c>
      <c r="H18" s="3">
        <v>3.25</v>
      </c>
      <c r="I18" s="6">
        <v>100154</v>
      </c>
      <c r="J18" s="1" t="str">
        <f>VLOOKUP(I18,'[1]October 2024'!$A:$C,2,FALSE)</f>
        <v>BEEF COARSE GROUND FRZ CTN-60 LB</v>
      </c>
      <c r="K18" s="3">
        <v>9.19</v>
      </c>
      <c r="L18" s="9">
        <f>VLOOKUP(I18,'[1]October 2024'!$A:$C,3,FALSE)</f>
        <v>3.7475000000000001</v>
      </c>
      <c r="M18" s="11">
        <f t="shared" si="0"/>
        <v>34.44</v>
      </c>
      <c r="N18" s="5">
        <v>45597</v>
      </c>
    </row>
    <row r="19" spans="1:14" s="4" customFormat="1" ht="56.5" customHeight="1" x14ac:dyDescent="0.35">
      <c r="A19" s="2" t="s">
        <v>18</v>
      </c>
      <c r="B19" s="8" t="s">
        <v>164</v>
      </c>
      <c r="C19" s="2" t="s">
        <v>12</v>
      </c>
      <c r="D19" s="7">
        <v>10000013716</v>
      </c>
      <c r="E19" s="10" t="s">
        <v>26</v>
      </c>
      <c r="F19" s="3">
        <v>20.309999999999999</v>
      </c>
      <c r="G19" s="3">
        <v>100</v>
      </c>
      <c r="H19" s="3">
        <v>3.25</v>
      </c>
      <c r="I19" s="6">
        <v>100155</v>
      </c>
      <c r="J19" s="1" t="str">
        <f>VLOOKUP(I19,'[1]October 2024'!$A:$C,2,FALSE)</f>
        <v>BEEF FRESH BNLS BULK COMBO-20/2000 LB</v>
      </c>
      <c r="K19" s="3">
        <v>9.19</v>
      </c>
      <c r="L19" s="9">
        <f>VLOOKUP(I19,'[1]October 2024'!$A:$C,3,FALSE)</f>
        <v>3.6821999999999999</v>
      </c>
      <c r="M19" s="11">
        <f t="shared" si="0"/>
        <v>33.840000000000003</v>
      </c>
      <c r="N19" s="5">
        <v>45597</v>
      </c>
    </row>
    <row r="20" spans="1:14" s="4" customFormat="1" ht="56.5" customHeight="1" x14ac:dyDescent="0.35">
      <c r="A20" s="2" t="s">
        <v>18</v>
      </c>
      <c r="B20" s="8" t="s">
        <v>164</v>
      </c>
      <c r="C20" s="2" t="s">
        <v>12</v>
      </c>
      <c r="D20" s="7">
        <v>10000013717</v>
      </c>
      <c r="E20" s="10" t="s">
        <v>27</v>
      </c>
      <c r="F20" s="3">
        <v>20.309999999999999</v>
      </c>
      <c r="G20" s="3">
        <v>100</v>
      </c>
      <c r="H20" s="3">
        <v>3.25</v>
      </c>
      <c r="I20" s="6">
        <v>100193</v>
      </c>
      <c r="J20" s="1" t="str">
        <f>VLOOKUP(I20,'[1]October 2024'!$A:$C,2,FALSE)</f>
        <v>PORK PICNIC BNLS FRZ CTN-60 LB</v>
      </c>
      <c r="K20" s="3">
        <v>12.35</v>
      </c>
      <c r="L20" s="9">
        <f>VLOOKUP(I20,'[1]October 2024'!$A:$C,3,FALSE)</f>
        <v>1.4123000000000001</v>
      </c>
      <c r="M20" s="11">
        <f t="shared" si="0"/>
        <v>17.440000000000001</v>
      </c>
      <c r="N20" s="5">
        <v>45597</v>
      </c>
    </row>
    <row r="21" spans="1:14" s="4" customFormat="1" ht="56.5" customHeight="1" x14ac:dyDescent="0.35">
      <c r="A21" s="2" t="s">
        <v>18</v>
      </c>
      <c r="B21" s="8" t="s">
        <v>164</v>
      </c>
      <c r="C21" s="2" t="s">
        <v>12</v>
      </c>
      <c r="D21" s="7">
        <v>10000013740</v>
      </c>
      <c r="E21" s="10" t="s">
        <v>28</v>
      </c>
      <c r="F21" s="3">
        <v>25</v>
      </c>
      <c r="G21" s="3">
        <v>143</v>
      </c>
      <c r="H21" s="3">
        <v>2.8</v>
      </c>
      <c r="I21" s="6">
        <v>100154</v>
      </c>
      <c r="J21" s="1" t="str">
        <f>VLOOKUP(I21,'[1]October 2024'!$A:$C,2,FALSE)</f>
        <v>BEEF COARSE GROUND FRZ CTN-60 LB</v>
      </c>
      <c r="K21" s="3">
        <v>22.72</v>
      </c>
      <c r="L21" s="9">
        <f>VLOOKUP(I21,'[1]October 2024'!$A:$C,3,FALSE)</f>
        <v>3.7475000000000001</v>
      </c>
      <c r="M21" s="11">
        <f t="shared" si="0"/>
        <v>85.14</v>
      </c>
      <c r="N21" s="5">
        <v>45597</v>
      </c>
    </row>
    <row r="22" spans="1:14" customFormat="1" ht="56.5" customHeight="1" x14ac:dyDescent="0.35">
      <c r="A22" s="2" t="s">
        <v>18</v>
      </c>
      <c r="B22" s="8" t="s">
        <v>164</v>
      </c>
      <c r="C22" s="2" t="s">
        <v>12</v>
      </c>
      <c r="D22" s="7">
        <v>10000013740</v>
      </c>
      <c r="E22" s="10" t="s">
        <v>28</v>
      </c>
      <c r="F22" s="3">
        <v>25</v>
      </c>
      <c r="G22" s="3">
        <v>143</v>
      </c>
      <c r="H22" s="3">
        <v>2.8</v>
      </c>
      <c r="I22" s="6">
        <v>100155</v>
      </c>
      <c r="J22" s="1" t="str">
        <f>VLOOKUP(I22,'[1]October 2024'!$A:$C,2,FALSE)</f>
        <v>BEEF FRESH BNLS BULK COMBO-20/2000 LB</v>
      </c>
      <c r="K22" s="3">
        <v>22.72</v>
      </c>
      <c r="L22" s="9">
        <f>VLOOKUP(I22,'[1]October 2024'!$A:$C,3,FALSE)</f>
        <v>3.6821999999999999</v>
      </c>
      <c r="M22" s="11">
        <f t="shared" si="0"/>
        <v>83.66</v>
      </c>
      <c r="N22" s="5">
        <v>45597</v>
      </c>
    </row>
    <row r="23" spans="1:14" customFormat="1" ht="56.5" customHeight="1" x14ac:dyDescent="0.35">
      <c r="A23" s="2" t="s">
        <v>18</v>
      </c>
      <c r="B23" s="8" t="s">
        <v>164</v>
      </c>
      <c r="C23" s="2" t="s">
        <v>12</v>
      </c>
      <c r="D23" s="7">
        <v>10000013782</v>
      </c>
      <c r="E23" s="10" t="s">
        <v>29</v>
      </c>
      <c r="F23" s="3">
        <v>16.25</v>
      </c>
      <c r="G23" s="3">
        <v>100</v>
      </c>
      <c r="H23" s="3">
        <v>2.54</v>
      </c>
      <c r="I23" s="6">
        <v>100154</v>
      </c>
      <c r="J23" s="1" t="str">
        <f>VLOOKUP(I23,'[1]October 2024'!$A:$C,2,FALSE)</f>
        <v>BEEF COARSE GROUND FRZ CTN-60 LB</v>
      </c>
      <c r="K23" s="3">
        <v>16.72</v>
      </c>
      <c r="L23" s="9">
        <f>VLOOKUP(I23,'[1]October 2024'!$A:$C,3,FALSE)</f>
        <v>3.7475000000000001</v>
      </c>
      <c r="M23" s="11">
        <f t="shared" si="0"/>
        <v>62.66</v>
      </c>
      <c r="N23" s="5">
        <v>45597</v>
      </c>
    </row>
    <row r="24" spans="1:14" customFormat="1" ht="56.5" customHeight="1" x14ac:dyDescent="0.35">
      <c r="A24" s="2" t="s">
        <v>18</v>
      </c>
      <c r="B24" s="8" t="s">
        <v>164</v>
      </c>
      <c r="C24" s="2" t="s">
        <v>12</v>
      </c>
      <c r="D24" s="7">
        <v>10000013782</v>
      </c>
      <c r="E24" s="10" t="s">
        <v>29</v>
      </c>
      <c r="F24" s="3">
        <v>16.25</v>
      </c>
      <c r="G24" s="3">
        <v>100</v>
      </c>
      <c r="H24" s="3">
        <v>2.54</v>
      </c>
      <c r="I24" s="6">
        <v>100155</v>
      </c>
      <c r="J24" s="1" t="str">
        <f>VLOOKUP(I24,'[1]October 2024'!$A:$C,2,FALSE)</f>
        <v>BEEF FRESH BNLS BULK COMBO-20/2000 LB</v>
      </c>
      <c r="K24" s="3">
        <v>16.72</v>
      </c>
      <c r="L24" s="9">
        <f>VLOOKUP(I24,'[1]October 2024'!$A:$C,3,FALSE)</f>
        <v>3.6821999999999999</v>
      </c>
      <c r="M24" s="11">
        <f t="shared" si="0"/>
        <v>61.57</v>
      </c>
      <c r="N24" s="5">
        <v>45597</v>
      </c>
    </row>
    <row r="25" spans="1:14" customFormat="1" ht="56.5" customHeight="1" x14ac:dyDescent="0.35">
      <c r="A25" s="2" t="s">
        <v>18</v>
      </c>
      <c r="B25" s="8" t="s">
        <v>164</v>
      </c>
      <c r="C25" s="2" t="s">
        <v>12</v>
      </c>
      <c r="D25" s="7">
        <v>10000015230</v>
      </c>
      <c r="E25" s="10" t="s">
        <v>30</v>
      </c>
      <c r="F25" s="3">
        <v>30</v>
      </c>
      <c r="G25" s="3">
        <v>160</v>
      </c>
      <c r="H25" s="3">
        <v>3</v>
      </c>
      <c r="I25" s="6">
        <v>100154</v>
      </c>
      <c r="J25" s="1" t="str">
        <f>VLOOKUP(I25,'[1]October 2024'!$A:$C,2,FALSE)</f>
        <v>BEEF COARSE GROUND FRZ CTN-60 LB</v>
      </c>
      <c r="K25" s="3">
        <v>42.22</v>
      </c>
      <c r="L25" s="9">
        <f>VLOOKUP(I25,'[1]October 2024'!$A:$C,3,FALSE)</f>
        <v>3.7475000000000001</v>
      </c>
      <c r="M25" s="11">
        <f t="shared" si="0"/>
        <v>158.22</v>
      </c>
      <c r="N25" s="5">
        <v>45597</v>
      </c>
    </row>
    <row r="26" spans="1:14" customFormat="1" ht="56.5" customHeight="1" x14ac:dyDescent="0.35">
      <c r="A26" s="2" t="s">
        <v>18</v>
      </c>
      <c r="B26" s="8" t="s">
        <v>164</v>
      </c>
      <c r="C26" s="2" t="s">
        <v>12</v>
      </c>
      <c r="D26" s="7">
        <v>10000015230</v>
      </c>
      <c r="E26" s="10" t="s">
        <v>30</v>
      </c>
      <c r="F26" s="3">
        <v>30</v>
      </c>
      <c r="G26" s="3">
        <v>160</v>
      </c>
      <c r="H26" s="3">
        <v>3</v>
      </c>
      <c r="I26" s="6">
        <v>100155</v>
      </c>
      <c r="J26" s="1" t="str">
        <f>VLOOKUP(I26,'[1]October 2024'!$A:$C,2,FALSE)</f>
        <v>BEEF FRESH BNLS BULK COMBO-20/2000 LB</v>
      </c>
      <c r="K26" s="3">
        <v>42.22</v>
      </c>
      <c r="L26" s="9">
        <f>VLOOKUP(I26,'[1]October 2024'!$A:$C,3,FALSE)</f>
        <v>3.6821999999999999</v>
      </c>
      <c r="M26" s="11">
        <f t="shared" si="0"/>
        <v>155.46</v>
      </c>
      <c r="N26" s="5">
        <v>45597</v>
      </c>
    </row>
    <row r="27" spans="1:14" customFormat="1" ht="56.5" customHeight="1" x14ac:dyDescent="0.35">
      <c r="A27" s="2" t="s">
        <v>18</v>
      </c>
      <c r="B27" s="8" t="s">
        <v>164</v>
      </c>
      <c r="C27" s="2" t="s">
        <v>12</v>
      </c>
      <c r="D27" s="7">
        <v>10000015232</v>
      </c>
      <c r="E27" s="10" t="s">
        <v>31</v>
      </c>
      <c r="F27" s="3">
        <v>30</v>
      </c>
      <c r="G27" s="3">
        <v>160</v>
      </c>
      <c r="H27" s="3">
        <v>3</v>
      </c>
      <c r="I27" s="6">
        <v>100154</v>
      </c>
      <c r="J27" s="1" t="str">
        <f>VLOOKUP(I27,'[1]October 2024'!$A:$C,2,FALSE)</f>
        <v>BEEF COARSE GROUND FRZ CTN-60 LB</v>
      </c>
      <c r="K27" s="3">
        <v>41.59</v>
      </c>
      <c r="L27" s="9">
        <f>VLOOKUP(I27,'[1]October 2024'!$A:$C,3,FALSE)</f>
        <v>3.7475000000000001</v>
      </c>
      <c r="M27" s="11">
        <f t="shared" si="0"/>
        <v>155.86000000000001</v>
      </c>
      <c r="N27" s="5">
        <v>45597</v>
      </c>
    </row>
    <row r="28" spans="1:14" customFormat="1" ht="56.5" customHeight="1" x14ac:dyDescent="0.35">
      <c r="A28" s="2" t="s">
        <v>18</v>
      </c>
      <c r="B28" s="8" t="s">
        <v>164</v>
      </c>
      <c r="C28" s="2" t="s">
        <v>12</v>
      </c>
      <c r="D28" s="7">
        <v>10000015232</v>
      </c>
      <c r="E28" s="10" t="s">
        <v>31</v>
      </c>
      <c r="F28" s="3">
        <v>30</v>
      </c>
      <c r="G28" s="3">
        <v>160</v>
      </c>
      <c r="H28" s="3">
        <v>3</v>
      </c>
      <c r="I28" s="6">
        <v>100155</v>
      </c>
      <c r="J28" s="1" t="str">
        <f>VLOOKUP(I28,'[1]October 2024'!$A:$C,2,FALSE)</f>
        <v>BEEF FRESH BNLS BULK COMBO-20/2000 LB</v>
      </c>
      <c r="K28" s="3">
        <v>41.59</v>
      </c>
      <c r="L28" s="9">
        <f>VLOOKUP(I28,'[1]October 2024'!$A:$C,3,FALSE)</f>
        <v>3.6821999999999999</v>
      </c>
      <c r="M28" s="11">
        <f t="shared" si="0"/>
        <v>153.13999999999999</v>
      </c>
      <c r="N28" s="5">
        <v>45597</v>
      </c>
    </row>
    <row r="29" spans="1:14" customFormat="1" ht="56.5" customHeight="1" x14ac:dyDescent="0.35">
      <c r="A29" s="2" t="s">
        <v>18</v>
      </c>
      <c r="B29" s="8" t="s">
        <v>164</v>
      </c>
      <c r="C29" s="2" t="s">
        <v>12</v>
      </c>
      <c r="D29" s="7">
        <v>10000015320</v>
      </c>
      <c r="E29" s="10" t="s">
        <v>32</v>
      </c>
      <c r="F29" s="3">
        <v>31.41</v>
      </c>
      <c r="G29" s="3">
        <v>250</v>
      </c>
      <c r="H29" s="3">
        <v>2.0099999999999998</v>
      </c>
      <c r="I29" s="6">
        <v>100154</v>
      </c>
      <c r="J29" s="1" t="str">
        <f>VLOOKUP(I29,'[1]October 2024'!$A:$C,2,FALSE)</f>
        <v>BEEF COARSE GROUND FRZ CTN-60 LB</v>
      </c>
      <c r="K29" s="3">
        <v>42.94</v>
      </c>
      <c r="L29" s="9">
        <f>VLOOKUP(I29,'[1]October 2024'!$A:$C,3,FALSE)</f>
        <v>3.7475000000000001</v>
      </c>
      <c r="M29" s="11">
        <f t="shared" si="0"/>
        <v>160.91999999999999</v>
      </c>
      <c r="N29" s="5">
        <v>45597</v>
      </c>
    </row>
    <row r="30" spans="1:14" customFormat="1" ht="56.5" customHeight="1" x14ac:dyDescent="0.35">
      <c r="A30" s="2" t="s">
        <v>18</v>
      </c>
      <c r="B30" s="8" t="s">
        <v>164</v>
      </c>
      <c r="C30" s="2" t="s">
        <v>12</v>
      </c>
      <c r="D30" s="7">
        <v>10000015320</v>
      </c>
      <c r="E30" s="10" t="s">
        <v>32</v>
      </c>
      <c r="F30" s="3">
        <v>31.41</v>
      </c>
      <c r="G30" s="3">
        <v>250</v>
      </c>
      <c r="H30" s="3">
        <v>2.0099999999999998</v>
      </c>
      <c r="I30" s="6">
        <v>100155</v>
      </c>
      <c r="J30" s="1" t="str">
        <f>VLOOKUP(I30,'[1]October 2024'!$A:$C,2,FALSE)</f>
        <v>BEEF FRESH BNLS BULK COMBO-20/2000 LB</v>
      </c>
      <c r="K30" s="3">
        <v>42.94</v>
      </c>
      <c r="L30" s="9">
        <f>VLOOKUP(I30,'[1]October 2024'!$A:$C,3,FALSE)</f>
        <v>3.6821999999999999</v>
      </c>
      <c r="M30" s="11">
        <f t="shared" si="0"/>
        <v>158.11000000000001</v>
      </c>
      <c r="N30" s="5">
        <v>45597</v>
      </c>
    </row>
    <row r="31" spans="1:14" customFormat="1" ht="56.5" customHeight="1" x14ac:dyDescent="0.35">
      <c r="A31" s="2" t="s">
        <v>18</v>
      </c>
      <c r="B31" s="8" t="s">
        <v>164</v>
      </c>
      <c r="C31" s="2" t="s">
        <v>12</v>
      </c>
      <c r="D31" s="7">
        <v>10000015327</v>
      </c>
      <c r="E31" s="10" t="s">
        <v>33</v>
      </c>
      <c r="F31" s="3">
        <v>29.53</v>
      </c>
      <c r="G31" s="3">
        <v>175</v>
      </c>
      <c r="H31" s="3">
        <v>2.7</v>
      </c>
      <c r="I31" s="6">
        <v>100154</v>
      </c>
      <c r="J31" s="1" t="str">
        <f>VLOOKUP(I31,'[1]October 2024'!$A:$C,2,FALSE)</f>
        <v>BEEF COARSE GROUND FRZ CTN-60 LB</v>
      </c>
      <c r="K31" s="3">
        <v>40.08</v>
      </c>
      <c r="L31" s="9">
        <f>VLOOKUP(I31,'[1]October 2024'!$A:$C,3,FALSE)</f>
        <v>3.7475000000000001</v>
      </c>
      <c r="M31" s="11">
        <f t="shared" si="0"/>
        <v>150.19999999999999</v>
      </c>
      <c r="N31" s="5">
        <v>45597</v>
      </c>
    </row>
    <row r="32" spans="1:14" customFormat="1" ht="56.5" customHeight="1" x14ac:dyDescent="0.35">
      <c r="A32" s="2" t="s">
        <v>18</v>
      </c>
      <c r="B32" s="8" t="s">
        <v>164</v>
      </c>
      <c r="C32" s="2" t="s">
        <v>12</v>
      </c>
      <c r="D32" s="7">
        <v>10000015327</v>
      </c>
      <c r="E32" s="10" t="s">
        <v>33</v>
      </c>
      <c r="F32" s="3">
        <v>29.53</v>
      </c>
      <c r="G32" s="3">
        <v>175</v>
      </c>
      <c r="H32" s="3">
        <v>2.7</v>
      </c>
      <c r="I32" s="6">
        <v>100155</v>
      </c>
      <c r="J32" s="1" t="str">
        <f>VLOOKUP(I32,'[1]October 2024'!$A:$C,2,FALSE)</f>
        <v>BEEF FRESH BNLS BULK COMBO-20/2000 LB</v>
      </c>
      <c r="K32" s="3">
        <v>40.08</v>
      </c>
      <c r="L32" s="9">
        <f>VLOOKUP(I32,'[1]October 2024'!$A:$C,3,FALSE)</f>
        <v>3.6821999999999999</v>
      </c>
      <c r="M32" s="11">
        <f t="shared" si="0"/>
        <v>147.58000000000001</v>
      </c>
      <c r="N32" s="5">
        <v>45597</v>
      </c>
    </row>
    <row r="33" spans="1:14" customFormat="1" ht="56.5" customHeight="1" x14ac:dyDescent="0.35">
      <c r="A33" s="2" t="s">
        <v>18</v>
      </c>
      <c r="B33" s="8" t="s">
        <v>164</v>
      </c>
      <c r="C33" s="2" t="s">
        <v>12</v>
      </c>
      <c r="D33" s="7">
        <v>10000015392</v>
      </c>
      <c r="E33" s="10" t="s">
        <v>33</v>
      </c>
      <c r="F33" s="3">
        <v>30</v>
      </c>
      <c r="G33" s="3">
        <v>160</v>
      </c>
      <c r="H33" s="3">
        <v>3</v>
      </c>
      <c r="I33" s="6">
        <v>100154</v>
      </c>
      <c r="J33" s="1" t="str">
        <f>VLOOKUP(I33,'[1]October 2024'!$A:$C,2,FALSE)</f>
        <v>BEEF COARSE GROUND FRZ CTN-60 LB</v>
      </c>
      <c r="K33" s="3">
        <v>41.5</v>
      </c>
      <c r="L33" s="9">
        <f>VLOOKUP(I33,'[1]October 2024'!$A:$C,3,FALSE)</f>
        <v>3.7475000000000001</v>
      </c>
      <c r="M33" s="11">
        <f t="shared" si="0"/>
        <v>155.52000000000001</v>
      </c>
      <c r="N33" s="5">
        <v>45597</v>
      </c>
    </row>
    <row r="34" spans="1:14" customFormat="1" ht="56.5" customHeight="1" x14ac:dyDescent="0.35">
      <c r="A34" s="2" t="s">
        <v>18</v>
      </c>
      <c r="B34" s="8" t="s">
        <v>164</v>
      </c>
      <c r="C34" s="2" t="s">
        <v>12</v>
      </c>
      <c r="D34" s="7">
        <v>10000015392</v>
      </c>
      <c r="E34" s="10" t="s">
        <v>33</v>
      </c>
      <c r="F34" s="3">
        <v>30</v>
      </c>
      <c r="G34" s="3">
        <v>160</v>
      </c>
      <c r="H34" s="3">
        <v>3</v>
      </c>
      <c r="I34" s="6">
        <v>100155</v>
      </c>
      <c r="J34" s="1" t="str">
        <f>VLOOKUP(I34,'[1]October 2024'!$A:$C,2,FALSE)</f>
        <v>BEEF FRESH BNLS BULK COMBO-20/2000 LB</v>
      </c>
      <c r="K34" s="3">
        <v>41.5</v>
      </c>
      <c r="L34" s="9">
        <f>VLOOKUP(I34,'[1]October 2024'!$A:$C,3,FALSE)</f>
        <v>3.6821999999999999</v>
      </c>
      <c r="M34" s="11">
        <f t="shared" si="0"/>
        <v>152.81</v>
      </c>
      <c r="N34" s="5">
        <v>45597</v>
      </c>
    </row>
    <row r="35" spans="1:14" customFormat="1" ht="56.5" customHeight="1" x14ac:dyDescent="0.35">
      <c r="A35" s="2" t="s">
        <v>18</v>
      </c>
      <c r="B35" s="8" t="s">
        <v>164</v>
      </c>
      <c r="C35" s="2" t="s">
        <v>12</v>
      </c>
      <c r="D35" s="7">
        <v>10000015924</v>
      </c>
      <c r="E35" s="10" t="s">
        <v>34</v>
      </c>
      <c r="F35" s="3">
        <v>30</v>
      </c>
      <c r="G35" s="3">
        <v>200</v>
      </c>
      <c r="H35" s="3">
        <v>2.4</v>
      </c>
      <c r="I35" s="6">
        <v>100154</v>
      </c>
      <c r="J35" s="1" t="str">
        <f>VLOOKUP(I35,'[1]October 2024'!$A:$C,2,FALSE)</f>
        <v>BEEF COARSE GROUND FRZ CTN-60 LB</v>
      </c>
      <c r="K35" s="3">
        <v>41.85</v>
      </c>
      <c r="L35" s="9">
        <f>VLOOKUP(I35,'[1]October 2024'!$A:$C,3,FALSE)</f>
        <v>3.7475000000000001</v>
      </c>
      <c r="M35" s="11">
        <f t="shared" si="0"/>
        <v>156.83000000000001</v>
      </c>
      <c r="N35" s="5">
        <v>45597</v>
      </c>
    </row>
    <row r="36" spans="1:14" customFormat="1" ht="56.5" customHeight="1" x14ac:dyDescent="0.35">
      <c r="A36" s="2" t="s">
        <v>18</v>
      </c>
      <c r="B36" s="8" t="s">
        <v>164</v>
      </c>
      <c r="C36" s="2" t="s">
        <v>12</v>
      </c>
      <c r="D36" s="7">
        <v>10000015924</v>
      </c>
      <c r="E36" s="10" t="s">
        <v>34</v>
      </c>
      <c r="F36" s="3">
        <v>30</v>
      </c>
      <c r="G36" s="3">
        <v>200</v>
      </c>
      <c r="H36" s="3">
        <v>2.4</v>
      </c>
      <c r="I36" s="6">
        <v>100155</v>
      </c>
      <c r="J36" s="1" t="str">
        <f>VLOOKUP(I36,'[1]October 2024'!$A:$C,2,FALSE)</f>
        <v>BEEF FRESH BNLS BULK COMBO-20/2000 LB</v>
      </c>
      <c r="K36" s="3">
        <v>41.85</v>
      </c>
      <c r="L36" s="9">
        <f>VLOOKUP(I36,'[1]October 2024'!$A:$C,3,FALSE)</f>
        <v>3.6821999999999999</v>
      </c>
      <c r="M36" s="11">
        <f t="shared" si="0"/>
        <v>154.1</v>
      </c>
      <c r="N36" s="5">
        <v>45597</v>
      </c>
    </row>
    <row r="37" spans="1:14" customFormat="1" ht="56.5" customHeight="1" x14ac:dyDescent="0.35">
      <c r="A37" s="2" t="s">
        <v>18</v>
      </c>
      <c r="B37" s="8" t="s">
        <v>164</v>
      </c>
      <c r="C37" s="2" t="s">
        <v>12</v>
      </c>
      <c r="D37" s="7">
        <v>10000015932</v>
      </c>
      <c r="E37" s="10" t="s">
        <v>33</v>
      </c>
      <c r="F37" s="3">
        <v>30</v>
      </c>
      <c r="G37" s="3">
        <v>160</v>
      </c>
      <c r="H37" s="3">
        <v>3</v>
      </c>
      <c r="I37" s="6">
        <v>100154</v>
      </c>
      <c r="J37" s="1" t="str">
        <f>VLOOKUP(I37,'[1]October 2024'!$A:$C,2,FALSE)</f>
        <v>BEEF COARSE GROUND FRZ CTN-60 LB</v>
      </c>
      <c r="K37" s="3">
        <v>41.5</v>
      </c>
      <c r="L37" s="9">
        <f>VLOOKUP(I37,'[1]October 2024'!$A:$C,3,FALSE)</f>
        <v>3.7475000000000001</v>
      </c>
      <c r="M37" s="11">
        <f t="shared" si="0"/>
        <v>155.52000000000001</v>
      </c>
      <c r="N37" s="5">
        <v>45597</v>
      </c>
    </row>
    <row r="38" spans="1:14" customFormat="1" ht="56.5" customHeight="1" x14ac:dyDescent="0.35">
      <c r="A38" s="2" t="s">
        <v>18</v>
      </c>
      <c r="B38" s="8" t="s">
        <v>164</v>
      </c>
      <c r="C38" s="2" t="s">
        <v>12</v>
      </c>
      <c r="D38" s="7">
        <v>10000015932</v>
      </c>
      <c r="E38" s="10" t="s">
        <v>33</v>
      </c>
      <c r="F38" s="3">
        <v>30</v>
      </c>
      <c r="G38" s="3">
        <v>160</v>
      </c>
      <c r="H38" s="3">
        <v>3</v>
      </c>
      <c r="I38" s="6">
        <v>100155</v>
      </c>
      <c r="J38" s="1" t="str">
        <f>VLOOKUP(I38,'[1]October 2024'!$A:$C,2,FALSE)</f>
        <v>BEEF FRESH BNLS BULK COMBO-20/2000 LB</v>
      </c>
      <c r="K38" s="3">
        <v>41.5</v>
      </c>
      <c r="L38" s="9">
        <f>VLOOKUP(I38,'[1]October 2024'!$A:$C,3,FALSE)</f>
        <v>3.6821999999999999</v>
      </c>
      <c r="M38" s="11">
        <f t="shared" si="0"/>
        <v>152.81</v>
      </c>
      <c r="N38" s="5">
        <v>45597</v>
      </c>
    </row>
    <row r="39" spans="1:14" customFormat="1" ht="56.5" customHeight="1" x14ac:dyDescent="0.35">
      <c r="A39" s="2" t="s">
        <v>18</v>
      </c>
      <c r="B39" s="8" t="s">
        <v>164</v>
      </c>
      <c r="C39" s="2" t="s">
        <v>12</v>
      </c>
      <c r="D39" s="7">
        <v>10000016904</v>
      </c>
      <c r="E39" s="10" t="s">
        <v>35</v>
      </c>
      <c r="F39" s="3">
        <v>20.45</v>
      </c>
      <c r="G39" s="3">
        <v>85</v>
      </c>
      <c r="H39" s="3">
        <v>3.85</v>
      </c>
      <c r="I39" s="6">
        <v>100193</v>
      </c>
      <c r="J39" s="1" t="str">
        <f>VLOOKUP(I39,'[1]October 2024'!$A:$C,2,FALSE)</f>
        <v>PORK PICNIC BNLS FRZ CTN-60 LB</v>
      </c>
      <c r="K39" s="3">
        <v>17.37</v>
      </c>
      <c r="L39" s="9">
        <f>VLOOKUP(I39,'[1]October 2024'!$A:$C,3,FALSE)</f>
        <v>1.4123000000000001</v>
      </c>
      <c r="M39" s="11">
        <f t="shared" si="0"/>
        <v>24.53</v>
      </c>
      <c r="N39" s="5">
        <v>45597</v>
      </c>
    </row>
    <row r="40" spans="1:14" customFormat="1" ht="56.5" customHeight="1" x14ac:dyDescent="0.35">
      <c r="A40" s="2" t="s">
        <v>18</v>
      </c>
      <c r="B40" s="8" t="s">
        <v>164</v>
      </c>
      <c r="C40" s="2" t="s">
        <v>12</v>
      </c>
      <c r="D40" s="7">
        <v>10000029467</v>
      </c>
      <c r="E40" s="10" t="s">
        <v>36</v>
      </c>
      <c r="F40" s="3">
        <v>18.75</v>
      </c>
      <c r="G40" s="3">
        <v>250</v>
      </c>
      <c r="H40" s="3">
        <v>1.2</v>
      </c>
      <c r="I40" s="6">
        <v>100193</v>
      </c>
      <c r="J40" s="1" t="str">
        <f>VLOOKUP(I40,'[1]October 2024'!$A:$C,2,FALSE)</f>
        <v>PORK PICNIC BNLS FRZ CTN-60 LB</v>
      </c>
      <c r="K40" s="3">
        <v>22.83</v>
      </c>
      <c r="L40" s="9">
        <f>VLOOKUP(I40,'[1]October 2024'!$A:$C,3,FALSE)</f>
        <v>1.4123000000000001</v>
      </c>
      <c r="M40" s="11">
        <f t="shared" si="0"/>
        <v>32.24</v>
      </c>
      <c r="N40" s="5">
        <v>45597</v>
      </c>
    </row>
    <row r="41" spans="1:14" customFormat="1" ht="56.5" customHeight="1" x14ac:dyDescent="0.35">
      <c r="A41" s="2" t="s">
        <v>18</v>
      </c>
      <c r="B41" s="8" t="s">
        <v>164</v>
      </c>
      <c r="C41" s="2" t="s">
        <v>12</v>
      </c>
      <c r="D41" s="7">
        <v>10000029762</v>
      </c>
      <c r="E41" s="10" t="s">
        <v>37</v>
      </c>
      <c r="F41" s="3">
        <v>19.059999999999999</v>
      </c>
      <c r="G41" s="3">
        <v>305</v>
      </c>
      <c r="H41" s="3">
        <v>1</v>
      </c>
      <c r="I41" s="6">
        <v>100154</v>
      </c>
      <c r="J41" s="1" t="str">
        <f>VLOOKUP(I41,'[1]October 2024'!$A:$C,2,FALSE)</f>
        <v>BEEF COARSE GROUND FRZ CTN-60 LB</v>
      </c>
      <c r="K41" s="3">
        <v>16.53</v>
      </c>
      <c r="L41" s="9">
        <f>VLOOKUP(I41,'[1]October 2024'!$A:$C,3,FALSE)</f>
        <v>3.7475000000000001</v>
      </c>
      <c r="M41" s="11">
        <f t="shared" si="0"/>
        <v>61.95</v>
      </c>
      <c r="N41" s="5">
        <v>45597</v>
      </c>
    </row>
    <row r="42" spans="1:14" customFormat="1" ht="56.5" customHeight="1" x14ac:dyDescent="0.35">
      <c r="A42" s="2" t="s">
        <v>18</v>
      </c>
      <c r="B42" s="8" t="s">
        <v>164</v>
      </c>
      <c r="C42" s="2" t="s">
        <v>12</v>
      </c>
      <c r="D42" s="7">
        <v>10000029762</v>
      </c>
      <c r="E42" s="10" t="s">
        <v>37</v>
      </c>
      <c r="F42" s="3">
        <v>19.059999999999999</v>
      </c>
      <c r="G42" s="3">
        <v>305</v>
      </c>
      <c r="H42" s="3">
        <v>1</v>
      </c>
      <c r="I42" s="6">
        <v>100155</v>
      </c>
      <c r="J42" s="1" t="str">
        <f>VLOOKUP(I42,'[1]October 2024'!$A:$C,2,FALSE)</f>
        <v>BEEF FRESH BNLS BULK COMBO-20/2000 LB</v>
      </c>
      <c r="K42" s="3">
        <v>16.53</v>
      </c>
      <c r="L42" s="9">
        <f>VLOOKUP(I42,'[1]October 2024'!$A:$C,3,FALSE)</f>
        <v>3.6821999999999999</v>
      </c>
      <c r="M42" s="11">
        <f t="shared" si="0"/>
        <v>60.87</v>
      </c>
      <c r="N42" s="5">
        <v>45597</v>
      </c>
    </row>
    <row r="43" spans="1:14" customFormat="1" ht="56.5" customHeight="1" x14ac:dyDescent="0.35">
      <c r="A43" s="2" t="s">
        <v>18</v>
      </c>
      <c r="B43" s="8" t="s">
        <v>164</v>
      </c>
      <c r="C43" s="2" t="s">
        <v>12</v>
      </c>
      <c r="D43" s="7">
        <v>10000032041</v>
      </c>
      <c r="E43" s="10" t="s">
        <v>38</v>
      </c>
      <c r="F43" s="3">
        <v>30</v>
      </c>
      <c r="G43" s="3">
        <v>213</v>
      </c>
      <c r="H43" s="3">
        <v>2.25</v>
      </c>
      <c r="I43" s="6">
        <v>100154</v>
      </c>
      <c r="J43" s="1" t="str">
        <f>VLOOKUP(I43,'[1]October 2024'!$A:$C,2,FALSE)</f>
        <v>BEEF COARSE GROUND FRZ CTN-60 LB</v>
      </c>
      <c r="K43" s="3">
        <v>36.270000000000003</v>
      </c>
      <c r="L43" s="9">
        <f>VLOOKUP(I43,'[1]October 2024'!$A:$C,3,FALSE)</f>
        <v>3.7475000000000001</v>
      </c>
      <c r="M43" s="11">
        <f t="shared" si="0"/>
        <v>135.91999999999999</v>
      </c>
      <c r="N43" s="5">
        <v>45597</v>
      </c>
    </row>
    <row r="44" spans="1:14" customFormat="1" ht="56.5" customHeight="1" x14ac:dyDescent="0.35">
      <c r="A44" s="2" t="s">
        <v>18</v>
      </c>
      <c r="B44" s="8" t="s">
        <v>164</v>
      </c>
      <c r="C44" s="2" t="s">
        <v>12</v>
      </c>
      <c r="D44" s="7">
        <v>10000032041</v>
      </c>
      <c r="E44" s="10" t="s">
        <v>38</v>
      </c>
      <c r="F44" s="3">
        <v>30</v>
      </c>
      <c r="G44" s="3">
        <v>213</v>
      </c>
      <c r="H44" s="3">
        <v>2.25</v>
      </c>
      <c r="I44" s="6">
        <v>100155</v>
      </c>
      <c r="J44" s="1" t="str">
        <f>VLOOKUP(I44,'[1]October 2024'!$A:$C,2,FALSE)</f>
        <v>BEEF FRESH BNLS BULK COMBO-20/2000 LB</v>
      </c>
      <c r="K44" s="3">
        <v>36.270000000000003</v>
      </c>
      <c r="L44" s="9">
        <f>VLOOKUP(I44,'[1]October 2024'!$A:$C,3,FALSE)</f>
        <v>3.6821999999999999</v>
      </c>
      <c r="M44" s="11">
        <f t="shared" si="0"/>
        <v>133.55000000000001</v>
      </c>
      <c r="N44" s="5">
        <v>45597</v>
      </c>
    </row>
    <row r="45" spans="1:14" customFormat="1" ht="56.5" customHeight="1" x14ac:dyDescent="0.35">
      <c r="A45" s="2" t="s">
        <v>18</v>
      </c>
      <c r="B45" s="8" t="s">
        <v>164</v>
      </c>
      <c r="C45" s="2" t="s">
        <v>12</v>
      </c>
      <c r="D45" s="7">
        <v>10000037344</v>
      </c>
      <c r="E45" s="10" t="s">
        <v>20</v>
      </c>
      <c r="F45" s="3">
        <v>28.51</v>
      </c>
      <c r="G45" s="3">
        <v>343</v>
      </c>
      <c r="H45" s="3">
        <v>1.33</v>
      </c>
      <c r="I45" s="6">
        <v>100155</v>
      </c>
      <c r="J45" s="1" t="str">
        <f>VLOOKUP(I45,'[1]October 2024'!$A:$C,2,FALSE)</f>
        <v>BEEF FRESH BNLS BULK COMBO-20/2000 LB</v>
      </c>
      <c r="K45" s="3">
        <v>22.6</v>
      </c>
      <c r="L45" s="9">
        <f>VLOOKUP(I45,'[1]October 2024'!$A:$C,3,FALSE)</f>
        <v>3.6821999999999999</v>
      </c>
      <c r="M45" s="11">
        <f t="shared" si="0"/>
        <v>83.22</v>
      </c>
      <c r="N45" s="5">
        <v>45597</v>
      </c>
    </row>
    <row r="46" spans="1:14" customFormat="1" ht="56.5" customHeight="1" x14ac:dyDescent="0.35">
      <c r="A46" s="2" t="s">
        <v>18</v>
      </c>
      <c r="B46" s="8" t="s">
        <v>164</v>
      </c>
      <c r="C46" s="2" t="s">
        <v>12</v>
      </c>
      <c r="D46" s="7">
        <v>10000037344</v>
      </c>
      <c r="E46" s="10" t="s">
        <v>20</v>
      </c>
      <c r="F46" s="3">
        <v>28.51</v>
      </c>
      <c r="G46" s="3">
        <v>343</v>
      </c>
      <c r="H46" s="3">
        <v>1.33</v>
      </c>
      <c r="I46" s="6">
        <v>100154</v>
      </c>
      <c r="J46" s="1" t="str">
        <f>VLOOKUP(I46,'[1]October 2024'!$A:$C,2,FALSE)</f>
        <v>BEEF COARSE GROUND FRZ CTN-60 LB</v>
      </c>
      <c r="K46" s="3">
        <v>22.6</v>
      </c>
      <c r="L46" s="9">
        <f>VLOOKUP(I46,'[1]October 2024'!$A:$C,3,FALSE)</f>
        <v>3.7475000000000001</v>
      </c>
      <c r="M46" s="11">
        <f t="shared" si="0"/>
        <v>84.69</v>
      </c>
      <c r="N46" s="5">
        <v>45597</v>
      </c>
    </row>
    <row r="47" spans="1:14" customFormat="1" ht="56.5" customHeight="1" x14ac:dyDescent="0.35">
      <c r="A47" s="2" t="s">
        <v>18</v>
      </c>
      <c r="B47" s="8" t="s">
        <v>164</v>
      </c>
      <c r="C47" s="2" t="s">
        <v>12</v>
      </c>
      <c r="D47" s="7">
        <v>10000037600</v>
      </c>
      <c r="E47" s="10" t="s">
        <v>39</v>
      </c>
      <c r="F47" s="3">
        <v>20.13</v>
      </c>
      <c r="G47" s="3">
        <v>140</v>
      </c>
      <c r="H47" s="3">
        <v>2.2999999999999998</v>
      </c>
      <c r="I47" s="6">
        <v>100154</v>
      </c>
      <c r="J47" s="1" t="str">
        <f>VLOOKUP(I47,'[1]October 2024'!$A:$C,2,FALSE)</f>
        <v>BEEF COARSE GROUND FRZ CTN-60 LB</v>
      </c>
      <c r="K47" s="3">
        <v>25.58</v>
      </c>
      <c r="L47" s="9">
        <f>VLOOKUP(I47,'[1]October 2024'!$A:$C,3,FALSE)</f>
        <v>3.7475000000000001</v>
      </c>
      <c r="M47" s="11">
        <f t="shared" si="0"/>
        <v>95.86</v>
      </c>
      <c r="N47" s="5">
        <v>45597</v>
      </c>
    </row>
    <row r="48" spans="1:14" customFormat="1" ht="56.5" customHeight="1" x14ac:dyDescent="0.35">
      <c r="A48" s="2" t="s">
        <v>18</v>
      </c>
      <c r="B48" s="8" t="s">
        <v>164</v>
      </c>
      <c r="C48" s="2" t="s">
        <v>12</v>
      </c>
      <c r="D48" s="7">
        <v>10000037600</v>
      </c>
      <c r="E48" s="10" t="s">
        <v>39</v>
      </c>
      <c r="F48" s="3">
        <v>20.13</v>
      </c>
      <c r="G48" s="3">
        <v>140</v>
      </c>
      <c r="H48" s="3">
        <v>2.2999999999999998</v>
      </c>
      <c r="I48" s="6">
        <v>100155</v>
      </c>
      <c r="J48" s="1" t="str">
        <f>VLOOKUP(I48,'[1]October 2024'!$A:$C,2,FALSE)</f>
        <v>BEEF FRESH BNLS BULK COMBO-20/2000 LB</v>
      </c>
      <c r="K48" s="3">
        <v>25.58</v>
      </c>
      <c r="L48" s="9">
        <f>VLOOKUP(I48,'[1]October 2024'!$A:$C,3,FALSE)</f>
        <v>3.6821999999999999</v>
      </c>
      <c r="M48" s="11">
        <f t="shared" si="0"/>
        <v>94.19</v>
      </c>
      <c r="N48" s="5">
        <v>45597</v>
      </c>
    </row>
    <row r="49" spans="1:14" customFormat="1" ht="56.5" customHeight="1" x14ac:dyDescent="0.35">
      <c r="A49" s="2" t="s">
        <v>18</v>
      </c>
      <c r="B49" s="8" t="s">
        <v>164</v>
      </c>
      <c r="C49" s="2" t="s">
        <v>12</v>
      </c>
      <c r="D49" s="7">
        <v>10000037831</v>
      </c>
      <c r="E49" s="10" t="s">
        <v>40</v>
      </c>
      <c r="F49" s="3">
        <v>29.64</v>
      </c>
      <c r="G49" s="3" t="s">
        <v>41</v>
      </c>
      <c r="H49" s="3" t="s">
        <v>42</v>
      </c>
      <c r="I49" s="6" t="s">
        <v>43</v>
      </c>
      <c r="J49" s="1" t="str">
        <f>VLOOKUP(I49,'[1]October 2024'!$A:$C,2,FALSE)</f>
        <v>CHICKEN LARGE CHILLED -BULK</v>
      </c>
      <c r="K49" s="3">
        <v>23.72</v>
      </c>
      <c r="L49" s="9">
        <f>VLOOKUP(I49,'[1]October 2024'!$A:$C,3,FALSE)</f>
        <v>1.4903</v>
      </c>
      <c r="M49" s="11">
        <f t="shared" si="0"/>
        <v>35.35</v>
      </c>
      <c r="N49" s="5">
        <v>45597</v>
      </c>
    </row>
    <row r="50" spans="1:14" ht="56.5" customHeight="1" x14ac:dyDescent="0.35">
      <c r="A50" s="38" t="s">
        <v>18</v>
      </c>
      <c r="B50" s="39" t="s">
        <v>164</v>
      </c>
      <c r="C50" s="38" t="s">
        <v>12</v>
      </c>
      <c r="D50" s="40">
        <v>10000038479</v>
      </c>
      <c r="E50" s="41" t="s">
        <v>44</v>
      </c>
      <c r="F50" s="42">
        <v>30.6</v>
      </c>
      <c r="G50" s="42">
        <v>105</v>
      </c>
      <c r="H50" s="42">
        <v>4.6500000000000004</v>
      </c>
      <c r="I50" s="43" t="s">
        <v>45</v>
      </c>
      <c r="J50" s="31" t="str">
        <f>VLOOKUP(I50,'[1]October 2024'!$A:$C,2,FALSE)</f>
        <v>CHICKEN LARGE CHILLED -BULK</v>
      </c>
      <c r="K50" s="42">
        <v>26.65</v>
      </c>
      <c r="L50" s="44">
        <f>VLOOKUP(I50,'[1]October 2024'!$A:$C,3,FALSE)</f>
        <v>1.4903</v>
      </c>
      <c r="M50" s="45">
        <f t="shared" si="0"/>
        <v>39.72</v>
      </c>
      <c r="N50" s="46">
        <v>45597</v>
      </c>
    </row>
    <row r="51" spans="1:14" ht="56.5" customHeight="1" x14ac:dyDescent="0.35">
      <c r="A51" s="38" t="s">
        <v>18</v>
      </c>
      <c r="B51" s="39" t="s">
        <v>164</v>
      </c>
      <c r="C51" s="38" t="s">
        <v>12</v>
      </c>
      <c r="D51" s="40">
        <v>10000038942</v>
      </c>
      <c r="E51" s="41" t="s">
        <v>46</v>
      </c>
      <c r="F51" s="42">
        <v>30</v>
      </c>
      <c r="G51" s="42" t="s">
        <v>47</v>
      </c>
      <c r="H51" s="42" t="s">
        <v>48</v>
      </c>
      <c r="I51" s="43" t="s">
        <v>45</v>
      </c>
      <c r="J51" s="31" t="str">
        <f>VLOOKUP(I51,'[1]October 2024'!$A:$C,2,FALSE)</f>
        <v>CHICKEN LARGE CHILLED -BULK</v>
      </c>
      <c r="K51" s="42">
        <v>24.13</v>
      </c>
      <c r="L51" s="44">
        <f>VLOOKUP(I51,'[1]October 2024'!$A:$C,3,FALSE)</f>
        <v>1.4903</v>
      </c>
      <c r="M51" s="45">
        <f t="shared" si="0"/>
        <v>35.96</v>
      </c>
      <c r="N51" s="46">
        <v>45597</v>
      </c>
    </row>
    <row r="52" spans="1:14" ht="56.5" customHeight="1" x14ac:dyDescent="0.35">
      <c r="A52" s="38" t="s">
        <v>18</v>
      </c>
      <c r="B52" s="39" t="s">
        <v>164</v>
      </c>
      <c r="C52" s="38" t="s">
        <v>12</v>
      </c>
      <c r="D52" s="40">
        <v>10000042233</v>
      </c>
      <c r="E52" s="41" t="s">
        <v>49</v>
      </c>
      <c r="F52" s="42">
        <v>30</v>
      </c>
      <c r="G52" s="42">
        <v>300</v>
      </c>
      <c r="H52" s="42">
        <v>1.6</v>
      </c>
      <c r="I52" s="43" t="s">
        <v>45</v>
      </c>
      <c r="J52" s="31" t="str">
        <f>VLOOKUP(I52,'[1]October 2024'!$A:$C,2,FALSE)</f>
        <v>CHICKEN LARGE CHILLED -BULK</v>
      </c>
      <c r="K52" s="42">
        <v>11.93</v>
      </c>
      <c r="L52" s="44">
        <f>VLOOKUP(I52,'[1]October 2024'!$A:$C,3,FALSE)</f>
        <v>1.4903</v>
      </c>
      <c r="M52" s="45">
        <f t="shared" si="0"/>
        <v>17.78</v>
      </c>
      <c r="N52" s="46">
        <v>45597</v>
      </c>
    </row>
    <row r="53" spans="1:14" customFormat="1" ht="56.5" customHeight="1" x14ac:dyDescent="0.35">
      <c r="A53" s="2" t="s">
        <v>18</v>
      </c>
      <c r="B53" s="8" t="s">
        <v>164</v>
      </c>
      <c r="C53" s="2" t="s">
        <v>12</v>
      </c>
      <c r="D53" s="7">
        <v>10000042233</v>
      </c>
      <c r="E53" s="10" t="s">
        <v>49</v>
      </c>
      <c r="F53" s="3">
        <v>30</v>
      </c>
      <c r="G53" s="3">
        <v>300</v>
      </c>
      <c r="H53" s="3">
        <v>1.6</v>
      </c>
      <c r="I53" s="6" t="s">
        <v>43</v>
      </c>
      <c r="J53" s="1" t="str">
        <f>VLOOKUP(I53,'[1]October 2024'!$A:$C,2,FALSE)</f>
        <v>CHICKEN LARGE CHILLED -BULK</v>
      </c>
      <c r="K53" s="3">
        <v>7.95</v>
      </c>
      <c r="L53" s="9">
        <f>VLOOKUP(I53,'[1]October 2024'!$A:$C,3,FALSE)</f>
        <v>1.4903</v>
      </c>
      <c r="M53" s="11">
        <f t="shared" si="0"/>
        <v>11.85</v>
      </c>
      <c r="N53" s="5">
        <v>45597</v>
      </c>
    </row>
    <row r="54" spans="1:14" customFormat="1" ht="56.5" customHeight="1" x14ac:dyDescent="0.35">
      <c r="A54" s="2" t="s">
        <v>18</v>
      </c>
      <c r="B54" s="8" t="s">
        <v>164</v>
      </c>
      <c r="C54" s="2" t="s">
        <v>12</v>
      </c>
      <c r="D54" s="7">
        <v>10000043536</v>
      </c>
      <c r="E54" s="10" t="s">
        <v>50</v>
      </c>
      <c r="F54" s="3">
        <v>30</v>
      </c>
      <c r="G54" s="3">
        <v>240</v>
      </c>
      <c r="H54" s="3">
        <v>2</v>
      </c>
      <c r="I54" s="6" t="s">
        <v>43</v>
      </c>
      <c r="J54" s="1" t="str">
        <f>VLOOKUP(I54,'[1]October 2024'!$A:$C,2,FALSE)</f>
        <v>CHICKEN LARGE CHILLED -BULK</v>
      </c>
      <c r="K54" s="3">
        <v>39.58</v>
      </c>
      <c r="L54" s="9">
        <f>VLOOKUP(I54,'[1]October 2024'!$A:$C,3,FALSE)</f>
        <v>1.4903</v>
      </c>
      <c r="M54" s="11">
        <f t="shared" si="0"/>
        <v>58.99</v>
      </c>
      <c r="N54" s="5">
        <v>45597</v>
      </c>
    </row>
    <row r="55" spans="1:14" customFormat="1" ht="56.5" customHeight="1" x14ac:dyDescent="0.35">
      <c r="A55" s="2" t="s">
        <v>18</v>
      </c>
      <c r="B55" s="8" t="s">
        <v>164</v>
      </c>
      <c r="C55" s="2" t="s">
        <v>12</v>
      </c>
      <c r="D55" s="7">
        <v>10000043537</v>
      </c>
      <c r="E55" s="10" t="s">
        <v>51</v>
      </c>
      <c r="F55" s="3">
        <v>30</v>
      </c>
      <c r="G55" s="3">
        <v>240</v>
      </c>
      <c r="H55" s="3">
        <v>2</v>
      </c>
      <c r="I55" s="6" t="s">
        <v>43</v>
      </c>
      <c r="J55" s="1" t="str">
        <f>VLOOKUP(I55,'[1]October 2024'!$A:$C,2,FALSE)</f>
        <v>CHICKEN LARGE CHILLED -BULK</v>
      </c>
      <c r="K55" s="3">
        <v>39.58</v>
      </c>
      <c r="L55" s="9">
        <f>VLOOKUP(I55,'[1]October 2024'!$A:$C,3,FALSE)</f>
        <v>1.4903</v>
      </c>
      <c r="M55" s="11">
        <f t="shared" si="0"/>
        <v>58.99</v>
      </c>
      <c r="N55" s="5">
        <v>45597</v>
      </c>
    </row>
    <row r="56" spans="1:14" customFormat="1" ht="56.5" customHeight="1" x14ac:dyDescent="0.35">
      <c r="A56" s="2" t="s">
        <v>18</v>
      </c>
      <c r="B56" s="8" t="s">
        <v>164</v>
      </c>
      <c r="C56" s="2" t="s">
        <v>12</v>
      </c>
      <c r="D56" s="7">
        <v>10000043781</v>
      </c>
      <c r="E56" s="10" t="s">
        <v>52</v>
      </c>
      <c r="F56" s="3">
        <v>31.25</v>
      </c>
      <c r="G56" s="3" t="s">
        <v>53</v>
      </c>
      <c r="H56" s="3" t="s">
        <v>54</v>
      </c>
      <c r="I56" s="6" t="s">
        <v>43</v>
      </c>
      <c r="J56" s="1" t="str">
        <f>VLOOKUP(I56,'[1]October 2024'!$A:$C,2,FALSE)</f>
        <v>CHICKEN LARGE CHILLED -BULK</v>
      </c>
      <c r="K56" s="3">
        <v>22.9</v>
      </c>
      <c r="L56" s="9">
        <f>VLOOKUP(I56,'[1]October 2024'!$A:$C,3,FALSE)</f>
        <v>1.4903</v>
      </c>
      <c r="M56" s="11">
        <f t="shared" si="0"/>
        <v>34.130000000000003</v>
      </c>
      <c r="N56" s="5">
        <v>45597</v>
      </c>
    </row>
    <row r="57" spans="1:14" customFormat="1" ht="56.5" customHeight="1" x14ac:dyDescent="0.35">
      <c r="A57" s="2" t="s">
        <v>18</v>
      </c>
      <c r="B57" s="8" t="s">
        <v>164</v>
      </c>
      <c r="C57" s="2" t="s">
        <v>12</v>
      </c>
      <c r="D57" s="7">
        <v>10000044195</v>
      </c>
      <c r="E57" s="10" t="s">
        <v>55</v>
      </c>
      <c r="F57" s="3">
        <v>29.64</v>
      </c>
      <c r="G57" s="3" t="s">
        <v>56</v>
      </c>
      <c r="H57" s="3" t="s">
        <v>57</v>
      </c>
      <c r="I57" s="6" t="s">
        <v>43</v>
      </c>
      <c r="J57" s="1" t="str">
        <f>VLOOKUP(I57,'[1]October 2024'!$A:$C,2,FALSE)</f>
        <v>CHICKEN LARGE CHILLED -BULK</v>
      </c>
      <c r="K57" s="3">
        <v>23.27</v>
      </c>
      <c r="L57" s="9">
        <f>VLOOKUP(I57,'[1]October 2024'!$A:$C,3,FALSE)</f>
        <v>1.4903</v>
      </c>
      <c r="M57" s="11">
        <f t="shared" si="0"/>
        <v>34.68</v>
      </c>
      <c r="N57" s="5">
        <v>45597</v>
      </c>
    </row>
    <row r="58" spans="1:14" customFormat="1" ht="56.5" customHeight="1" x14ac:dyDescent="0.35">
      <c r="A58" s="2" t="s">
        <v>18</v>
      </c>
      <c r="B58" s="8" t="s">
        <v>164</v>
      </c>
      <c r="C58" s="2" t="s">
        <v>12</v>
      </c>
      <c r="D58" s="7">
        <v>10000044196</v>
      </c>
      <c r="E58" s="10" t="s">
        <v>58</v>
      </c>
      <c r="F58" s="3">
        <v>23.08</v>
      </c>
      <c r="G58" s="3" t="s">
        <v>59</v>
      </c>
      <c r="H58" s="3" t="s">
        <v>60</v>
      </c>
      <c r="I58" s="6" t="s">
        <v>43</v>
      </c>
      <c r="J58" s="1" t="str">
        <f>VLOOKUP(I58,'[1]October 2024'!$A:$C,2,FALSE)</f>
        <v>CHICKEN LARGE CHILLED -BULK</v>
      </c>
      <c r="K58" s="3">
        <v>19.190000000000001</v>
      </c>
      <c r="L58" s="9">
        <f>VLOOKUP(I58,'[1]October 2024'!$A:$C,3,FALSE)</f>
        <v>1.4903</v>
      </c>
      <c r="M58" s="11">
        <f t="shared" si="0"/>
        <v>28.6</v>
      </c>
      <c r="N58" s="5">
        <v>45597</v>
      </c>
    </row>
    <row r="59" spans="1:14" customFormat="1" ht="56.5" customHeight="1" x14ac:dyDescent="0.35">
      <c r="A59" s="2" t="s">
        <v>18</v>
      </c>
      <c r="B59" s="8" t="s">
        <v>164</v>
      </c>
      <c r="C59" s="2" t="s">
        <v>12</v>
      </c>
      <c r="D59" s="7">
        <v>10000047092</v>
      </c>
      <c r="E59" s="10" t="s">
        <v>61</v>
      </c>
      <c r="F59" s="3">
        <v>10</v>
      </c>
      <c r="G59" s="3">
        <v>40</v>
      </c>
      <c r="H59" s="3">
        <v>4</v>
      </c>
      <c r="I59" s="6" t="s">
        <v>43</v>
      </c>
      <c r="J59" s="1" t="str">
        <f>VLOOKUP(I59,'[1]October 2024'!$A:$C,2,FALSE)</f>
        <v>CHICKEN LARGE CHILLED -BULK</v>
      </c>
      <c r="K59" s="3">
        <v>6.28</v>
      </c>
      <c r="L59" s="9">
        <f>VLOOKUP(I59,'[1]October 2024'!$A:$C,3,FALSE)</f>
        <v>1.4903</v>
      </c>
      <c r="M59" s="11">
        <f t="shared" si="0"/>
        <v>9.36</v>
      </c>
      <c r="N59" s="5">
        <v>45597</v>
      </c>
    </row>
    <row r="60" spans="1:14" customFormat="1" ht="56.5" customHeight="1" x14ac:dyDescent="0.35">
      <c r="A60" s="2" t="s">
        <v>18</v>
      </c>
      <c r="B60" s="8" t="s">
        <v>164</v>
      </c>
      <c r="C60" s="2" t="s">
        <v>12</v>
      </c>
      <c r="D60" s="7">
        <v>10000048461</v>
      </c>
      <c r="E60" s="10" t="s">
        <v>62</v>
      </c>
      <c r="F60" s="3">
        <v>9.58</v>
      </c>
      <c r="G60" s="3">
        <v>72</v>
      </c>
      <c r="H60" s="3">
        <v>2.13</v>
      </c>
      <c r="I60" s="6">
        <v>110244</v>
      </c>
      <c r="J60" s="1" t="str">
        <f>VLOOKUP(I60,'[1]October 2024'!$A:$C,2,FALSE)</f>
        <v>CHEESE MOZ LM PT SKM UNFZ PROC PK(41125)</v>
      </c>
      <c r="K60" s="3">
        <v>4.13</v>
      </c>
      <c r="L60" s="9">
        <f>VLOOKUP(I60,'[1]October 2024'!$A:$C,3,FALSE)</f>
        <v>1.8444</v>
      </c>
      <c r="M60" s="11">
        <f t="shared" si="0"/>
        <v>7.62</v>
      </c>
      <c r="N60" s="5">
        <v>45597</v>
      </c>
    </row>
    <row r="61" spans="1:14" ht="56.5" customHeight="1" x14ac:dyDescent="0.35">
      <c r="A61" s="38" t="s">
        <v>18</v>
      </c>
      <c r="B61" s="39" t="s">
        <v>164</v>
      </c>
      <c r="C61" s="38" t="s">
        <v>12</v>
      </c>
      <c r="D61" s="40">
        <v>10000051698</v>
      </c>
      <c r="E61" s="41" t="s">
        <v>63</v>
      </c>
      <c r="F61" s="42">
        <v>30.24</v>
      </c>
      <c r="G61" s="42">
        <v>128</v>
      </c>
      <c r="H61" s="42">
        <v>3.78</v>
      </c>
      <c r="I61" s="43" t="s">
        <v>45</v>
      </c>
      <c r="J61" s="31" t="str">
        <f>VLOOKUP(I61,'[1]October 2024'!$A:$C,2,FALSE)</f>
        <v>CHICKEN LARGE CHILLED -BULK</v>
      </c>
      <c r="K61" s="42">
        <v>32.43</v>
      </c>
      <c r="L61" s="44">
        <f>VLOOKUP(I61,'[1]October 2024'!$A:$C,3,FALSE)</f>
        <v>1.4903</v>
      </c>
      <c r="M61" s="45">
        <f t="shared" si="0"/>
        <v>48.33</v>
      </c>
      <c r="N61" s="46">
        <v>45597</v>
      </c>
    </row>
    <row r="62" spans="1:14" customFormat="1" ht="56.5" customHeight="1" x14ac:dyDescent="0.35">
      <c r="A62" s="2" t="s">
        <v>18</v>
      </c>
      <c r="B62" s="8" t="s">
        <v>164</v>
      </c>
      <c r="C62" s="2" t="s">
        <v>12</v>
      </c>
      <c r="D62" s="7">
        <v>10000052436</v>
      </c>
      <c r="E62" s="10" t="s">
        <v>64</v>
      </c>
      <c r="F62" s="3">
        <v>31.25</v>
      </c>
      <c r="G62" s="3" t="s">
        <v>53</v>
      </c>
      <c r="H62" s="3" t="s">
        <v>65</v>
      </c>
      <c r="I62" s="6" t="s">
        <v>43</v>
      </c>
      <c r="J62" s="1" t="str">
        <f>VLOOKUP(I62,'[1]October 2024'!$A:$C,2,FALSE)</f>
        <v>CHICKEN LARGE CHILLED -BULK</v>
      </c>
      <c r="K62" s="3">
        <v>21.58</v>
      </c>
      <c r="L62" s="9">
        <f>VLOOKUP(I62,'[1]October 2024'!$A:$C,3,FALSE)</f>
        <v>1.4903</v>
      </c>
      <c r="M62" s="11">
        <f t="shared" si="0"/>
        <v>32.159999999999997</v>
      </c>
      <c r="N62" s="5">
        <v>45597</v>
      </c>
    </row>
    <row r="63" spans="1:14" customFormat="1" ht="56.5" customHeight="1" x14ac:dyDescent="0.35">
      <c r="A63" s="2" t="s">
        <v>18</v>
      </c>
      <c r="B63" s="8" t="s">
        <v>164</v>
      </c>
      <c r="C63" s="2" t="s">
        <v>12</v>
      </c>
      <c r="D63" s="7">
        <v>10000055325</v>
      </c>
      <c r="E63" s="10" t="s">
        <v>66</v>
      </c>
      <c r="F63" s="3">
        <v>24.3</v>
      </c>
      <c r="G63" s="3">
        <v>80</v>
      </c>
      <c r="H63" s="3">
        <v>4.8600000000000003</v>
      </c>
      <c r="I63" s="6">
        <v>100154</v>
      </c>
      <c r="J63" s="1" t="str">
        <f>VLOOKUP(I63,'[1]October 2024'!$A:$C,2,FALSE)</f>
        <v>BEEF COARSE GROUND FRZ CTN-60 LB</v>
      </c>
      <c r="K63" s="3">
        <v>10.54</v>
      </c>
      <c r="L63" s="9">
        <f>VLOOKUP(I63,'[1]October 2024'!$A:$C,3,FALSE)</f>
        <v>3.7475000000000001</v>
      </c>
      <c r="M63" s="11">
        <f t="shared" si="0"/>
        <v>39.5</v>
      </c>
      <c r="N63" s="5">
        <v>45597</v>
      </c>
    </row>
    <row r="64" spans="1:14" customFormat="1" ht="56.5" customHeight="1" x14ac:dyDescent="0.35">
      <c r="A64" s="2" t="s">
        <v>18</v>
      </c>
      <c r="B64" s="8" t="s">
        <v>164</v>
      </c>
      <c r="C64" s="2" t="s">
        <v>12</v>
      </c>
      <c r="D64" s="7">
        <v>10000055325</v>
      </c>
      <c r="E64" s="10" t="s">
        <v>66</v>
      </c>
      <c r="F64" s="3">
        <v>24.3</v>
      </c>
      <c r="G64" s="3">
        <v>80</v>
      </c>
      <c r="H64" s="3">
        <v>4.8600000000000003</v>
      </c>
      <c r="I64" s="6">
        <v>100155</v>
      </c>
      <c r="J64" s="1" t="str">
        <f>VLOOKUP(I64,'[1]October 2024'!$A:$C,2,FALSE)</f>
        <v>BEEF FRESH BNLS BULK COMBO-20/2000 LB</v>
      </c>
      <c r="K64" s="3">
        <v>10.54</v>
      </c>
      <c r="L64" s="9">
        <f>VLOOKUP(I64,'[1]October 2024'!$A:$C,3,FALSE)</f>
        <v>3.6821999999999999</v>
      </c>
      <c r="M64" s="11">
        <f t="shared" si="0"/>
        <v>38.81</v>
      </c>
      <c r="N64" s="5">
        <v>45597</v>
      </c>
    </row>
    <row r="65" spans="1:14" customFormat="1" ht="56.5" customHeight="1" x14ac:dyDescent="0.35">
      <c r="A65" s="2" t="s">
        <v>18</v>
      </c>
      <c r="B65" s="8" t="s">
        <v>164</v>
      </c>
      <c r="C65" s="2" t="s">
        <v>12</v>
      </c>
      <c r="D65" s="7">
        <v>10000055327</v>
      </c>
      <c r="E65" s="10" t="s">
        <v>67</v>
      </c>
      <c r="F65" s="3">
        <v>28.2</v>
      </c>
      <c r="G65" s="3">
        <v>96</v>
      </c>
      <c r="H65" s="3">
        <v>4.7</v>
      </c>
      <c r="I65" s="6">
        <v>100154</v>
      </c>
      <c r="J65" s="1" t="str">
        <f>VLOOKUP(I65,'[1]October 2024'!$A:$C,2,FALSE)</f>
        <v>BEEF COARSE GROUND FRZ CTN-60 LB</v>
      </c>
      <c r="K65" s="3">
        <v>10.41</v>
      </c>
      <c r="L65" s="9">
        <f>VLOOKUP(I65,'[1]October 2024'!$A:$C,3,FALSE)</f>
        <v>3.7475000000000001</v>
      </c>
      <c r="M65" s="11">
        <f t="shared" si="0"/>
        <v>39.01</v>
      </c>
      <c r="N65" s="5">
        <v>45597</v>
      </c>
    </row>
    <row r="66" spans="1:14" customFormat="1" ht="56.5" customHeight="1" x14ac:dyDescent="0.35">
      <c r="A66" s="2" t="s">
        <v>18</v>
      </c>
      <c r="B66" s="8" t="s">
        <v>164</v>
      </c>
      <c r="C66" s="2" t="s">
        <v>12</v>
      </c>
      <c r="D66" s="7">
        <v>10000055327</v>
      </c>
      <c r="E66" s="10" t="s">
        <v>67</v>
      </c>
      <c r="F66" s="3">
        <v>28.2</v>
      </c>
      <c r="G66" s="3">
        <v>96</v>
      </c>
      <c r="H66" s="3">
        <v>4.7</v>
      </c>
      <c r="I66" s="6">
        <v>100155</v>
      </c>
      <c r="J66" s="1" t="str">
        <f>VLOOKUP(I66,'[1]October 2024'!$A:$C,2,FALSE)</f>
        <v>BEEF FRESH BNLS BULK COMBO-20/2000 LB</v>
      </c>
      <c r="K66" s="3">
        <v>10.41</v>
      </c>
      <c r="L66" s="9">
        <f>VLOOKUP(I66,'[1]October 2024'!$A:$C,3,FALSE)</f>
        <v>3.6821999999999999</v>
      </c>
      <c r="M66" s="11">
        <f t="shared" si="0"/>
        <v>38.33</v>
      </c>
      <c r="N66" s="5">
        <v>45597</v>
      </c>
    </row>
    <row r="67" spans="1:14" customFormat="1" ht="56.5" customHeight="1" x14ac:dyDescent="0.35">
      <c r="A67" s="2" t="s">
        <v>18</v>
      </c>
      <c r="B67" s="8" t="s">
        <v>164</v>
      </c>
      <c r="C67" s="2" t="s">
        <v>12</v>
      </c>
      <c r="D67" s="7">
        <v>10000055425</v>
      </c>
      <c r="E67" s="10" t="s">
        <v>68</v>
      </c>
      <c r="F67" s="3">
        <v>31.25</v>
      </c>
      <c r="G67" s="3">
        <v>200</v>
      </c>
      <c r="H67" s="3">
        <v>2.5</v>
      </c>
      <c r="I67" s="6">
        <v>100154</v>
      </c>
      <c r="J67" s="1" t="str">
        <f>VLOOKUP(I67,'[1]October 2024'!$A:$C,2,FALSE)</f>
        <v>BEEF COARSE GROUND FRZ CTN-60 LB</v>
      </c>
      <c r="K67" s="3">
        <v>26.87</v>
      </c>
      <c r="L67" s="9">
        <f>VLOOKUP(I67,'[1]October 2024'!$A:$C,3,FALSE)</f>
        <v>3.7475000000000001</v>
      </c>
      <c r="M67" s="11">
        <f t="shared" si="0"/>
        <v>100.7</v>
      </c>
      <c r="N67" s="5">
        <v>45597</v>
      </c>
    </row>
    <row r="68" spans="1:14" customFormat="1" ht="56.5" customHeight="1" x14ac:dyDescent="0.35">
      <c r="A68" s="2" t="s">
        <v>18</v>
      </c>
      <c r="B68" s="8" t="s">
        <v>164</v>
      </c>
      <c r="C68" s="2" t="s">
        <v>12</v>
      </c>
      <c r="D68" s="7">
        <v>10000055425</v>
      </c>
      <c r="E68" s="10" t="s">
        <v>68</v>
      </c>
      <c r="F68" s="3">
        <v>31.25</v>
      </c>
      <c r="G68" s="3">
        <v>200</v>
      </c>
      <c r="H68" s="3">
        <v>2.5</v>
      </c>
      <c r="I68" s="6">
        <v>100155</v>
      </c>
      <c r="J68" s="1" t="str">
        <f>VLOOKUP(I68,'[1]October 2024'!$A:$C,2,FALSE)</f>
        <v>BEEF FRESH BNLS BULK COMBO-20/2000 LB</v>
      </c>
      <c r="K68" s="3">
        <v>26.87</v>
      </c>
      <c r="L68" s="9">
        <f>VLOOKUP(I68,'[1]October 2024'!$A:$C,3,FALSE)</f>
        <v>3.6821999999999999</v>
      </c>
      <c r="M68" s="11">
        <f t="shared" ref="M68:M131" si="1">ROUND(K68*L68,2)</f>
        <v>98.94</v>
      </c>
      <c r="N68" s="5">
        <v>45597</v>
      </c>
    </row>
    <row r="69" spans="1:14" customFormat="1" ht="56.5" customHeight="1" x14ac:dyDescent="0.35">
      <c r="A69" s="2" t="s">
        <v>18</v>
      </c>
      <c r="B69" s="8" t="s">
        <v>164</v>
      </c>
      <c r="C69" s="2" t="s">
        <v>165</v>
      </c>
      <c r="D69" s="2">
        <v>10000059993</v>
      </c>
      <c r="E69" s="10" t="s">
        <v>167</v>
      </c>
      <c r="F69" s="3">
        <v>20</v>
      </c>
      <c r="G69" s="3">
        <v>218</v>
      </c>
      <c r="H69" s="3">
        <v>2.7</v>
      </c>
      <c r="I69" s="6">
        <v>100154</v>
      </c>
      <c r="J69" s="1" t="str">
        <f>VLOOKUP(I69,'[1]October 2024'!$A:$C,2,FALSE)</f>
        <v>BEEF COARSE GROUND FRZ CTN-60 LB</v>
      </c>
      <c r="K69" s="3">
        <v>20.079999999999998</v>
      </c>
      <c r="L69" s="9">
        <f>VLOOKUP(I69,'[1]October 2024'!$A:$C,3,FALSE)</f>
        <v>3.7475000000000001</v>
      </c>
      <c r="M69" s="11">
        <f t="shared" si="1"/>
        <v>75.25</v>
      </c>
      <c r="N69" s="5">
        <v>45610</v>
      </c>
    </row>
    <row r="70" spans="1:14" customFormat="1" ht="56.5" customHeight="1" x14ac:dyDescent="0.35">
      <c r="A70" s="2" t="s">
        <v>18</v>
      </c>
      <c r="B70" s="8" t="s">
        <v>164</v>
      </c>
      <c r="C70" s="2" t="s">
        <v>165</v>
      </c>
      <c r="D70" s="2">
        <v>10000059993</v>
      </c>
      <c r="E70" s="10" t="s">
        <v>167</v>
      </c>
      <c r="F70" s="3">
        <v>20</v>
      </c>
      <c r="G70" s="3">
        <v>218</v>
      </c>
      <c r="H70" s="3">
        <v>2.7</v>
      </c>
      <c r="I70" s="6">
        <v>100155</v>
      </c>
      <c r="J70" s="1" t="str">
        <f>VLOOKUP(I70,'[1]October 2024'!$A:$C,2,FALSE)</f>
        <v>BEEF FRESH BNLS BULK COMBO-20/2000 LB</v>
      </c>
      <c r="K70" s="3">
        <v>20.079999999999998</v>
      </c>
      <c r="L70" s="9">
        <f>VLOOKUP(I70,'[1]October 2024'!$A:$C,3,FALSE)</f>
        <v>3.6821999999999999</v>
      </c>
      <c r="M70" s="11">
        <f t="shared" si="1"/>
        <v>73.94</v>
      </c>
      <c r="N70" s="5">
        <v>45610</v>
      </c>
    </row>
    <row r="71" spans="1:14" customFormat="1" ht="56.5" customHeight="1" x14ac:dyDescent="0.35">
      <c r="A71" s="2" t="s">
        <v>18</v>
      </c>
      <c r="B71" s="8" t="s">
        <v>164</v>
      </c>
      <c r="C71" s="2" t="s">
        <v>12</v>
      </c>
      <c r="D71" s="7">
        <v>10000060079</v>
      </c>
      <c r="E71" s="10" t="s">
        <v>69</v>
      </c>
      <c r="F71" s="3">
        <v>23.08</v>
      </c>
      <c r="G71" s="3" t="s">
        <v>59</v>
      </c>
      <c r="H71" s="3" t="s">
        <v>60</v>
      </c>
      <c r="I71" s="6" t="s">
        <v>43</v>
      </c>
      <c r="J71" s="1" t="str">
        <f>VLOOKUP(I71,'[1]October 2024'!$A:$C,2,FALSE)</f>
        <v>CHICKEN LARGE CHILLED -BULK</v>
      </c>
      <c r="K71" s="3">
        <v>8.43</v>
      </c>
      <c r="L71" s="9">
        <f>VLOOKUP(I71,'[1]October 2024'!$A:$C,3,FALSE)</f>
        <v>1.4903</v>
      </c>
      <c r="M71" s="11">
        <f t="shared" si="1"/>
        <v>12.56</v>
      </c>
      <c r="N71" s="5">
        <v>45597</v>
      </c>
    </row>
    <row r="72" spans="1:14" ht="56.5" customHeight="1" x14ac:dyDescent="0.35">
      <c r="A72" s="38" t="s">
        <v>18</v>
      </c>
      <c r="B72" s="39" t="s">
        <v>164</v>
      </c>
      <c r="C72" s="38" t="s">
        <v>12</v>
      </c>
      <c r="D72" s="40">
        <v>10000060079</v>
      </c>
      <c r="E72" s="41" t="s">
        <v>69</v>
      </c>
      <c r="F72" s="42">
        <v>23.08</v>
      </c>
      <c r="G72" s="42" t="s">
        <v>59</v>
      </c>
      <c r="H72" s="42" t="s">
        <v>60</v>
      </c>
      <c r="I72" s="43" t="s">
        <v>45</v>
      </c>
      <c r="J72" s="31" t="str">
        <f>VLOOKUP(I72,'[1]October 2024'!$A:$C,2,FALSE)</f>
        <v>CHICKEN LARGE CHILLED -BULK</v>
      </c>
      <c r="K72" s="42">
        <v>10.72</v>
      </c>
      <c r="L72" s="44">
        <f>VLOOKUP(I72,'[1]October 2024'!$A:$C,3,FALSE)</f>
        <v>1.4903</v>
      </c>
      <c r="M72" s="45">
        <f t="shared" si="1"/>
        <v>15.98</v>
      </c>
      <c r="N72" s="46">
        <v>45597</v>
      </c>
    </row>
    <row r="73" spans="1:14" customFormat="1" ht="56.5" customHeight="1" x14ac:dyDescent="0.35">
      <c r="A73" s="2" t="s">
        <v>18</v>
      </c>
      <c r="B73" s="8" t="s">
        <v>164</v>
      </c>
      <c r="C73" s="2" t="s">
        <v>12</v>
      </c>
      <c r="D73" s="7">
        <v>10000060843</v>
      </c>
      <c r="E73" s="10" t="s">
        <v>70</v>
      </c>
      <c r="F73" s="3">
        <v>30.26</v>
      </c>
      <c r="G73" s="3">
        <v>112</v>
      </c>
      <c r="H73" s="3">
        <v>4.3</v>
      </c>
      <c r="I73" s="6" t="s">
        <v>43</v>
      </c>
      <c r="J73" s="1" t="str">
        <f>VLOOKUP(I73,'[1]October 2024'!$A:$C,2,FALSE)</f>
        <v>CHICKEN LARGE CHILLED -BULK</v>
      </c>
      <c r="K73" s="3">
        <v>35.57</v>
      </c>
      <c r="L73" s="9">
        <f>VLOOKUP(I73,'[1]October 2024'!$A:$C,3,FALSE)</f>
        <v>1.4903</v>
      </c>
      <c r="M73" s="11">
        <f t="shared" si="1"/>
        <v>53.01</v>
      </c>
      <c r="N73" s="5">
        <v>45597</v>
      </c>
    </row>
    <row r="74" spans="1:14" customFormat="1" ht="56.5" customHeight="1" x14ac:dyDescent="0.35">
      <c r="A74" s="2" t="s">
        <v>18</v>
      </c>
      <c r="B74" s="8" t="s">
        <v>164</v>
      </c>
      <c r="C74" s="2" t="s">
        <v>12</v>
      </c>
      <c r="D74" s="7">
        <v>10000062227</v>
      </c>
      <c r="E74" s="10" t="s">
        <v>71</v>
      </c>
      <c r="F74" s="3">
        <v>24</v>
      </c>
      <c r="G74" s="3">
        <v>192</v>
      </c>
      <c r="H74" s="3">
        <v>2</v>
      </c>
      <c r="I74" s="6" t="s">
        <v>43</v>
      </c>
      <c r="J74" s="1" t="str">
        <f>VLOOKUP(I74,'[1]October 2024'!$A:$C,2,FALSE)</f>
        <v>CHICKEN LARGE CHILLED -BULK</v>
      </c>
      <c r="K74" s="3">
        <v>34.590000000000003</v>
      </c>
      <c r="L74" s="9">
        <f>VLOOKUP(I74,'[1]October 2024'!$A:$C,3,FALSE)</f>
        <v>1.4903</v>
      </c>
      <c r="M74" s="11">
        <f t="shared" si="1"/>
        <v>51.55</v>
      </c>
      <c r="N74" s="5">
        <v>45597</v>
      </c>
    </row>
    <row r="75" spans="1:14" ht="56.5" customHeight="1" x14ac:dyDescent="0.35">
      <c r="A75" s="38" t="s">
        <v>18</v>
      </c>
      <c r="B75" s="39" t="s">
        <v>164</v>
      </c>
      <c r="C75" s="38" t="s">
        <v>12</v>
      </c>
      <c r="D75" s="40">
        <v>10000064252</v>
      </c>
      <c r="E75" s="41" t="s">
        <v>72</v>
      </c>
      <c r="F75" s="42">
        <v>30</v>
      </c>
      <c r="G75" s="42">
        <v>333</v>
      </c>
      <c r="H75" s="42">
        <v>1.44</v>
      </c>
      <c r="I75" s="43" t="s">
        <v>45</v>
      </c>
      <c r="J75" s="31" t="str">
        <f>VLOOKUP(I75,'[1]October 2024'!$A:$C,2,FALSE)</f>
        <v>CHICKEN LARGE CHILLED -BULK</v>
      </c>
      <c r="K75" s="42">
        <v>10.34</v>
      </c>
      <c r="L75" s="44">
        <f>VLOOKUP(I75,'[1]October 2024'!$A:$C,3,FALSE)</f>
        <v>1.4903</v>
      </c>
      <c r="M75" s="45">
        <f t="shared" si="1"/>
        <v>15.41</v>
      </c>
      <c r="N75" s="46">
        <v>45597</v>
      </c>
    </row>
    <row r="76" spans="1:14" customFormat="1" ht="56.5" customHeight="1" x14ac:dyDescent="0.35">
      <c r="A76" s="2" t="s">
        <v>18</v>
      </c>
      <c r="B76" s="8" t="s">
        <v>164</v>
      </c>
      <c r="C76" s="2" t="s">
        <v>12</v>
      </c>
      <c r="D76" s="7">
        <v>10000064252</v>
      </c>
      <c r="E76" s="10" t="s">
        <v>72</v>
      </c>
      <c r="F76" s="3">
        <v>30</v>
      </c>
      <c r="G76" s="3">
        <v>333</v>
      </c>
      <c r="H76" s="3">
        <v>1.44</v>
      </c>
      <c r="I76" s="6" t="s">
        <v>43</v>
      </c>
      <c r="J76" s="1" t="str">
        <f>VLOOKUP(I76,'[1]October 2024'!$A:$C,2,FALSE)</f>
        <v>CHICKEN LARGE CHILLED -BULK</v>
      </c>
      <c r="K76" s="3">
        <v>9.5399999999999991</v>
      </c>
      <c r="L76" s="9">
        <f>VLOOKUP(I76,'[1]October 2024'!$A:$C,3,FALSE)</f>
        <v>1.4903</v>
      </c>
      <c r="M76" s="11">
        <f t="shared" si="1"/>
        <v>14.22</v>
      </c>
      <c r="N76" s="5">
        <v>45597</v>
      </c>
    </row>
    <row r="77" spans="1:14" ht="56.5" customHeight="1" x14ac:dyDescent="0.35">
      <c r="A77" s="38" t="s">
        <v>18</v>
      </c>
      <c r="B77" s="39" t="s">
        <v>164</v>
      </c>
      <c r="C77" s="38" t="s">
        <v>12</v>
      </c>
      <c r="D77" s="40">
        <v>10000064752</v>
      </c>
      <c r="E77" s="41" t="s">
        <v>73</v>
      </c>
      <c r="F77" s="42">
        <v>30.26</v>
      </c>
      <c r="G77" s="42">
        <v>149</v>
      </c>
      <c r="H77" s="42">
        <v>3.24</v>
      </c>
      <c r="I77" s="43" t="s">
        <v>45</v>
      </c>
      <c r="J77" s="31" t="str">
        <f>VLOOKUP(I77,'[1]October 2024'!$A:$C,2,FALSE)</f>
        <v>CHICKEN LARGE CHILLED -BULK</v>
      </c>
      <c r="K77" s="42">
        <v>25.02</v>
      </c>
      <c r="L77" s="44">
        <f>VLOOKUP(I77,'[1]October 2024'!$A:$C,3,FALSE)</f>
        <v>1.4903</v>
      </c>
      <c r="M77" s="45">
        <f t="shared" si="1"/>
        <v>37.29</v>
      </c>
      <c r="N77" s="46">
        <v>45597</v>
      </c>
    </row>
    <row r="78" spans="1:14" customFormat="1" ht="56.5" customHeight="1" x14ac:dyDescent="0.35">
      <c r="A78" s="2" t="s">
        <v>18</v>
      </c>
      <c r="B78" s="8" t="s">
        <v>164</v>
      </c>
      <c r="C78" s="2" t="s">
        <v>12</v>
      </c>
      <c r="D78" s="7">
        <v>10000065887</v>
      </c>
      <c r="E78" s="10" t="s">
        <v>74</v>
      </c>
      <c r="F78" s="3">
        <v>29.9</v>
      </c>
      <c r="G78" s="3">
        <v>137</v>
      </c>
      <c r="H78" s="3">
        <v>3.48</v>
      </c>
      <c r="I78" s="6">
        <v>100154</v>
      </c>
      <c r="J78" s="1" t="str">
        <f>VLOOKUP(I78,'[1]October 2024'!$A:$C,2,FALSE)</f>
        <v>BEEF COARSE GROUND FRZ CTN-60 LB</v>
      </c>
      <c r="K78" s="3">
        <v>24.14</v>
      </c>
      <c r="L78" s="9">
        <f>VLOOKUP(I78,'[1]October 2024'!$A:$C,3,FALSE)</f>
        <v>3.7475000000000001</v>
      </c>
      <c r="M78" s="11">
        <f t="shared" si="1"/>
        <v>90.46</v>
      </c>
      <c r="N78" s="5">
        <v>45597</v>
      </c>
    </row>
    <row r="79" spans="1:14" customFormat="1" ht="56.5" customHeight="1" x14ac:dyDescent="0.35">
      <c r="A79" s="2" t="s">
        <v>18</v>
      </c>
      <c r="B79" s="8" t="s">
        <v>164</v>
      </c>
      <c r="C79" s="2" t="s">
        <v>12</v>
      </c>
      <c r="D79" s="7">
        <v>10000065887</v>
      </c>
      <c r="E79" s="10" t="s">
        <v>74</v>
      </c>
      <c r="F79" s="3">
        <v>29.9</v>
      </c>
      <c r="G79" s="3">
        <v>137</v>
      </c>
      <c r="H79" s="3">
        <v>3.48</v>
      </c>
      <c r="I79" s="6">
        <v>100155</v>
      </c>
      <c r="J79" s="1" t="str">
        <f>VLOOKUP(I79,'[1]October 2024'!$A:$C,2,FALSE)</f>
        <v>BEEF FRESH BNLS BULK COMBO-20/2000 LB</v>
      </c>
      <c r="K79" s="3">
        <v>24.14</v>
      </c>
      <c r="L79" s="9">
        <f>VLOOKUP(I79,'[1]October 2024'!$A:$C,3,FALSE)</f>
        <v>3.6821999999999999</v>
      </c>
      <c r="M79" s="11">
        <f t="shared" si="1"/>
        <v>88.89</v>
      </c>
      <c r="N79" s="5">
        <v>45597</v>
      </c>
    </row>
    <row r="80" spans="1:14" customFormat="1" ht="56.5" customHeight="1" x14ac:dyDescent="0.35">
      <c r="A80" s="2" t="s">
        <v>18</v>
      </c>
      <c r="B80" s="8" t="s">
        <v>164</v>
      </c>
      <c r="C80" s="2" t="s">
        <v>12</v>
      </c>
      <c r="D80" s="7">
        <v>10000065888</v>
      </c>
      <c r="E80" s="10" t="s">
        <v>75</v>
      </c>
      <c r="F80" s="3">
        <v>29.9</v>
      </c>
      <c r="G80" s="3">
        <v>137</v>
      </c>
      <c r="H80" s="3">
        <v>3.48</v>
      </c>
      <c r="I80" s="6">
        <v>100154</v>
      </c>
      <c r="J80" s="1" t="str">
        <f>VLOOKUP(I80,'[1]October 2024'!$A:$C,2,FALSE)</f>
        <v>BEEF COARSE GROUND FRZ CTN-60 LB</v>
      </c>
      <c r="K80" s="3">
        <v>24.14</v>
      </c>
      <c r="L80" s="9">
        <f>VLOOKUP(I80,'[1]October 2024'!$A:$C,3,FALSE)</f>
        <v>3.7475000000000001</v>
      </c>
      <c r="M80" s="11">
        <f t="shared" si="1"/>
        <v>90.46</v>
      </c>
      <c r="N80" s="5">
        <v>45597</v>
      </c>
    </row>
    <row r="81" spans="1:14" customFormat="1" ht="56.5" customHeight="1" x14ac:dyDescent="0.35">
      <c r="A81" s="2" t="s">
        <v>18</v>
      </c>
      <c r="B81" s="8" t="s">
        <v>164</v>
      </c>
      <c r="C81" s="2" t="s">
        <v>12</v>
      </c>
      <c r="D81" s="7">
        <v>10000065888</v>
      </c>
      <c r="E81" s="10" t="s">
        <v>75</v>
      </c>
      <c r="F81" s="3">
        <v>29.9</v>
      </c>
      <c r="G81" s="3">
        <v>137</v>
      </c>
      <c r="H81" s="3">
        <v>3.48</v>
      </c>
      <c r="I81" s="6">
        <v>100155</v>
      </c>
      <c r="J81" s="1" t="str">
        <f>VLOOKUP(I81,'[1]October 2024'!$A:$C,2,FALSE)</f>
        <v>BEEF FRESH BNLS BULK COMBO-20/2000 LB</v>
      </c>
      <c r="K81" s="3">
        <v>24.14</v>
      </c>
      <c r="L81" s="9">
        <f>VLOOKUP(I81,'[1]October 2024'!$A:$C,3,FALSE)</f>
        <v>3.6821999999999999</v>
      </c>
      <c r="M81" s="11">
        <f t="shared" si="1"/>
        <v>88.89</v>
      </c>
      <c r="N81" s="5">
        <v>45597</v>
      </c>
    </row>
    <row r="82" spans="1:14" customFormat="1" ht="56.5" customHeight="1" x14ac:dyDescent="0.35">
      <c r="A82" s="2" t="s">
        <v>18</v>
      </c>
      <c r="B82" s="8" t="s">
        <v>164</v>
      </c>
      <c r="C82" s="2" t="s">
        <v>165</v>
      </c>
      <c r="D82" s="2">
        <v>10000068472</v>
      </c>
      <c r="E82" s="10" t="s">
        <v>166</v>
      </c>
      <c r="F82" s="3">
        <v>12</v>
      </c>
      <c r="G82" s="3">
        <v>71</v>
      </c>
      <c r="H82" s="3">
        <v>2</v>
      </c>
      <c r="I82" s="6">
        <v>100154</v>
      </c>
      <c r="J82" s="1" t="str">
        <f>VLOOKUP(I82,'[1]October 2024'!$A:$C,2,FALSE)</f>
        <v>BEEF COARSE GROUND FRZ CTN-60 LB</v>
      </c>
      <c r="K82" s="3">
        <v>12.05</v>
      </c>
      <c r="L82" s="9">
        <f>VLOOKUP(I82,'[1]October 2024'!$A:$C,3,FALSE)</f>
        <v>3.7475000000000001</v>
      </c>
      <c r="M82" s="11">
        <f t="shared" si="1"/>
        <v>45.16</v>
      </c>
      <c r="N82" s="5">
        <v>45610</v>
      </c>
    </row>
    <row r="83" spans="1:14" customFormat="1" ht="56.5" customHeight="1" x14ac:dyDescent="0.35">
      <c r="A83" s="2" t="s">
        <v>18</v>
      </c>
      <c r="B83" s="8" t="s">
        <v>164</v>
      </c>
      <c r="C83" s="2" t="s">
        <v>165</v>
      </c>
      <c r="D83" s="2">
        <v>10000068472</v>
      </c>
      <c r="E83" s="10" t="s">
        <v>166</v>
      </c>
      <c r="F83" s="3">
        <v>12</v>
      </c>
      <c r="G83" s="3">
        <v>71</v>
      </c>
      <c r="H83" s="3">
        <v>2</v>
      </c>
      <c r="I83" s="6">
        <v>100155</v>
      </c>
      <c r="J83" s="1" t="str">
        <f>VLOOKUP(I83,'[1]October 2024'!$A:$C,2,FALSE)</f>
        <v>BEEF FRESH BNLS BULK COMBO-20/2000 LB</v>
      </c>
      <c r="K83" s="3">
        <v>12.05</v>
      </c>
      <c r="L83" s="9">
        <f>VLOOKUP(I83,'[1]October 2024'!$A:$C,3,FALSE)</f>
        <v>3.6821999999999999</v>
      </c>
      <c r="M83" s="11">
        <f t="shared" si="1"/>
        <v>44.37</v>
      </c>
      <c r="N83" s="5">
        <v>45610</v>
      </c>
    </row>
    <row r="84" spans="1:14" customFormat="1" ht="56.5" customHeight="1" x14ac:dyDescent="0.35">
      <c r="A84" s="2" t="s">
        <v>18</v>
      </c>
      <c r="B84" s="8" t="s">
        <v>164</v>
      </c>
      <c r="C84" s="2" t="s">
        <v>12</v>
      </c>
      <c r="D84" s="7">
        <v>10000069005</v>
      </c>
      <c r="E84" s="10" t="s">
        <v>76</v>
      </c>
      <c r="F84" s="3">
        <v>30</v>
      </c>
      <c r="G84" s="3">
        <v>150</v>
      </c>
      <c r="H84" s="3">
        <v>3.2</v>
      </c>
      <c r="I84" s="6">
        <v>100154</v>
      </c>
      <c r="J84" s="1" t="str">
        <f>VLOOKUP(I84,'[1]October 2024'!$A:$C,2,FALSE)</f>
        <v>BEEF COARSE GROUND FRZ CTN-60 LB</v>
      </c>
      <c r="K84" s="3">
        <v>15.47</v>
      </c>
      <c r="L84" s="9">
        <f>VLOOKUP(I84,'[1]October 2024'!$A:$C,3,FALSE)</f>
        <v>3.7475000000000001</v>
      </c>
      <c r="M84" s="11">
        <f t="shared" si="1"/>
        <v>57.97</v>
      </c>
      <c r="N84" s="5">
        <v>45597</v>
      </c>
    </row>
    <row r="85" spans="1:14" customFormat="1" ht="56.5" customHeight="1" x14ac:dyDescent="0.35">
      <c r="A85" s="2" t="s">
        <v>18</v>
      </c>
      <c r="B85" s="8" t="s">
        <v>164</v>
      </c>
      <c r="C85" s="2" t="s">
        <v>12</v>
      </c>
      <c r="D85" s="7">
        <v>10000069005</v>
      </c>
      <c r="E85" s="10" t="s">
        <v>76</v>
      </c>
      <c r="F85" s="3">
        <v>30</v>
      </c>
      <c r="G85" s="3">
        <v>150</v>
      </c>
      <c r="H85" s="3">
        <v>3.2</v>
      </c>
      <c r="I85" s="6">
        <v>100155</v>
      </c>
      <c r="J85" s="1" t="str">
        <f>VLOOKUP(I85,'[1]October 2024'!$A:$C,2,FALSE)</f>
        <v>BEEF FRESH BNLS BULK COMBO-20/2000 LB</v>
      </c>
      <c r="K85" s="3">
        <v>15.47</v>
      </c>
      <c r="L85" s="9">
        <f>VLOOKUP(I85,'[1]October 2024'!$A:$C,3,FALSE)</f>
        <v>3.6821999999999999</v>
      </c>
      <c r="M85" s="11">
        <f t="shared" si="1"/>
        <v>56.96</v>
      </c>
      <c r="N85" s="5">
        <v>45597</v>
      </c>
    </row>
    <row r="86" spans="1:14" customFormat="1" ht="56.5" customHeight="1" x14ac:dyDescent="0.35">
      <c r="A86" s="2" t="s">
        <v>18</v>
      </c>
      <c r="B86" s="8" t="s">
        <v>164</v>
      </c>
      <c r="C86" s="2" t="s">
        <v>12</v>
      </c>
      <c r="D86" s="7">
        <v>10000069033</v>
      </c>
      <c r="E86" s="10" t="s">
        <v>77</v>
      </c>
      <c r="F86" s="3">
        <v>30.78</v>
      </c>
      <c r="G86" s="3">
        <v>250</v>
      </c>
      <c r="H86" s="3">
        <v>1.97</v>
      </c>
      <c r="I86" s="6">
        <v>100154</v>
      </c>
      <c r="J86" s="1" t="str">
        <f>VLOOKUP(I86,'[1]October 2024'!$A:$C,2,FALSE)</f>
        <v>BEEF COARSE GROUND FRZ CTN-60 LB</v>
      </c>
      <c r="K86" s="3">
        <v>23.04</v>
      </c>
      <c r="L86" s="9">
        <f>VLOOKUP(I86,'[1]October 2024'!$A:$C,3,FALSE)</f>
        <v>3.7475000000000001</v>
      </c>
      <c r="M86" s="11">
        <f t="shared" si="1"/>
        <v>86.34</v>
      </c>
      <c r="N86" s="5">
        <v>45597</v>
      </c>
    </row>
    <row r="87" spans="1:14" customFormat="1" ht="56.5" customHeight="1" x14ac:dyDescent="0.35">
      <c r="A87" s="2" t="s">
        <v>18</v>
      </c>
      <c r="B87" s="8" t="s">
        <v>164</v>
      </c>
      <c r="C87" s="2" t="s">
        <v>12</v>
      </c>
      <c r="D87" s="7">
        <v>10000069033</v>
      </c>
      <c r="E87" s="10" t="s">
        <v>77</v>
      </c>
      <c r="F87" s="3">
        <v>30.78</v>
      </c>
      <c r="G87" s="3">
        <v>250</v>
      </c>
      <c r="H87" s="3">
        <v>1.97</v>
      </c>
      <c r="I87" s="6">
        <v>100155</v>
      </c>
      <c r="J87" s="1" t="str">
        <f>VLOOKUP(I87,'[1]October 2024'!$A:$C,2,FALSE)</f>
        <v>BEEF FRESH BNLS BULK COMBO-20/2000 LB</v>
      </c>
      <c r="K87" s="3">
        <v>23.04</v>
      </c>
      <c r="L87" s="9">
        <f>VLOOKUP(I87,'[1]October 2024'!$A:$C,3,FALSE)</f>
        <v>3.6821999999999999</v>
      </c>
      <c r="M87" s="11">
        <f t="shared" si="1"/>
        <v>84.84</v>
      </c>
      <c r="N87" s="5">
        <v>45597</v>
      </c>
    </row>
    <row r="88" spans="1:14" customFormat="1" ht="56.5" customHeight="1" x14ac:dyDescent="0.35">
      <c r="A88" s="2" t="s">
        <v>18</v>
      </c>
      <c r="B88" s="8" t="s">
        <v>164</v>
      </c>
      <c r="C88" s="2" t="s">
        <v>12</v>
      </c>
      <c r="D88" s="7">
        <v>10000069050</v>
      </c>
      <c r="E88" s="10" t="s">
        <v>78</v>
      </c>
      <c r="F88" s="3">
        <v>21.25</v>
      </c>
      <c r="G88" s="3">
        <v>170</v>
      </c>
      <c r="H88" s="3">
        <v>2</v>
      </c>
      <c r="I88" s="6">
        <v>100154</v>
      </c>
      <c r="J88" s="1" t="str">
        <f>VLOOKUP(I88,'[1]October 2024'!$A:$C,2,FALSE)</f>
        <v>BEEF COARSE GROUND FRZ CTN-60 LB</v>
      </c>
      <c r="K88" s="3">
        <v>31.2</v>
      </c>
      <c r="L88" s="9">
        <f>VLOOKUP(I88,'[1]October 2024'!$A:$C,3,FALSE)</f>
        <v>3.7475000000000001</v>
      </c>
      <c r="M88" s="11">
        <f t="shared" si="1"/>
        <v>116.92</v>
      </c>
      <c r="N88" s="5">
        <v>45597</v>
      </c>
    </row>
    <row r="89" spans="1:14" customFormat="1" ht="56.5" customHeight="1" x14ac:dyDescent="0.35">
      <c r="A89" s="2" t="s">
        <v>18</v>
      </c>
      <c r="B89" s="8" t="s">
        <v>164</v>
      </c>
      <c r="C89" s="2" t="s">
        <v>12</v>
      </c>
      <c r="D89" s="7">
        <v>10000069050</v>
      </c>
      <c r="E89" s="10" t="s">
        <v>78</v>
      </c>
      <c r="F89" s="3">
        <v>21.25</v>
      </c>
      <c r="G89" s="3">
        <v>170</v>
      </c>
      <c r="H89" s="3">
        <v>2</v>
      </c>
      <c r="I89" s="6">
        <v>100155</v>
      </c>
      <c r="J89" s="1" t="str">
        <f>VLOOKUP(I89,'[1]October 2024'!$A:$C,2,FALSE)</f>
        <v>BEEF FRESH BNLS BULK COMBO-20/2000 LB</v>
      </c>
      <c r="K89" s="3">
        <v>31.2</v>
      </c>
      <c r="L89" s="9">
        <f>VLOOKUP(I89,'[1]October 2024'!$A:$C,3,FALSE)</f>
        <v>3.6821999999999999</v>
      </c>
      <c r="M89" s="11">
        <f t="shared" si="1"/>
        <v>114.88</v>
      </c>
      <c r="N89" s="5">
        <v>45597</v>
      </c>
    </row>
    <row r="90" spans="1:14" customFormat="1" ht="56.5" customHeight="1" x14ac:dyDescent="0.35">
      <c r="A90" s="2" t="s">
        <v>18</v>
      </c>
      <c r="B90" s="8" t="s">
        <v>164</v>
      </c>
      <c r="C90" s="2" t="s">
        <v>12</v>
      </c>
      <c r="D90" s="7">
        <v>10000069097</v>
      </c>
      <c r="E90" s="10" t="s">
        <v>79</v>
      </c>
      <c r="F90" s="3">
        <v>15.09</v>
      </c>
      <c r="G90" s="3">
        <v>115</v>
      </c>
      <c r="H90" s="3">
        <v>2.1</v>
      </c>
      <c r="I90" s="6">
        <v>100154</v>
      </c>
      <c r="J90" s="1" t="str">
        <f>VLOOKUP(I90,'[1]October 2024'!$A:$C,2,FALSE)</f>
        <v>BEEF COARSE GROUND FRZ CTN-60 LB</v>
      </c>
      <c r="K90" s="3">
        <v>12.47</v>
      </c>
      <c r="L90" s="9">
        <f>VLOOKUP(I90,'[1]October 2024'!$A:$C,3,FALSE)</f>
        <v>3.7475000000000001</v>
      </c>
      <c r="M90" s="11">
        <f t="shared" si="1"/>
        <v>46.73</v>
      </c>
      <c r="N90" s="5">
        <v>45597</v>
      </c>
    </row>
    <row r="91" spans="1:14" customFormat="1" ht="56.5" customHeight="1" x14ac:dyDescent="0.35">
      <c r="A91" s="2" t="s">
        <v>18</v>
      </c>
      <c r="B91" s="8" t="s">
        <v>164</v>
      </c>
      <c r="C91" s="2" t="s">
        <v>12</v>
      </c>
      <c r="D91" s="7">
        <v>10000069097</v>
      </c>
      <c r="E91" s="10" t="s">
        <v>79</v>
      </c>
      <c r="F91" s="3">
        <v>15.09</v>
      </c>
      <c r="G91" s="3">
        <v>115</v>
      </c>
      <c r="H91" s="3">
        <v>2.1</v>
      </c>
      <c r="I91" s="6">
        <v>100155</v>
      </c>
      <c r="J91" s="1" t="str">
        <f>VLOOKUP(I91,'[1]October 2024'!$A:$C,2,FALSE)</f>
        <v>BEEF FRESH BNLS BULK COMBO-20/2000 LB</v>
      </c>
      <c r="K91" s="3">
        <v>12.47</v>
      </c>
      <c r="L91" s="9">
        <f>VLOOKUP(I91,'[1]October 2024'!$A:$C,3,FALSE)</f>
        <v>3.6821999999999999</v>
      </c>
      <c r="M91" s="11">
        <f t="shared" si="1"/>
        <v>45.92</v>
      </c>
      <c r="N91" s="5">
        <v>45597</v>
      </c>
    </row>
    <row r="92" spans="1:14" customFormat="1" ht="56.5" customHeight="1" x14ac:dyDescent="0.35">
      <c r="A92" s="2" t="s">
        <v>18</v>
      </c>
      <c r="B92" s="8" t="s">
        <v>164</v>
      </c>
      <c r="C92" s="2" t="s">
        <v>12</v>
      </c>
      <c r="D92" s="7">
        <v>10000073050</v>
      </c>
      <c r="E92" s="10" t="s">
        <v>80</v>
      </c>
      <c r="F92" s="3">
        <v>30</v>
      </c>
      <c r="G92" s="3">
        <v>192</v>
      </c>
      <c r="H92" s="3">
        <v>2.5</v>
      </c>
      <c r="I92" s="6">
        <v>100154</v>
      </c>
      <c r="J92" s="1" t="str">
        <f>VLOOKUP(I92,'[1]October 2024'!$A:$C,2,FALSE)</f>
        <v>BEEF COARSE GROUND FRZ CTN-60 LB</v>
      </c>
      <c r="K92" s="3">
        <v>32.31</v>
      </c>
      <c r="L92" s="9">
        <f>VLOOKUP(I92,'[1]October 2024'!$A:$C,3,FALSE)</f>
        <v>3.7475000000000001</v>
      </c>
      <c r="M92" s="11">
        <f t="shared" si="1"/>
        <v>121.08</v>
      </c>
      <c r="N92" s="5">
        <v>45597</v>
      </c>
    </row>
    <row r="93" spans="1:14" customFormat="1" ht="56.5" customHeight="1" x14ac:dyDescent="0.35">
      <c r="A93" s="2" t="s">
        <v>18</v>
      </c>
      <c r="B93" s="8" t="s">
        <v>164</v>
      </c>
      <c r="C93" s="2" t="s">
        <v>12</v>
      </c>
      <c r="D93" s="7">
        <v>10000073050</v>
      </c>
      <c r="E93" s="10" t="s">
        <v>80</v>
      </c>
      <c r="F93" s="3">
        <v>30</v>
      </c>
      <c r="G93" s="3">
        <v>192</v>
      </c>
      <c r="H93" s="3">
        <v>2.5</v>
      </c>
      <c r="I93" s="6">
        <v>100155</v>
      </c>
      <c r="J93" s="1" t="str">
        <f>VLOOKUP(I93,'[1]October 2024'!$A:$C,2,FALSE)</f>
        <v>BEEF FRESH BNLS BULK COMBO-20/2000 LB</v>
      </c>
      <c r="K93" s="3">
        <v>32.31</v>
      </c>
      <c r="L93" s="9">
        <f>VLOOKUP(I93,'[1]October 2024'!$A:$C,3,FALSE)</f>
        <v>3.6821999999999999</v>
      </c>
      <c r="M93" s="11">
        <f t="shared" si="1"/>
        <v>118.97</v>
      </c>
      <c r="N93" s="5">
        <v>45597</v>
      </c>
    </row>
    <row r="94" spans="1:14" customFormat="1" ht="56.5" customHeight="1" x14ac:dyDescent="0.35">
      <c r="A94" s="2" t="s">
        <v>18</v>
      </c>
      <c r="B94" s="8" t="s">
        <v>164</v>
      </c>
      <c r="C94" s="2" t="s">
        <v>12</v>
      </c>
      <c r="D94" s="7">
        <v>10000080125</v>
      </c>
      <c r="E94" s="10" t="s">
        <v>81</v>
      </c>
      <c r="F94" s="3">
        <v>31.5</v>
      </c>
      <c r="G94" s="3">
        <v>210</v>
      </c>
      <c r="H94" s="3">
        <v>2.41</v>
      </c>
      <c r="I94" s="6">
        <v>100154</v>
      </c>
      <c r="J94" s="1" t="str">
        <f>VLOOKUP(I94,'[1]October 2024'!$A:$C,2,FALSE)</f>
        <v>BEEF COARSE GROUND FRZ CTN-60 LB</v>
      </c>
      <c r="K94" s="3">
        <v>26.3</v>
      </c>
      <c r="L94" s="9">
        <f>VLOOKUP(I94,'[1]October 2024'!$A:$C,3,FALSE)</f>
        <v>3.7475000000000001</v>
      </c>
      <c r="M94" s="11">
        <f t="shared" si="1"/>
        <v>98.56</v>
      </c>
      <c r="N94" s="5">
        <v>45597</v>
      </c>
    </row>
    <row r="95" spans="1:14" customFormat="1" ht="56.5" customHeight="1" x14ac:dyDescent="0.35">
      <c r="A95" s="2" t="s">
        <v>18</v>
      </c>
      <c r="B95" s="8" t="s">
        <v>164</v>
      </c>
      <c r="C95" s="2" t="s">
        <v>12</v>
      </c>
      <c r="D95" s="7">
        <v>10000080125</v>
      </c>
      <c r="E95" s="10" t="s">
        <v>81</v>
      </c>
      <c r="F95" s="3">
        <v>31.5</v>
      </c>
      <c r="G95" s="3">
        <v>210</v>
      </c>
      <c r="H95" s="3">
        <v>2.41</v>
      </c>
      <c r="I95" s="6">
        <v>100155</v>
      </c>
      <c r="J95" s="1" t="str">
        <f>VLOOKUP(I95,'[1]October 2024'!$A:$C,2,FALSE)</f>
        <v>BEEF FRESH BNLS BULK COMBO-20/2000 LB</v>
      </c>
      <c r="K95" s="3">
        <v>26.3</v>
      </c>
      <c r="L95" s="9">
        <f>VLOOKUP(I95,'[1]October 2024'!$A:$C,3,FALSE)</f>
        <v>3.6821999999999999</v>
      </c>
      <c r="M95" s="11">
        <f t="shared" si="1"/>
        <v>96.84</v>
      </c>
      <c r="N95" s="5">
        <v>45597</v>
      </c>
    </row>
    <row r="96" spans="1:14" customFormat="1" ht="56.5" customHeight="1" x14ac:dyDescent="0.35">
      <c r="A96" s="2" t="s">
        <v>18</v>
      </c>
      <c r="B96" s="8" t="s">
        <v>164</v>
      </c>
      <c r="C96" s="2" t="s">
        <v>12</v>
      </c>
      <c r="D96" s="7">
        <v>10000094748</v>
      </c>
      <c r="E96" s="10" t="s">
        <v>82</v>
      </c>
      <c r="F96" s="3">
        <v>35</v>
      </c>
      <c r="G96" s="3">
        <v>448</v>
      </c>
      <c r="H96" s="3">
        <v>1.25</v>
      </c>
      <c r="I96" s="6">
        <v>100154</v>
      </c>
      <c r="J96" s="1" t="str">
        <f>VLOOKUP(I96,'[1]October 2024'!$A:$C,2,FALSE)</f>
        <v>BEEF COARSE GROUND FRZ CTN-60 LB</v>
      </c>
      <c r="K96" s="3">
        <v>22.37</v>
      </c>
      <c r="L96" s="9">
        <f>VLOOKUP(I96,'[1]October 2024'!$A:$C,3,FALSE)</f>
        <v>3.7475000000000001</v>
      </c>
      <c r="M96" s="11">
        <f t="shared" si="1"/>
        <v>83.83</v>
      </c>
      <c r="N96" s="5">
        <v>45597</v>
      </c>
    </row>
    <row r="97" spans="1:14" customFormat="1" ht="56.5" customHeight="1" x14ac:dyDescent="0.35">
      <c r="A97" s="2" t="s">
        <v>18</v>
      </c>
      <c r="B97" s="8" t="s">
        <v>164</v>
      </c>
      <c r="C97" s="2" t="s">
        <v>12</v>
      </c>
      <c r="D97" s="7">
        <v>10000094748</v>
      </c>
      <c r="E97" s="10" t="s">
        <v>82</v>
      </c>
      <c r="F97" s="3">
        <v>35</v>
      </c>
      <c r="G97" s="3">
        <v>448</v>
      </c>
      <c r="H97" s="3">
        <v>1.25</v>
      </c>
      <c r="I97" s="6">
        <v>100155</v>
      </c>
      <c r="J97" s="1" t="str">
        <f>VLOOKUP(I97,'[1]October 2024'!$A:$C,2,FALSE)</f>
        <v>BEEF FRESH BNLS BULK COMBO-20/2000 LB</v>
      </c>
      <c r="K97" s="3">
        <v>22.37</v>
      </c>
      <c r="L97" s="9">
        <f>VLOOKUP(I97,'[1]October 2024'!$A:$C,3,FALSE)</f>
        <v>3.6821999999999999</v>
      </c>
      <c r="M97" s="11">
        <f t="shared" si="1"/>
        <v>82.37</v>
      </c>
      <c r="N97" s="5">
        <v>45597</v>
      </c>
    </row>
    <row r="98" spans="1:14" customFormat="1" ht="56.5" customHeight="1" x14ac:dyDescent="0.35">
      <c r="A98" s="2" t="s">
        <v>18</v>
      </c>
      <c r="B98" s="8" t="s">
        <v>164</v>
      </c>
      <c r="C98" s="2" t="s">
        <v>12</v>
      </c>
      <c r="D98" s="7">
        <v>10000096170</v>
      </c>
      <c r="E98" s="10" t="s">
        <v>83</v>
      </c>
      <c r="F98" s="3">
        <v>18.75</v>
      </c>
      <c r="G98" s="3">
        <v>100</v>
      </c>
      <c r="H98" s="3">
        <v>3</v>
      </c>
      <c r="I98" s="6">
        <v>100154</v>
      </c>
      <c r="J98" s="1" t="str">
        <f>VLOOKUP(I98,'[1]October 2024'!$A:$C,2,FALSE)</f>
        <v>BEEF COARSE GROUND FRZ CTN-60 LB</v>
      </c>
      <c r="K98" s="3">
        <v>21</v>
      </c>
      <c r="L98" s="9">
        <f>VLOOKUP(I98,'[1]October 2024'!$A:$C,3,FALSE)</f>
        <v>3.7475000000000001</v>
      </c>
      <c r="M98" s="11">
        <f t="shared" si="1"/>
        <v>78.7</v>
      </c>
      <c r="N98" s="5">
        <v>45597</v>
      </c>
    </row>
    <row r="99" spans="1:14" customFormat="1" ht="56.5" customHeight="1" x14ac:dyDescent="0.35">
      <c r="A99" s="2" t="s">
        <v>18</v>
      </c>
      <c r="B99" s="8" t="s">
        <v>164</v>
      </c>
      <c r="C99" s="2" t="s">
        <v>12</v>
      </c>
      <c r="D99" s="7">
        <v>10000096170</v>
      </c>
      <c r="E99" s="10" t="s">
        <v>83</v>
      </c>
      <c r="F99" s="3">
        <v>18.75</v>
      </c>
      <c r="G99" s="3">
        <v>100</v>
      </c>
      <c r="H99" s="3">
        <v>3</v>
      </c>
      <c r="I99" s="6">
        <v>100155</v>
      </c>
      <c r="J99" s="1" t="str">
        <f>VLOOKUP(I99,'[1]October 2024'!$A:$C,2,FALSE)</f>
        <v>BEEF FRESH BNLS BULK COMBO-20/2000 LB</v>
      </c>
      <c r="K99" s="3">
        <v>21</v>
      </c>
      <c r="L99" s="9">
        <f>VLOOKUP(I99,'[1]October 2024'!$A:$C,3,FALSE)</f>
        <v>3.6821999999999999</v>
      </c>
      <c r="M99" s="11">
        <f t="shared" si="1"/>
        <v>77.33</v>
      </c>
      <c r="N99" s="5">
        <v>45597</v>
      </c>
    </row>
    <row r="100" spans="1:14" customFormat="1" ht="56.5" customHeight="1" x14ac:dyDescent="0.35">
      <c r="A100" s="2" t="s">
        <v>18</v>
      </c>
      <c r="B100" s="8" t="s">
        <v>164</v>
      </c>
      <c r="C100" s="2" t="s">
        <v>12</v>
      </c>
      <c r="D100" s="7">
        <v>10000096694</v>
      </c>
      <c r="E100" s="10" t="s">
        <v>84</v>
      </c>
      <c r="F100" s="3">
        <v>29.93</v>
      </c>
      <c r="G100" s="3">
        <v>133</v>
      </c>
      <c r="H100" s="3">
        <v>3.6</v>
      </c>
      <c r="I100" s="6">
        <v>100154</v>
      </c>
      <c r="J100" s="1" t="str">
        <f>VLOOKUP(I100,'[1]October 2024'!$A:$C,2,FALSE)</f>
        <v>BEEF COARSE GROUND FRZ CTN-60 LB</v>
      </c>
      <c r="K100" s="3">
        <v>24.23</v>
      </c>
      <c r="L100" s="9">
        <f>VLOOKUP(I100,'[1]October 2024'!$A:$C,3,FALSE)</f>
        <v>3.7475000000000001</v>
      </c>
      <c r="M100" s="11">
        <f t="shared" si="1"/>
        <v>90.8</v>
      </c>
      <c r="N100" s="5">
        <v>45597</v>
      </c>
    </row>
    <row r="101" spans="1:14" customFormat="1" ht="56.5" customHeight="1" x14ac:dyDescent="0.35">
      <c r="A101" s="2" t="s">
        <v>18</v>
      </c>
      <c r="B101" s="8" t="s">
        <v>164</v>
      </c>
      <c r="C101" s="2" t="s">
        <v>12</v>
      </c>
      <c r="D101" s="7">
        <v>10000096694</v>
      </c>
      <c r="E101" s="10" t="s">
        <v>84</v>
      </c>
      <c r="F101" s="3">
        <v>29.93</v>
      </c>
      <c r="G101" s="3">
        <v>133</v>
      </c>
      <c r="H101" s="3">
        <v>3.6</v>
      </c>
      <c r="I101" s="6">
        <v>100155</v>
      </c>
      <c r="J101" s="1" t="str">
        <f>VLOOKUP(I101,'[1]October 2024'!$A:$C,2,FALSE)</f>
        <v>BEEF FRESH BNLS BULK COMBO-20/2000 LB</v>
      </c>
      <c r="K101" s="3">
        <v>24.23</v>
      </c>
      <c r="L101" s="9">
        <f>VLOOKUP(I101,'[1]October 2024'!$A:$C,3,FALSE)</f>
        <v>3.6821999999999999</v>
      </c>
      <c r="M101" s="11">
        <f t="shared" si="1"/>
        <v>89.22</v>
      </c>
      <c r="N101" s="5">
        <v>45597</v>
      </c>
    </row>
    <row r="102" spans="1:14" customFormat="1" ht="56.5" customHeight="1" x14ac:dyDescent="0.35">
      <c r="A102" s="2" t="s">
        <v>18</v>
      </c>
      <c r="B102" s="8" t="s">
        <v>164</v>
      </c>
      <c r="C102" s="2" t="s">
        <v>12</v>
      </c>
      <c r="D102" s="7">
        <v>10000097370</v>
      </c>
      <c r="E102" s="10" t="s">
        <v>85</v>
      </c>
      <c r="F102" s="3">
        <v>40</v>
      </c>
      <c r="G102" s="3">
        <v>256</v>
      </c>
      <c r="H102" s="3">
        <v>2.5</v>
      </c>
      <c r="I102" s="6">
        <v>100154</v>
      </c>
      <c r="J102" s="1" t="str">
        <f>VLOOKUP(I102,'[1]October 2024'!$A:$C,2,FALSE)</f>
        <v>BEEF COARSE GROUND FRZ CTN-60 LB</v>
      </c>
      <c r="K102" s="3">
        <v>32.43</v>
      </c>
      <c r="L102" s="9">
        <f>VLOOKUP(I102,'[1]October 2024'!$A:$C,3,FALSE)</f>
        <v>3.7475000000000001</v>
      </c>
      <c r="M102" s="11">
        <f t="shared" si="1"/>
        <v>121.53</v>
      </c>
      <c r="N102" s="5">
        <v>45597</v>
      </c>
    </row>
    <row r="103" spans="1:14" customFormat="1" ht="56.5" customHeight="1" x14ac:dyDescent="0.35">
      <c r="A103" s="2" t="s">
        <v>18</v>
      </c>
      <c r="B103" s="8" t="s">
        <v>164</v>
      </c>
      <c r="C103" s="2" t="s">
        <v>12</v>
      </c>
      <c r="D103" s="7">
        <v>10000097370</v>
      </c>
      <c r="E103" s="10" t="s">
        <v>85</v>
      </c>
      <c r="F103" s="3">
        <v>40</v>
      </c>
      <c r="G103" s="3">
        <v>256</v>
      </c>
      <c r="H103" s="3">
        <v>2.5</v>
      </c>
      <c r="I103" s="6">
        <v>100155</v>
      </c>
      <c r="J103" s="1" t="str">
        <f>VLOOKUP(I103,'[1]October 2024'!$A:$C,2,FALSE)</f>
        <v>BEEF FRESH BNLS BULK COMBO-20/2000 LB</v>
      </c>
      <c r="K103" s="3">
        <v>32.43</v>
      </c>
      <c r="L103" s="9">
        <f>VLOOKUP(I103,'[1]October 2024'!$A:$C,3,FALSE)</f>
        <v>3.6821999999999999</v>
      </c>
      <c r="M103" s="11">
        <f t="shared" si="1"/>
        <v>119.41</v>
      </c>
      <c r="N103" s="5">
        <v>45597</v>
      </c>
    </row>
    <row r="104" spans="1:14" customFormat="1" ht="56.5" customHeight="1" x14ac:dyDescent="0.35">
      <c r="A104" s="2" t="s">
        <v>18</v>
      </c>
      <c r="B104" s="8" t="s">
        <v>164</v>
      </c>
      <c r="C104" s="2" t="s">
        <v>12</v>
      </c>
      <c r="D104" s="7">
        <v>10000097689</v>
      </c>
      <c r="E104" s="10" t="s">
        <v>86</v>
      </c>
      <c r="F104" s="3">
        <v>29.99</v>
      </c>
      <c r="G104" s="3">
        <v>170</v>
      </c>
      <c r="H104" s="3">
        <v>2.8</v>
      </c>
      <c r="I104" s="6">
        <v>100154</v>
      </c>
      <c r="J104" s="1" t="str">
        <f>VLOOKUP(I104,'[1]October 2024'!$A:$C,2,FALSE)</f>
        <v>BEEF COARSE GROUND FRZ CTN-60 LB</v>
      </c>
      <c r="K104" s="3">
        <v>24.43</v>
      </c>
      <c r="L104" s="9">
        <f>VLOOKUP(I104,'[1]October 2024'!$A:$C,3,FALSE)</f>
        <v>3.7475000000000001</v>
      </c>
      <c r="M104" s="11">
        <f t="shared" si="1"/>
        <v>91.55</v>
      </c>
      <c r="N104" s="5">
        <v>45597</v>
      </c>
    </row>
    <row r="105" spans="1:14" customFormat="1" ht="56.5" customHeight="1" x14ac:dyDescent="0.35">
      <c r="A105" s="2" t="s">
        <v>18</v>
      </c>
      <c r="B105" s="8" t="s">
        <v>164</v>
      </c>
      <c r="C105" s="2" t="s">
        <v>12</v>
      </c>
      <c r="D105" s="7">
        <v>10000097689</v>
      </c>
      <c r="E105" s="10" t="s">
        <v>86</v>
      </c>
      <c r="F105" s="3">
        <v>29.99</v>
      </c>
      <c r="G105" s="3">
        <v>170</v>
      </c>
      <c r="H105" s="3">
        <v>2.8</v>
      </c>
      <c r="I105" s="6">
        <v>100155</v>
      </c>
      <c r="J105" s="1" t="str">
        <f>VLOOKUP(I105,'[1]October 2024'!$A:$C,2,FALSE)</f>
        <v>BEEF FRESH BNLS BULK COMBO-20/2000 LB</v>
      </c>
      <c r="K105" s="3">
        <v>24.43</v>
      </c>
      <c r="L105" s="9">
        <f>VLOOKUP(I105,'[1]October 2024'!$A:$C,3,FALSE)</f>
        <v>3.6821999999999999</v>
      </c>
      <c r="M105" s="11">
        <f t="shared" si="1"/>
        <v>89.96</v>
      </c>
      <c r="N105" s="5">
        <v>45597</v>
      </c>
    </row>
    <row r="106" spans="1:14" customFormat="1" ht="56.5" customHeight="1" x14ac:dyDescent="0.35">
      <c r="A106" s="2" t="s">
        <v>18</v>
      </c>
      <c r="B106" s="8" t="s">
        <v>164</v>
      </c>
      <c r="C106" s="2" t="s">
        <v>12</v>
      </c>
      <c r="D106" s="7">
        <v>10000097868</v>
      </c>
      <c r="E106" s="10" t="s">
        <v>87</v>
      </c>
      <c r="F106" s="3">
        <v>30</v>
      </c>
      <c r="G106" s="3">
        <v>192</v>
      </c>
      <c r="H106" s="3">
        <v>2.5</v>
      </c>
      <c r="I106" s="6">
        <v>100154</v>
      </c>
      <c r="J106" s="1" t="str">
        <f>VLOOKUP(I106,'[1]October 2024'!$A:$C,2,FALSE)</f>
        <v>BEEF COARSE GROUND FRZ CTN-60 LB</v>
      </c>
      <c r="K106" s="3">
        <v>40.479999999999997</v>
      </c>
      <c r="L106" s="9">
        <f>VLOOKUP(I106,'[1]October 2024'!$A:$C,3,FALSE)</f>
        <v>3.7475000000000001</v>
      </c>
      <c r="M106" s="11">
        <f t="shared" si="1"/>
        <v>151.69999999999999</v>
      </c>
      <c r="N106" s="5">
        <v>45597</v>
      </c>
    </row>
    <row r="107" spans="1:14" customFormat="1" ht="56.5" customHeight="1" x14ac:dyDescent="0.35">
      <c r="A107" s="2" t="s">
        <v>18</v>
      </c>
      <c r="B107" s="8" t="s">
        <v>164</v>
      </c>
      <c r="C107" s="2" t="s">
        <v>12</v>
      </c>
      <c r="D107" s="7">
        <v>10000097868</v>
      </c>
      <c r="E107" s="10" t="s">
        <v>87</v>
      </c>
      <c r="F107" s="3">
        <v>30</v>
      </c>
      <c r="G107" s="3">
        <v>192</v>
      </c>
      <c r="H107" s="3">
        <v>2.5</v>
      </c>
      <c r="I107" s="6">
        <v>100155</v>
      </c>
      <c r="J107" s="1" t="str">
        <f>VLOOKUP(I107,'[1]October 2024'!$A:$C,2,FALSE)</f>
        <v>BEEF FRESH BNLS BULK COMBO-20/2000 LB</v>
      </c>
      <c r="K107" s="3">
        <v>40.479999999999997</v>
      </c>
      <c r="L107" s="9">
        <f>VLOOKUP(I107,'[1]October 2024'!$A:$C,3,FALSE)</f>
        <v>3.6821999999999999</v>
      </c>
      <c r="M107" s="11">
        <f t="shared" si="1"/>
        <v>149.06</v>
      </c>
      <c r="N107" s="5">
        <v>45597</v>
      </c>
    </row>
    <row r="108" spans="1:14" customFormat="1" ht="56.5" customHeight="1" x14ac:dyDescent="0.35">
      <c r="A108" s="2" t="s">
        <v>18</v>
      </c>
      <c r="B108" s="8" t="s">
        <v>164</v>
      </c>
      <c r="C108" s="2" t="s">
        <v>12</v>
      </c>
      <c r="D108" s="7">
        <v>10000097886</v>
      </c>
      <c r="E108" s="10" t="s">
        <v>88</v>
      </c>
      <c r="F108" s="3">
        <v>30.31</v>
      </c>
      <c r="G108" s="3">
        <v>125</v>
      </c>
      <c r="H108" s="3">
        <v>3.88</v>
      </c>
      <c r="I108" s="6">
        <v>100154</v>
      </c>
      <c r="J108" s="1" t="str">
        <f>VLOOKUP(I108,'[1]October 2024'!$A:$C,2,FALSE)</f>
        <v>BEEF COARSE GROUND FRZ CTN-60 LB</v>
      </c>
      <c r="K108" s="3">
        <v>15.44</v>
      </c>
      <c r="L108" s="9">
        <f>VLOOKUP(I108,'[1]October 2024'!$A:$C,3,FALSE)</f>
        <v>3.7475000000000001</v>
      </c>
      <c r="M108" s="11">
        <f t="shared" si="1"/>
        <v>57.86</v>
      </c>
      <c r="N108" s="5">
        <v>45597</v>
      </c>
    </row>
    <row r="109" spans="1:14" customFormat="1" ht="56.5" customHeight="1" x14ac:dyDescent="0.35">
      <c r="A109" s="2" t="s">
        <v>18</v>
      </c>
      <c r="B109" s="8" t="s">
        <v>164</v>
      </c>
      <c r="C109" s="2" t="s">
        <v>12</v>
      </c>
      <c r="D109" s="7">
        <v>10000097886</v>
      </c>
      <c r="E109" s="10" t="s">
        <v>88</v>
      </c>
      <c r="F109" s="3">
        <v>30.31</v>
      </c>
      <c r="G109" s="3">
        <v>125</v>
      </c>
      <c r="H109" s="3">
        <v>3.88</v>
      </c>
      <c r="I109" s="6">
        <v>100155</v>
      </c>
      <c r="J109" s="1" t="str">
        <f>VLOOKUP(I109,'[1]October 2024'!$A:$C,2,FALSE)</f>
        <v>BEEF FRESH BNLS BULK COMBO-20/2000 LB</v>
      </c>
      <c r="K109" s="3">
        <v>15.44</v>
      </c>
      <c r="L109" s="9">
        <f>VLOOKUP(I109,'[1]October 2024'!$A:$C,3,FALSE)</f>
        <v>3.6821999999999999</v>
      </c>
      <c r="M109" s="11">
        <f t="shared" si="1"/>
        <v>56.85</v>
      </c>
      <c r="N109" s="5">
        <v>45597</v>
      </c>
    </row>
    <row r="110" spans="1:14" ht="56.5" customHeight="1" x14ac:dyDescent="0.35">
      <c r="A110" s="38" t="s">
        <v>18</v>
      </c>
      <c r="B110" s="39" t="s">
        <v>164</v>
      </c>
      <c r="C110" s="38" t="s">
        <v>12</v>
      </c>
      <c r="D110" s="40">
        <v>10021540928</v>
      </c>
      <c r="E110" s="41" t="s">
        <v>89</v>
      </c>
      <c r="F110" s="42">
        <v>30.8</v>
      </c>
      <c r="G110" s="42">
        <v>150</v>
      </c>
      <c r="H110" s="42">
        <v>3.29</v>
      </c>
      <c r="I110" s="43" t="s">
        <v>45</v>
      </c>
      <c r="J110" s="31" t="str">
        <f>VLOOKUP(I110,'[1]October 2024'!$A:$C,2,FALSE)</f>
        <v>CHICKEN LARGE CHILLED -BULK</v>
      </c>
      <c r="K110" s="42">
        <v>7.62</v>
      </c>
      <c r="L110" s="44">
        <f>VLOOKUP(I110,'[1]October 2024'!$A:$C,3,FALSE)</f>
        <v>1.4903</v>
      </c>
      <c r="M110" s="45">
        <f t="shared" si="1"/>
        <v>11.36</v>
      </c>
      <c r="N110" s="46">
        <v>45597</v>
      </c>
    </row>
    <row r="111" spans="1:14" customFormat="1" ht="56.5" customHeight="1" x14ac:dyDescent="0.35">
      <c r="A111" s="2" t="s">
        <v>18</v>
      </c>
      <c r="B111" s="8" t="s">
        <v>164</v>
      </c>
      <c r="C111" s="2" t="s">
        <v>12</v>
      </c>
      <c r="D111" s="7">
        <v>10021540928</v>
      </c>
      <c r="E111" s="10" t="s">
        <v>89</v>
      </c>
      <c r="F111" s="3">
        <v>30.8</v>
      </c>
      <c r="G111" s="3">
        <v>150</v>
      </c>
      <c r="H111" s="3">
        <v>3.29</v>
      </c>
      <c r="I111" s="6" t="s">
        <v>43</v>
      </c>
      <c r="J111" s="1" t="str">
        <f>VLOOKUP(I111,'[1]October 2024'!$A:$C,2,FALSE)</f>
        <v>CHICKEN LARGE CHILLED -BULK</v>
      </c>
      <c r="K111" s="3">
        <v>7.03</v>
      </c>
      <c r="L111" s="9">
        <f>VLOOKUP(I111,'[1]October 2024'!$A:$C,3,FALSE)</f>
        <v>1.4903</v>
      </c>
      <c r="M111" s="11">
        <f t="shared" si="1"/>
        <v>10.48</v>
      </c>
      <c r="N111" s="5">
        <v>45597</v>
      </c>
    </row>
    <row r="112" spans="1:14" ht="56.5" customHeight="1" x14ac:dyDescent="0.35">
      <c r="A112" s="38" t="s">
        <v>18</v>
      </c>
      <c r="B112" s="39" t="s">
        <v>164</v>
      </c>
      <c r="C112" s="38" t="s">
        <v>12</v>
      </c>
      <c r="D112" s="40">
        <v>10021550928</v>
      </c>
      <c r="E112" s="41" t="s">
        <v>90</v>
      </c>
      <c r="F112" s="42">
        <v>28.35</v>
      </c>
      <c r="G112" s="42">
        <v>137</v>
      </c>
      <c r="H112" s="42">
        <v>3.3</v>
      </c>
      <c r="I112" s="43" t="s">
        <v>45</v>
      </c>
      <c r="J112" s="31" t="str">
        <f>VLOOKUP(I112,'[1]October 2024'!$A:$C,2,FALSE)</f>
        <v>CHICKEN LARGE CHILLED -BULK</v>
      </c>
      <c r="K112" s="42">
        <v>7.01</v>
      </c>
      <c r="L112" s="44">
        <f>VLOOKUP(I112,'[1]October 2024'!$A:$C,3,FALSE)</f>
        <v>1.4903</v>
      </c>
      <c r="M112" s="45">
        <f t="shared" si="1"/>
        <v>10.45</v>
      </c>
      <c r="N112" s="46">
        <v>45597</v>
      </c>
    </row>
    <row r="113" spans="1:14" customFormat="1" ht="56.5" customHeight="1" x14ac:dyDescent="0.35">
      <c r="A113" s="2" t="s">
        <v>18</v>
      </c>
      <c r="B113" s="8" t="s">
        <v>164</v>
      </c>
      <c r="C113" s="2" t="s">
        <v>12</v>
      </c>
      <c r="D113" s="7">
        <v>10021550928</v>
      </c>
      <c r="E113" s="10" t="s">
        <v>90</v>
      </c>
      <c r="F113" s="3">
        <v>28.35</v>
      </c>
      <c r="G113" s="3">
        <v>137</v>
      </c>
      <c r="H113" s="3">
        <v>3.3</v>
      </c>
      <c r="I113" s="6" t="s">
        <v>43</v>
      </c>
      <c r="J113" s="1" t="str">
        <f>VLOOKUP(I113,'[1]October 2024'!$A:$C,2,FALSE)</f>
        <v>CHICKEN LARGE CHILLED -BULK</v>
      </c>
      <c r="K113" s="3">
        <v>6.47</v>
      </c>
      <c r="L113" s="9">
        <f>VLOOKUP(I113,'[1]October 2024'!$A:$C,3,FALSE)</f>
        <v>1.4903</v>
      </c>
      <c r="M113" s="11">
        <f t="shared" si="1"/>
        <v>9.64</v>
      </c>
      <c r="N113" s="5">
        <v>45597</v>
      </c>
    </row>
    <row r="114" spans="1:14" ht="56.5" customHeight="1" x14ac:dyDescent="0.35">
      <c r="A114" s="38" t="s">
        <v>18</v>
      </c>
      <c r="B114" s="39" t="s">
        <v>164</v>
      </c>
      <c r="C114" s="38" t="s">
        <v>12</v>
      </c>
      <c r="D114" s="40">
        <v>10029400928</v>
      </c>
      <c r="E114" s="41" t="s">
        <v>91</v>
      </c>
      <c r="F114" s="42">
        <v>30</v>
      </c>
      <c r="G114" s="42">
        <v>124</v>
      </c>
      <c r="H114" s="42">
        <v>3.85</v>
      </c>
      <c r="I114" s="43" t="s">
        <v>45</v>
      </c>
      <c r="J114" s="31" t="str">
        <f>VLOOKUP(I114,'[1]October 2024'!$A:$C,2,FALSE)</f>
        <v>CHICKEN LARGE CHILLED -BULK</v>
      </c>
      <c r="K114" s="42">
        <v>13.84</v>
      </c>
      <c r="L114" s="44">
        <f>VLOOKUP(I114,'[1]October 2024'!$A:$C,3,FALSE)</f>
        <v>1.4903</v>
      </c>
      <c r="M114" s="45">
        <f t="shared" si="1"/>
        <v>20.63</v>
      </c>
      <c r="N114" s="46">
        <v>45597</v>
      </c>
    </row>
    <row r="115" spans="1:14" customFormat="1" ht="56.5" customHeight="1" x14ac:dyDescent="0.35">
      <c r="A115" s="2" t="s">
        <v>18</v>
      </c>
      <c r="B115" s="8" t="s">
        <v>164</v>
      </c>
      <c r="C115" s="2" t="s">
        <v>12</v>
      </c>
      <c r="D115" s="7">
        <v>10029400928</v>
      </c>
      <c r="E115" s="10" t="s">
        <v>91</v>
      </c>
      <c r="F115" s="3">
        <v>30</v>
      </c>
      <c r="G115" s="3">
        <v>124</v>
      </c>
      <c r="H115" s="3">
        <v>3.85</v>
      </c>
      <c r="I115" s="6" t="s">
        <v>43</v>
      </c>
      <c r="J115" s="1" t="str">
        <f>VLOOKUP(I115,'[1]October 2024'!$A:$C,2,FALSE)</f>
        <v>CHICKEN LARGE CHILLED -BULK</v>
      </c>
      <c r="K115" s="3">
        <v>11.33</v>
      </c>
      <c r="L115" s="9">
        <f>VLOOKUP(I115,'[1]October 2024'!$A:$C,3,FALSE)</f>
        <v>1.4903</v>
      </c>
      <c r="M115" s="11">
        <f t="shared" si="1"/>
        <v>16.89</v>
      </c>
      <c r="N115" s="5">
        <v>45597</v>
      </c>
    </row>
    <row r="116" spans="1:14" ht="56.5" customHeight="1" x14ac:dyDescent="0.35">
      <c r="A116" s="38" t="s">
        <v>18</v>
      </c>
      <c r="B116" s="39" t="s">
        <v>164</v>
      </c>
      <c r="C116" s="38" t="s">
        <v>12</v>
      </c>
      <c r="D116" s="40">
        <v>10035220928</v>
      </c>
      <c r="E116" s="41" t="s">
        <v>92</v>
      </c>
      <c r="F116" s="42">
        <v>30</v>
      </c>
      <c r="G116" s="42" t="s">
        <v>93</v>
      </c>
      <c r="H116" s="42">
        <v>2.8</v>
      </c>
      <c r="I116" s="43" t="s">
        <v>45</v>
      </c>
      <c r="J116" s="31" t="str">
        <f>VLOOKUP(I116,'[1]October 2024'!$A:$C,2,FALSE)</f>
        <v>CHICKEN LARGE CHILLED -BULK</v>
      </c>
      <c r="K116" s="42">
        <v>20.62</v>
      </c>
      <c r="L116" s="44">
        <f>VLOOKUP(I116,'[1]October 2024'!$A:$C,3,FALSE)</f>
        <v>1.4903</v>
      </c>
      <c r="M116" s="45">
        <f t="shared" si="1"/>
        <v>30.73</v>
      </c>
      <c r="N116" s="46">
        <v>45597</v>
      </c>
    </row>
    <row r="117" spans="1:14" customFormat="1" ht="56.5" customHeight="1" x14ac:dyDescent="0.35">
      <c r="A117" s="2" t="s">
        <v>18</v>
      </c>
      <c r="B117" s="8" t="s">
        <v>164</v>
      </c>
      <c r="C117" s="2" t="s">
        <v>12</v>
      </c>
      <c r="D117" s="7">
        <v>10035220928</v>
      </c>
      <c r="E117" s="10" t="s">
        <v>92</v>
      </c>
      <c r="F117" s="3">
        <v>30</v>
      </c>
      <c r="G117" s="3" t="s">
        <v>93</v>
      </c>
      <c r="H117" s="3">
        <v>2.8</v>
      </c>
      <c r="I117" s="6" t="s">
        <v>43</v>
      </c>
      <c r="J117" s="1" t="str">
        <f>VLOOKUP(I117,'[1]October 2024'!$A:$C,2,FALSE)</f>
        <v>CHICKEN LARGE CHILLED -BULK</v>
      </c>
      <c r="K117" s="3">
        <v>20.62</v>
      </c>
      <c r="L117" s="9">
        <f>VLOOKUP(I117,'[1]October 2024'!$A:$C,3,FALSE)</f>
        <v>1.4903</v>
      </c>
      <c r="M117" s="11">
        <f t="shared" si="1"/>
        <v>30.73</v>
      </c>
      <c r="N117" s="5">
        <v>45597</v>
      </c>
    </row>
    <row r="118" spans="1:14" ht="56.5" customHeight="1" x14ac:dyDescent="0.35">
      <c r="A118" s="38" t="s">
        <v>18</v>
      </c>
      <c r="B118" s="39" t="s">
        <v>164</v>
      </c>
      <c r="C118" s="38" t="s">
        <v>12</v>
      </c>
      <c r="D118" s="40">
        <v>10037310928</v>
      </c>
      <c r="E118" s="41" t="s">
        <v>94</v>
      </c>
      <c r="F118" s="42">
        <v>26.25</v>
      </c>
      <c r="G118" s="42">
        <v>103</v>
      </c>
      <c r="H118" s="42">
        <v>4.07</v>
      </c>
      <c r="I118" s="43" t="s">
        <v>45</v>
      </c>
      <c r="J118" s="31" t="str">
        <f>VLOOKUP(I118,'[1]October 2024'!$A:$C,2,FALSE)</f>
        <v>CHICKEN LARGE CHILLED -BULK</v>
      </c>
      <c r="K118" s="42">
        <v>15.52</v>
      </c>
      <c r="L118" s="44">
        <f>VLOOKUP(I118,'[1]October 2024'!$A:$C,3,FALSE)</f>
        <v>1.4903</v>
      </c>
      <c r="M118" s="45">
        <f t="shared" si="1"/>
        <v>23.13</v>
      </c>
      <c r="N118" s="46">
        <v>45597</v>
      </c>
    </row>
    <row r="119" spans="1:14" customFormat="1" ht="56.5" customHeight="1" x14ac:dyDescent="0.35">
      <c r="A119" s="2" t="s">
        <v>18</v>
      </c>
      <c r="B119" s="8" t="s">
        <v>164</v>
      </c>
      <c r="C119" s="2" t="s">
        <v>12</v>
      </c>
      <c r="D119" s="7">
        <v>10037310928</v>
      </c>
      <c r="E119" s="10" t="s">
        <v>94</v>
      </c>
      <c r="F119" s="3">
        <v>26.25</v>
      </c>
      <c r="G119" s="3">
        <v>103</v>
      </c>
      <c r="H119" s="3">
        <v>4.07</v>
      </c>
      <c r="I119" s="6" t="s">
        <v>43</v>
      </c>
      <c r="J119" s="1" t="str">
        <f>VLOOKUP(I119,'[1]October 2024'!$A:$C,2,FALSE)</f>
        <v>CHICKEN LARGE CHILLED -BULK</v>
      </c>
      <c r="K119" s="3">
        <v>12.69</v>
      </c>
      <c r="L119" s="9">
        <f>VLOOKUP(I119,'[1]October 2024'!$A:$C,3,FALSE)</f>
        <v>1.4903</v>
      </c>
      <c r="M119" s="11">
        <f t="shared" si="1"/>
        <v>18.91</v>
      </c>
      <c r="N119" s="5">
        <v>45597</v>
      </c>
    </row>
    <row r="120" spans="1:14" ht="56.5" customHeight="1" x14ac:dyDescent="0.35">
      <c r="A120" s="38" t="s">
        <v>18</v>
      </c>
      <c r="B120" s="39" t="s">
        <v>164</v>
      </c>
      <c r="C120" s="38" t="s">
        <v>12</v>
      </c>
      <c r="D120" s="40">
        <v>10037320928</v>
      </c>
      <c r="E120" s="41" t="s">
        <v>95</v>
      </c>
      <c r="F120" s="42">
        <v>26.42</v>
      </c>
      <c r="G120" s="42">
        <v>107</v>
      </c>
      <c r="H120" s="42">
        <v>3.95</v>
      </c>
      <c r="I120" s="43" t="s">
        <v>45</v>
      </c>
      <c r="J120" s="31" t="str">
        <f>VLOOKUP(I120,'[1]October 2024'!$A:$C,2,FALSE)</f>
        <v>CHICKEN LARGE CHILLED -BULK</v>
      </c>
      <c r="K120" s="42">
        <v>15.41</v>
      </c>
      <c r="L120" s="44">
        <f>VLOOKUP(I120,'[1]October 2024'!$A:$C,3,FALSE)</f>
        <v>1.4903</v>
      </c>
      <c r="M120" s="45">
        <f t="shared" si="1"/>
        <v>22.97</v>
      </c>
      <c r="N120" s="46">
        <v>45597</v>
      </c>
    </row>
    <row r="121" spans="1:14" customFormat="1" ht="56.5" customHeight="1" x14ac:dyDescent="0.35">
      <c r="A121" s="2" t="s">
        <v>18</v>
      </c>
      <c r="B121" s="8" t="s">
        <v>164</v>
      </c>
      <c r="C121" s="2" t="s">
        <v>12</v>
      </c>
      <c r="D121" s="7">
        <v>10037320928</v>
      </c>
      <c r="E121" s="10" t="s">
        <v>95</v>
      </c>
      <c r="F121" s="3">
        <v>26.42</v>
      </c>
      <c r="G121" s="3">
        <v>107</v>
      </c>
      <c r="H121" s="3">
        <v>3.95</v>
      </c>
      <c r="I121" s="6" t="s">
        <v>43</v>
      </c>
      <c r="J121" s="1" t="str">
        <f>VLOOKUP(I121,'[1]October 2024'!$A:$C,2,FALSE)</f>
        <v>CHICKEN LARGE CHILLED -BULK</v>
      </c>
      <c r="K121" s="3">
        <v>12.61</v>
      </c>
      <c r="L121" s="9">
        <f>VLOOKUP(I121,'[1]October 2024'!$A:$C,3,FALSE)</f>
        <v>1.4903</v>
      </c>
      <c r="M121" s="11">
        <f t="shared" si="1"/>
        <v>18.79</v>
      </c>
      <c r="N121" s="5">
        <v>45597</v>
      </c>
    </row>
    <row r="122" spans="1:14" ht="56.5" customHeight="1" x14ac:dyDescent="0.35">
      <c r="A122" s="38" t="s">
        <v>18</v>
      </c>
      <c r="B122" s="39" t="s">
        <v>164</v>
      </c>
      <c r="C122" s="38" t="s">
        <v>12</v>
      </c>
      <c r="D122" s="40">
        <v>10038570928</v>
      </c>
      <c r="E122" s="41" t="s">
        <v>96</v>
      </c>
      <c r="F122" s="42">
        <v>31.05</v>
      </c>
      <c r="G122" s="42">
        <v>140</v>
      </c>
      <c r="H122" s="42">
        <v>3.53</v>
      </c>
      <c r="I122" s="43" t="s">
        <v>45</v>
      </c>
      <c r="J122" s="31" t="str">
        <f>VLOOKUP(I122,'[1]October 2024'!$A:$C,2,FALSE)</f>
        <v>CHICKEN LARGE CHILLED -BULK</v>
      </c>
      <c r="K122" s="42">
        <v>10.55</v>
      </c>
      <c r="L122" s="44">
        <f>VLOOKUP(I122,'[1]October 2024'!$A:$C,3,FALSE)</f>
        <v>1.4903</v>
      </c>
      <c r="M122" s="45">
        <f t="shared" si="1"/>
        <v>15.72</v>
      </c>
      <c r="N122" s="46">
        <v>45597</v>
      </c>
    </row>
    <row r="123" spans="1:14" customFormat="1" ht="56.5" customHeight="1" x14ac:dyDescent="0.35">
      <c r="A123" s="2" t="s">
        <v>18</v>
      </c>
      <c r="B123" s="8" t="s">
        <v>164</v>
      </c>
      <c r="C123" s="2" t="s">
        <v>12</v>
      </c>
      <c r="D123" s="7">
        <v>10038570928</v>
      </c>
      <c r="E123" s="10" t="s">
        <v>96</v>
      </c>
      <c r="F123" s="3">
        <v>31.05</v>
      </c>
      <c r="G123" s="3">
        <v>140</v>
      </c>
      <c r="H123" s="3">
        <v>3.53</v>
      </c>
      <c r="I123" s="6" t="s">
        <v>43</v>
      </c>
      <c r="J123" s="1" t="str">
        <f>VLOOKUP(I123,'[1]October 2024'!$A:$C,2,FALSE)</f>
        <v>CHICKEN LARGE CHILLED -BULK</v>
      </c>
      <c r="K123" s="3">
        <v>8.64</v>
      </c>
      <c r="L123" s="9">
        <f>VLOOKUP(I123,'[1]October 2024'!$A:$C,3,FALSE)</f>
        <v>1.4903</v>
      </c>
      <c r="M123" s="11">
        <f t="shared" si="1"/>
        <v>12.88</v>
      </c>
      <c r="N123" s="5">
        <v>45597</v>
      </c>
    </row>
    <row r="124" spans="1:14" ht="56.5" customHeight="1" x14ac:dyDescent="0.35">
      <c r="A124" s="38" t="s">
        <v>18</v>
      </c>
      <c r="B124" s="39" t="s">
        <v>164</v>
      </c>
      <c r="C124" s="38" t="s">
        <v>12</v>
      </c>
      <c r="D124" s="40">
        <v>10038590928</v>
      </c>
      <c r="E124" s="41" t="s">
        <v>97</v>
      </c>
      <c r="F124" s="42">
        <v>31.86</v>
      </c>
      <c r="G124" s="42">
        <v>141</v>
      </c>
      <c r="H124" s="42">
        <v>3.6</v>
      </c>
      <c r="I124" s="43" t="s">
        <v>45</v>
      </c>
      <c r="J124" s="31" t="str">
        <f>VLOOKUP(I124,'[1]October 2024'!$A:$C,2,FALSE)</f>
        <v>CHICKEN LARGE CHILLED -BULK</v>
      </c>
      <c r="K124" s="42">
        <v>10.81</v>
      </c>
      <c r="L124" s="44">
        <f>VLOOKUP(I124,'[1]October 2024'!$A:$C,3,FALSE)</f>
        <v>1.4903</v>
      </c>
      <c r="M124" s="45">
        <f t="shared" si="1"/>
        <v>16.11</v>
      </c>
      <c r="N124" s="46">
        <v>45597</v>
      </c>
    </row>
    <row r="125" spans="1:14" customFormat="1" ht="56.5" customHeight="1" x14ac:dyDescent="0.35">
      <c r="A125" s="2" t="s">
        <v>18</v>
      </c>
      <c r="B125" s="8" t="s">
        <v>164</v>
      </c>
      <c r="C125" s="2" t="s">
        <v>12</v>
      </c>
      <c r="D125" s="7">
        <v>10038590928</v>
      </c>
      <c r="E125" s="10" t="s">
        <v>97</v>
      </c>
      <c r="F125" s="3">
        <v>31.86</v>
      </c>
      <c r="G125" s="3">
        <v>141</v>
      </c>
      <c r="H125" s="3">
        <v>3.6</v>
      </c>
      <c r="I125" s="6" t="s">
        <v>43</v>
      </c>
      <c r="J125" s="1" t="str">
        <f>VLOOKUP(I125,'[1]October 2024'!$A:$C,2,FALSE)</f>
        <v>CHICKEN LARGE CHILLED -BULK</v>
      </c>
      <c r="K125" s="3">
        <v>8.85</v>
      </c>
      <c r="L125" s="9">
        <f>VLOOKUP(I125,'[1]October 2024'!$A:$C,3,FALSE)</f>
        <v>1.4903</v>
      </c>
      <c r="M125" s="11">
        <f t="shared" si="1"/>
        <v>13.19</v>
      </c>
      <c r="N125" s="5">
        <v>45597</v>
      </c>
    </row>
    <row r="126" spans="1:14" customFormat="1" ht="56.5" customHeight="1" x14ac:dyDescent="0.35">
      <c r="A126" s="2" t="s">
        <v>18</v>
      </c>
      <c r="B126" s="8" t="s">
        <v>164</v>
      </c>
      <c r="C126" s="2" t="s">
        <v>12</v>
      </c>
      <c r="D126" s="7">
        <v>10046210928</v>
      </c>
      <c r="E126" s="10" t="s">
        <v>98</v>
      </c>
      <c r="F126" s="3">
        <v>30</v>
      </c>
      <c r="G126" s="3">
        <v>160</v>
      </c>
      <c r="H126" s="3">
        <v>3</v>
      </c>
      <c r="I126" s="6" t="s">
        <v>43</v>
      </c>
      <c r="J126" s="1" t="str">
        <f>VLOOKUP(I126,'[1]October 2024'!$A:$C,2,FALSE)</f>
        <v>CHICKEN LARGE CHILLED -BULK</v>
      </c>
      <c r="K126" s="3">
        <v>45.84</v>
      </c>
      <c r="L126" s="9">
        <f>VLOOKUP(I126,'[1]October 2024'!$A:$C,3,FALSE)</f>
        <v>1.4903</v>
      </c>
      <c r="M126" s="11">
        <f t="shared" si="1"/>
        <v>68.319999999999993</v>
      </c>
      <c r="N126" s="5">
        <v>45597</v>
      </c>
    </row>
    <row r="127" spans="1:14" ht="56.5" customHeight="1" x14ac:dyDescent="0.35">
      <c r="A127" s="38" t="s">
        <v>18</v>
      </c>
      <c r="B127" s="39" t="s">
        <v>164</v>
      </c>
      <c r="C127" s="38" t="s">
        <v>12</v>
      </c>
      <c r="D127" s="40">
        <v>10055670928</v>
      </c>
      <c r="E127" s="41" t="s">
        <v>99</v>
      </c>
      <c r="F127" s="42">
        <v>30.28</v>
      </c>
      <c r="G127" s="42">
        <v>148</v>
      </c>
      <c r="H127" s="42">
        <v>3.26</v>
      </c>
      <c r="I127" s="43" t="s">
        <v>45</v>
      </c>
      <c r="J127" s="31" t="str">
        <f>VLOOKUP(I127,'[1]October 2024'!$A:$C,2,FALSE)</f>
        <v>CHICKEN LARGE CHILLED -BULK</v>
      </c>
      <c r="K127" s="42">
        <v>14.73</v>
      </c>
      <c r="L127" s="44">
        <f>VLOOKUP(I127,'[1]October 2024'!$A:$C,3,FALSE)</f>
        <v>1.4903</v>
      </c>
      <c r="M127" s="45">
        <f t="shared" si="1"/>
        <v>21.95</v>
      </c>
      <c r="N127" s="46">
        <v>45597</v>
      </c>
    </row>
    <row r="128" spans="1:14" customFormat="1" ht="56.5" customHeight="1" x14ac:dyDescent="0.35">
      <c r="A128" s="2" t="s">
        <v>18</v>
      </c>
      <c r="B128" s="8" t="s">
        <v>164</v>
      </c>
      <c r="C128" s="2" t="s">
        <v>12</v>
      </c>
      <c r="D128" s="7">
        <v>10055670928</v>
      </c>
      <c r="E128" s="10" t="s">
        <v>99</v>
      </c>
      <c r="F128" s="3">
        <v>30.28</v>
      </c>
      <c r="G128" s="3">
        <v>148</v>
      </c>
      <c r="H128" s="3">
        <v>3.26</v>
      </c>
      <c r="I128" s="6" t="s">
        <v>43</v>
      </c>
      <c r="J128" s="1" t="str">
        <f>VLOOKUP(I128,'[1]October 2024'!$A:$C,2,FALSE)</f>
        <v>CHICKEN LARGE CHILLED -BULK</v>
      </c>
      <c r="K128" s="3">
        <v>12.06</v>
      </c>
      <c r="L128" s="9">
        <f>VLOOKUP(I128,'[1]October 2024'!$A:$C,3,FALSE)</f>
        <v>1.4903</v>
      </c>
      <c r="M128" s="11">
        <f t="shared" si="1"/>
        <v>17.97</v>
      </c>
      <c r="N128" s="5">
        <v>45597</v>
      </c>
    </row>
    <row r="129" spans="1:14" ht="56.5" customHeight="1" x14ac:dyDescent="0.35">
      <c r="A129" s="38" t="s">
        <v>18</v>
      </c>
      <c r="B129" s="39" t="s">
        <v>164</v>
      </c>
      <c r="C129" s="38" t="s">
        <v>12</v>
      </c>
      <c r="D129" s="40">
        <v>10057780928</v>
      </c>
      <c r="E129" s="41" t="s">
        <v>100</v>
      </c>
      <c r="F129" s="42">
        <v>20</v>
      </c>
      <c r="G129" s="42">
        <v>200</v>
      </c>
      <c r="H129" s="42">
        <v>1.6</v>
      </c>
      <c r="I129" s="43" t="s">
        <v>45</v>
      </c>
      <c r="J129" s="31" t="str">
        <f>VLOOKUP(I129,'[1]October 2024'!$A:$C,2,FALSE)</f>
        <v>CHICKEN LARGE CHILLED -BULK</v>
      </c>
      <c r="K129" s="42">
        <v>6.89</v>
      </c>
      <c r="L129" s="44">
        <f>VLOOKUP(I129,'[1]October 2024'!$A:$C,3,FALSE)</f>
        <v>1.4903</v>
      </c>
      <c r="M129" s="45">
        <f t="shared" si="1"/>
        <v>10.27</v>
      </c>
      <c r="N129" s="46">
        <v>45597</v>
      </c>
    </row>
    <row r="130" spans="1:14" customFormat="1" ht="56.5" customHeight="1" x14ac:dyDescent="0.35">
      <c r="A130" s="2" t="s">
        <v>18</v>
      </c>
      <c r="B130" s="8" t="s">
        <v>164</v>
      </c>
      <c r="C130" s="2" t="s">
        <v>12</v>
      </c>
      <c r="D130" s="7">
        <v>10057780928</v>
      </c>
      <c r="E130" s="10" t="s">
        <v>100</v>
      </c>
      <c r="F130" s="3">
        <v>20</v>
      </c>
      <c r="G130" s="3">
        <v>200</v>
      </c>
      <c r="H130" s="3">
        <v>1.6</v>
      </c>
      <c r="I130" s="6" t="s">
        <v>43</v>
      </c>
      <c r="J130" s="1" t="str">
        <f>VLOOKUP(I130,'[1]October 2024'!$A:$C,2,FALSE)</f>
        <v>CHICKEN LARGE CHILLED -BULK</v>
      </c>
      <c r="K130" s="3">
        <v>6.36</v>
      </c>
      <c r="L130" s="9">
        <f>VLOOKUP(I130,'[1]October 2024'!$A:$C,3,FALSE)</f>
        <v>1.4903</v>
      </c>
      <c r="M130" s="11">
        <f t="shared" si="1"/>
        <v>9.48</v>
      </c>
      <c r="N130" s="5">
        <v>45597</v>
      </c>
    </row>
    <row r="131" spans="1:14" ht="56.5" customHeight="1" x14ac:dyDescent="0.35">
      <c r="A131" s="38" t="s">
        <v>18</v>
      </c>
      <c r="B131" s="39" t="s">
        <v>164</v>
      </c>
      <c r="C131" s="38" t="s">
        <v>12</v>
      </c>
      <c r="D131" s="40">
        <v>10061470928</v>
      </c>
      <c r="E131" s="41" t="s">
        <v>101</v>
      </c>
      <c r="F131" s="42">
        <v>28.5</v>
      </c>
      <c r="G131" s="42">
        <v>88</v>
      </c>
      <c r="H131" s="42">
        <v>5.16</v>
      </c>
      <c r="I131" s="43" t="s">
        <v>45</v>
      </c>
      <c r="J131" s="31" t="str">
        <f>VLOOKUP(I131,'[1]October 2024'!$A:$C,2,FALSE)</f>
        <v>CHICKEN LARGE CHILLED -BULK</v>
      </c>
      <c r="K131" s="42">
        <v>22.66</v>
      </c>
      <c r="L131" s="44">
        <f>VLOOKUP(I131,'[1]October 2024'!$A:$C,3,FALSE)</f>
        <v>1.4903</v>
      </c>
      <c r="M131" s="45">
        <f t="shared" si="1"/>
        <v>33.770000000000003</v>
      </c>
      <c r="N131" s="46">
        <v>45597</v>
      </c>
    </row>
    <row r="132" spans="1:14" customFormat="1" ht="56.5" customHeight="1" x14ac:dyDescent="0.35">
      <c r="A132" s="2" t="s">
        <v>18</v>
      </c>
      <c r="B132" s="8" t="s">
        <v>164</v>
      </c>
      <c r="C132" s="2" t="s">
        <v>12</v>
      </c>
      <c r="D132" s="7">
        <v>10110260328</v>
      </c>
      <c r="E132" s="10" t="s">
        <v>102</v>
      </c>
      <c r="F132" s="3">
        <v>10</v>
      </c>
      <c r="G132" s="3">
        <v>59</v>
      </c>
      <c r="H132" s="3">
        <v>2.7</v>
      </c>
      <c r="I132" s="6" t="s">
        <v>43</v>
      </c>
      <c r="J132" s="1" t="str">
        <f>VLOOKUP(I132,'[1]October 2024'!$A:$C,2,FALSE)</f>
        <v>CHICKEN LARGE CHILLED -BULK</v>
      </c>
      <c r="K132" s="3">
        <v>12.47</v>
      </c>
      <c r="L132" s="9">
        <f>VLOOKUP(I132,'[1]October 2024'!$A:$C,3,FALSE)</f>
        <v>1.4903</v>
      </c>
      <c r="M132" s="11">
        <f t="shared" ref="M132:M195" si="2">ROUND(K132*L132,2)</f>
        <v>18.579999999999998</v>
      </c>
      <c r="N132" s="5">
        <v>45597</v>
      </c>
    </row>
    <row r="133" spans="1:14" ht="56.5" customHeight="1" x14ac:dyDescent="0.35">
      <c r="A133" s="38" t="s">
        <v>18</v>
      </c>
      <c r="B133" s="39" t="s">
        <v>164</v>
      </c>
      <c r="C133" s="38" t="s">
        <v>12</v>
      </c>
      <c r="D133" s="40">
        <v>10164770928</v>
      </c>
      <c r="E133" s="41" t="s">
        <v>103</v>
      </c>
      <c r="F133" s="42">
        <v>30.6</v>
      </c>
      <c r="G133" s="42">
        <v>144</v>
      </c>
      <c r="H133" s="42">
        <v>3.4</v>
      </c>
      <c r="I133" s="43" t="s">
        <v>45</v>
      </c>
      <c r="J133" s="31" t="str">
        <f>VLOOKUP(I133,'[1]October 2024'!$A:$C,2,FALSE)</f>
        <v>CHICKEN LARGE CHILLED -BULK</v>
      </c>
      <c r="K133" s="42">
        <v>8.2899999999999991</v>
      </c>
      <c r="L133" s="44">
        <f>VLOOKUP(I133,'[1]October 2024'!$A:$C,3,FALSE)</f>
        <v>1.4903</v>
      </c>
      <c r="M133" s="45">
        <f t="shared" si="2"/>
        <v>12.35</v>
      </c>
      <c r="N133" s="46">
        <v>45597</v>
      </c>
    </row>
    <row r="134" spans="1:14" customFormat="1" ht="56.5" customHeight="1" x14ac:dyDescent="0.35">
      <c r="A134" s="2" t="s">
        <v>18</v>
      </c>
      <c r="B134" s="8" t="s">
        <v>164</v>
      </c>
      <c r="C134" s="2" t="s">
        <v>12</v>
      </c>
      <c r="D134" s="7">
        <v>10164770928</v>
      </c>
      <c r="E134" s="10" t="s">
        <v>103</v>
      </c>
      <c r="F134" s="3">
        <v>30.6</v>
      </c>
      <c r="G134" s="3">
        <v>144</v>
      </c>
      <c r="H134" s="3">
        <v>3.4</v>
      </c>
      <c r="I134" s="6" t="s">
        <v>43</v>
      </c>
      <c r="J134" s="1" t="str">
        <f>VLOOKUP(I134,'[1]October 2024'!$A:$C,2,FALSE)</f>
        <v>CHICKEN LARGE CHILLED -BULK</v>
      </c>
      <c r="K134" s="3">
        <v>7.8</v>
      </c>
      <c r="L134" s="9">
        <f>VLOOKUP(I134,'[1]October 2024'!$A:$C,3,FALSE)</f>
        <v>1.4903</v>
      </c>
      <c r="M134" s="11">
        <f t="shared" si="2"/>
        <v>11.62</v>
      </c>
      <c r="N134" s="5">
        <v>45597</v>
      </c>
    </row>
    <row r="135" spans="1:14" ht="56.5" customHeight="1" x14ac:dyDescent="0.35">
      <c r="A135" s="38" t="s">
        <v>18</v>
      </c>
      <c r="B135" s="39" t="s">
        <v>164</v>
      </c>
      <c r="C135" s="38" t="s">
        <v>12</v>
      </c>
      <c r="D135" s="40">
        <v>10164780928</v>
      </c>
      <c r="E135" s="41" t="s">
        <v>104</v>
      </c>
      <c r="F135" s="42">
        <v>30.6</v>
      </c>
      <c r="G135" s="42">
        <v>144</v>
      </c>
      <c r="H135" s="42">
        <v>3.4</v>
      </c>
      <c r="I135" s="43" t="s">
        <v>45</v>
      </c>
      <c r="J135" s="31" t="str">
        <f>VLOOKUP(I135,'[1]October 2024'!$A:$C,2,FALSE)</f>
        <v>CHICKEN LARGE CHILLED -BULK</v>
      </c>
      <c r="K135" s="42">
        <v>8.2899999999999991</v>
      </c>
      <c r="L135" s="44">
        <f>VLOOKUP(I135,'[1]October 2024'!$A:$C,3,FALSE)</f>
        <v>1.4903</v>
      </c>
      <c r="M135" s="45">
        <f t="shared" si="2"/>
        <v>12.35</v>
      </c>
      <c r="N135" s="46">
        <v>45597</v>
      </c>
    </row>
    <row r="136" spans="1:14" customFormat="1" ht="56.5" customHeight="1" x14ac:dyDescent="0.35">
      <c r="A136" s="2" t="s">
        <v>18</v>
      </c>
      <c r="B136" s="8" t="s">
        <v>164</v>
      </c>
      <c r="C136" s="2" t="s">
        <v>12</v>
      </c>
      <c r="D136" s="7">
        <v>10164780928</v>
      </c>
      <c r="E136" s="10" t="s">
        <v>104</v>
      </c>
      <c r="F136" s="3">
        <v>30.6</v>
      </c>
      <c r="G136" s="3">
        <v>144</v>
      </c>
      <c r="H136" s="3">
        <v>3.4</v>
      </c>
      <c r="I136" s="6" t="s">
        <v>43</v>
      </c>
      <c r="J136" s="1" t="str">
        <f>VLOOKUP(I136,'[1]October 2024'!$A:$C,2,FALSE)</f>
        <v>CHICKEN LARGE CHILLED -BULK</v>
      </c>
      <c r="K136" s="3">
        <v>7.8</v>
      </c>
      <c r="L136" s="9">
        <f>VLOOKUP(I136,'[1]October 2024'!$A:$C,3,FALSE)</f>
        <v>1.4903</v>
      </c>
      <c r="M136" s="11">
        <f t="shared" si="2"/>
        <v>11.62</v>
      </c>
      <c r="N136" s="5">
        <v>45597</v>
      </c>
    </row>
    <row r="137" spans="1:14" customFormat="1" ht="56.5" customHeight="1" x14ac:dyDescent="0.35">
      <c r="A137" s="2" t="s">
        <v>18</v>
      </c>
      <c r="B137" s="8" t="s">
        <v>164</v>
      </c>
      <c r="C137" s="2" t="s">
        <v>12</v>
      </c>
      <c r="D137" s="7">
        <v>10167020928</v>
      </c>
      <c r="E137" s="10" t="s">
        <v>105</v>
      </c>
      <c r="F137" s="3">
        <v>30</v>
      </c>
      <c r="G137" s="3">
        <v>168</v>
      </c>
      <c r="H137" s="3">
        <v>2.85</v>
      </c>
      <c r="I137" s="6" t="s">
        <v>43</v>
      </c>
      <c r="J137" s="1" t="str">
        <f>VLOOKUP(I137,'[1]October 2024'!$A:$C,2,FALSE)</f>
        <v>CHICKEN LARGE CHILLED -BULK</v>
      </c>
      <c r="K137" s="3">
        <v>45.84</v>
      </c>
      <c r="L137" s="9">
        <f>VLOOKUP(I137,'[1]October 2024'!$A:$C,3,FALSE)</f>
        <v>1.4903</v>
      </c>
      <c r="M137" s="11">
        <f t="shared" si="2"/>
        <v>68.319999999999993</v>
      </c>
      <c r="N137" s="5">
        <v>45597</v>
      </c>
    </row>
    <row r="138" spans="1:14" customFormat="1" ht="56.5" customHeight="1" x14ac:dyDescent="0.35">
      <c r="A138" s="2" t="s">
        <v>18</v>
      </c>
      <c r="B138" s="8" t="s">
        <v>164</v>
      </c>
      <c r="C138" s="2" t="s">
        <v>12</v>
      </c>
      <c r="D138" s="7">
        <v>10174430928</v>
      </c>
      <c r="E138" s="10" t="s">
        <v>106</v>
      </c>
      <c r="F138" s="3">
        <v>30.07</v>
      </c>
      <c r="G138" s="3">
        <v>336</v>
      </c>
      <c r="H138" s="3">
        <v>1.43</v>
      </c>
      <c r="I138" s="6" t="s">
        <v>43</v>
      </c>
      <c r="J138" s="1" t="str">
        <f>VLOOKUP(I138,'[1]October 2024'!$A:$C,2,FALSE)</f>
        <v>CHICKEN LARGE CHILLED -BULK</v>
      </c>
      <c r="K138" s="3">
        <v>44.75</v>
      </c>
      <c r="L138" s="9">
        <f>VLOOKUP(I138,'[1]October 2024'!$A:$C,3,FALSE)</f>
        <v>1.4903</v>
      </c>
      <c r="M138" s="11">
        <f t="shared" si="2"/>
        <v>66.69</v>
      </c>
      <c r="N138" s="5">
        <v>45597</v>
      </c>
    </row>
    <row r="139" spans="1:14" customFormat="1" ht="56.5" customHeight="1" x14ac:dyDescent="0.35">
      <c r="A139" s="2" t="s">
        <v>18</v>
      </c>
      <c r="B139" s="8" t="s">
        <v>164</v>
      </c>
      <c r="C139" s="2" t="s">
        <v>12</v>
      </c>
      <c r="D139" s="7">
        <v>10195430928</v>
      </c>
      <c r="E139" s="10" t="s">
        <v>107</v>
      </c>
      <c r="F139" s="3">
        <v>30</v>
      </c>
      <c r="G139" s="3">
        <v>165</v>
      </c>
      <c r="H139" s="3">
        <v>2.9</v>
      </c>
      <c r="I139" s="6" t="s">
        <v>43</v>
      </c>
      <c r="J139" s="1" t="str">
        <f>VLOOKUP(I139,'[1]October 2024'!$A:$C,2,FALSE)</f>
        <v>CHICKEN LARGE CHILLED -BULK</v>
      </c>
      <c r="K139" s="3">
        <v>22.95</v>
      </c>
      <c r="L139" s="9">
        <f>VLOOKUP(I139,'[1]October 2024'!$A:$C,3,FALSE)</f>
        <v>1.4903</v>
      </c>
      <c r="M139" s="11">
        <f t="shared" si="2"/>
        <v>34.200000000000003</v>
      </c>
      <c r="N139" s="5">
        <v>45597</v>
      </c>
    </row>
    <row r="140" spans="1:14" customFormat="1" ht="56.5" customHeight="1" x14ac:dyDescent="0.35">
      <c r="A140" s="2" t="s">
        <v>18</v>
      </c>
      <c r="B140" s="8" t="s">
        <v>164</v>
      </c>
      <c r="C140" s="2" t="s">
        <v>12</v>
      </c>
      <c r="D140" s="7">
        <v>10197770328</v>
      </c>
      <c r="E140" s="10" t="s">
        <v>102</v>
      </c>
      <c r="F140" s="3">
        <v>10</v>
      </c>
      <c r="G140" s="3">
        <v>58</v>
      </c>
      <c r="H140" s="3">
        <v>2.75</v>
      </c>
      <c r="I140" s="6" t="s">
        <v>43</v>
      </c>
      <c r="J140" s="1" t="str">
        <f>VLOOKUP(I140,'[1]October 2024'!$A:$C,2,FALSE)</f>
        <v>CHICKEN LARGE CHILLED -BULK</v>
      </c>
      <c r="K140" s="3">
        <v>11.13</v>
      </c>
      <c r="L140" s="9">
        <f>VLOOKUP(I140,'[1]October 2024'!$A:$C,3,FALSE)</f>
        <v>1.4903</v>
      </c>
      <c r="M140" s="11">
        <f t="shared" si="2"/>
        <v>16.59</v>
      </c>
      <c r="N140" s="5">
        <v>45597</v>
      </c>
    </row>
    <row r="141" spans="1:14" customFormat="1" ht="56.5" customHeight="1" x14ac:dyDescent="0.35">
      <c r="A141" s="2" t="s">
        <v>18</v>
      </c>
      <c r="B141" s="8" t="s">
        <v>164</v>
      </c>
      <c r="C141" s="2" t="s">
        <v>12</v>
      </c>
      <c r="D141" s="7">
        <v>10209800328</v>
      </c>
      <c r="E141" s="10" t="s">
        <v>71</v>
      </c>
      <c r="F141" s="3">
        <v>12</v>
      </c>
      <c r="G141" s="3">
        <v>55</v>
      </c>
      <c r="H141" s="3">
        <v>3.5</v>
      </c>
      <c r="I141" s="6" t="s">
        <v>43</v>
      </c>
      <c r="J141" s="1" t="str">
        <f>VLOOKUP(I141,'[1]October 2024'!$A:$C,2,FALSE)</f>
        <v>CHICKEN LARGE CHILLED -BULK</v>
      </c>
      <c r="K141" s="3">
        <v>17.29</v>
      </c>
      <c r="L141" s="9">
        <f>VLOOKUP(I141,'[1]October 2024'!$A:$C,3,FALSE)</f>
        <v>1.4903</v>
      </c>
      <c r="M141" s="11">
        <f t="shared" si="2"/>
        <v>25.77</v>
      </c>
      <c r="N141" s="5">
        <v>45597</v>
      </c>
    </row>
    <row r="142" spans="1:14" ht="56.5" customHeight="1" x14ac:dyDescent="0.35">
      <c r="A142" s="38" t="s">
        <v>18</v>
      </c>
      <c r="B142" s="39" t="s">
        <v>164</v>
      </c>
      <c r="C142" s="38" t="s">
        <v>12</v>
      </c>
      <c r="D142" s="40">
        <v>10214220928</v>
      </c>
      <c r="E142" s="41" t="s">
        <v>108</v>
      </c>
      <c r="F142" s="42">
        <v>10</v>
      </c>
      <c r="G142" s="42">
        <v>34</v>
      </c>
      <c r="H142" s="42">
        <v>4.68</v>
      </c>
      <c r="I142" s="43" t="s">
        <v>45</v>
      </c>
      <c r="J142" s="31" t="str">
        <f>VLOOKUP(I142,'[1]October 2024'!$A:$C,2,FALSE)</f>
        <v>CHICKEN LARGE CHILLED -BULK</v>
      </c>
      <c r="K142" s="42">
        <v>10.46</v>
      </c>
      <c r="L142" s="44">
        <f>VLOOKUP(I142,'[1]October 2024'!$A:$C,3,FALSE)</f>
        <v>1.4903</v>
      </c>
      <c r="M142" s="45">
        <f t="shared" si="2"/>
        <v>15.59</v>
      </c>
      <c r="N142" s="46">
        <v>45597</v>
      </c>
    </row>
    <row r="143" spans="1:14" ht="56.5" customHeight="1" x14ac:dyDescent="0.35">
      <c r="A143" s="38" t="s">
        <v>18</v>
      </c>
      <c r="B143" s="39" t="s">
        <v>164</v>
      </c>
      <c r="C143" s="38" t="s">
        <v>12</v>
      </c>
      <c r="D143" s="40">
        <v>10218790928</v>
      </c>
      <c r="E143" s="41" t="s">
        <v>109</v>
      </c>
      <c r="F143" s="42">
        <v>23.08</v>
      </c>
      <c r="G143" s="42" t="s">
        <v>110</v>
      </c>
      <c r="H143" s="42" t="s">
        <v>60</v>
      </c>
      <c r="I143" s="43" t="s">
        <v>45</v>
      </c>
      <c r="J143" s="31" t="str">
        <f>VLOOKUP(I143,'[1]October 2024'!$A:$C,2,FALSE)</f>
        <v>CHICKEN LARGE CHILLED -BULK</v>
      </c>
      <c r="K143" s="42">
        <v>9.32</v>
      </c>
      <c r="L143" s="44">
        <f>VLOOKUP(I143,'[1]October 2024'!$A:$C,3,FALSE)</f>
        <v>1.4903</v>
      </c>
      <c r="M143" s="45">
        <f t="shared" si="2"/>
        <v>13.89</v>
      </c>
      <c r="N143" s="46">
        <v>45597</v>
      </c>
    </row>
    <row r="144" spans="1:14" customFormat="1" ht="56.5" customHeight="1" x14ac:dyDescent="0.35">
      <c r="A144" s="2" t="s">
        <v>18</v>
      </c>
      <c r="B144" s="8" t="s">
        <v>164</v>
      </c>
      <c r="C144" s="2" t="s">
        <v>12</v>
      </c>
      <c r="D144" s="7">
        <v>10218790928</v>
      </c>
      <c r="E144" s="10" t="s">
        <v>109</v>
      </c>
      <c r="F144" s="3">
        <v>23.08</v>
      </c>
      <c r="G144" s="3" t="s">
        <v>110</v>
      </c>
      <c r="H144" s="3" t="s">
        <v>60</v>
      </c>
      <c r="I144" s="6" t="s">
        <v>43</v>
      </c>
      <c r="J144" s="1" t="str">
        <f>VLOOKUP(I144,'[1]October 2024'!$A:$C,2,FALSE)</f>
        <v>CHICKEN LARGE CHILLED -BULK</v>
      </c>
      <c r="K144" s="3">
        <v>9.7799999999999994</v>
      </c>
      <c r="L144" s="9">
        <f>VLOOKUP(I144,'[1]October 2024'!$A:$C,3,FALSE)</f>
        <v>1.4903</v>
      </c>
      <c r="M144" s="11">
        <f t="shared" si="2"/>
        <v>14.58</v>
      </c>
      <c r="N144" s="5">
        <v>45597</v>
      </c>
    </row>
    <row r="145" spans="1:14" ht="56.5" customHeight="1" x14ac:dyDescent="0.35">
      <c r="A145" s="38" t="s">
        <v>18</v>
      </c>
      <c r="B145" s="39" t="s">
        <v>164</v>
      </c>
      <c r="C145" s="38" t="s">
        <v>12</v>
      </c>
      <c r="D145" s="40">
        <v>10221780928</v>
      </c>
      <c r="E145" s="41" t="s">
        <v>111</v>
      </c>
      <c r="F145" s="42">
        <v>23.12</v>
      </c>
      <c r="G145" s="42">
        <v>98</v>
      </c>
      <c r="H145" s="42">
        <v>3.75</v>
      </c>
      <c r="I145" s="43" t="s">
        <v>45</v>
      </c>
      <c r="J145" s="31" t="str">
        <f>VLOOKUP(I145,'[1]October 2024'!$A:$C,2,FALSE)</f>
        <v>CHICKEN LARGE CHILLED -BULK</v>
      </c>
      <c r="K145" s="42">
        <v>17.91</v>
      </c>
      <c r="L145" s="44">
        <f>VLOOKUP(I145,'[1]October 2024'!$A:$C,3,FALSE)</f>
        <v>1.4903</v>
      </c>
      <c r="M145" s="45">
        <f t="shared" si="2"/>
        <v>26.69</v>
      </c>
      <c r="N145" s="46">
        <v>45597</v>
      </c>
    </row>
    <row r="146" spans="1:14" customFormat="1" ht="56.5" customHeight="1" x14ac:dyDescent="0.35">
      <c r="A146" s="2" t="s">
        <v>18</v>
      </c>
      <c r="B146" s="8" t="s">
        <v>164</v>
      </c>
      <c r="C146" s="2" t="s">
        <v>12</v>
      </c>
      <c r="D146" s="7">
        <v>10264350928</v>
      </c>
      <c r="E146" s="10" t="s">
        <v>112</v>
      </c>
      <c r="F146" s="3">
        <v>30</v>
      </c>
      <c r="G146" s="3" t="s">
        <v>113</v>
      </c>
      <c r="H146" s="3" t="s">
        <v>65</v>
      </c>
      <c r="I146" s="6" t="s">
        <v>43</v>
      </c>
      <c r="J146" s="1" t="str">
        <f>VLOOKUP(I146,'[1]October 2024'!$A:$C,2,FALSE)</f>
        <v>CHICKEN LARGE CHILLED -BULK</v>
      </c>
      <c r="K146" s="3">
        <v>24.79</v>
      </c>
      <c r="L146" s="9">
        <f>VLOOKUP(I146,'[1]October 2024'!$A:$C,3,FALSE)</f>
        <v>1.4903</v>
      </c>
      <c r="M146" s="11">
        <f t="shared" si="2"/>
        <v>36.94</v>
      </c>
      <c r="N146" s="5">
        <v>45597</v>
      </c>
    </row>
    <row r="147" spans="1:14" customFormat="1" ht="56.5" customHeight="1" x14ac:dyDescent="0.35">
      <c r="A147" s="2" t="s">
        <v>18</v>
      </c>
      <c r="B147" s="8" t="s">
        <v>164</v>
      </c>
      <c r="C147" s="2" t="s">
        <v>12</v>
      </c>
      <c r="D147" s="7">
        <v>10264360928</v>
      </c>
      <c r="E147" s="10" t="s">
        <v>114</v>
      </c>
      <c r="F147" s="3">
        <v>30</v>
      </c>
      <c r="G147" s="3" t="s">
        <v>113</v>
      </c>
      <c r="H147" s="3" t="s">
        <v>65</v>
      </c>
      <c r="I147" s="6" t="s">
        <v>43</v>
      </c>
      <c r="J147" s="1" t="str">
        <f>VLOOKUP(I147,'[1]October 2024'!$A:$C,2,FALSE)</f>
        <v>CHICKEN LARGE CHILLED -BULK</v>
      </c>
      <c r="K147" s="3">
        <v>24.9</v>
      </c>
      <c r="L147" s="9">
        <f>VLOOKUP(I147,'[1]October 2024'!$A:$C,3,FALSE)</f>
        <v>1.4903</v>
      </c>
      <c r="M147" s="11">
        <f t="shared" si="2"/>
        <v>37.11</v>
      </c>
      <c r="N147" s="5">
        <v>45597</v>
      </c>
    </row>
    <row r="148" spans="1:14" ht="56.5" customHeight="1" x14ac:dyDescent="0.35">
      <c r="A148" s="38" t="s">
        <v>18</v>
      </c>
      <c r="B148" s="39" t="s">
        <v>164</v>
      </c>
      <c r="C148" s="38" t="s">
        <v>12</v>
      </c>
      <c r="D148" s="40">
        <v>10269760928</v>
      </c>
      <c r="E148" s="41" t="s">
        <v>115</v>
      </c>
      <c r="F148" s="42">
        <v>30.26</v>
      </c>
      <c r="G148" s="42">
        <v>112</v>
      </c>
      <c r="H148" s="42">
        <v>4.3</v>
      </c>
      <c r="I148" s="43" t="s">
        <v>45</v>
      </c>
      <c r="J148" s="31" t="str">
        <f>VLOOKUP(I148,'[1]October 2024'!$A:$C,2,FALSE)</f>
        <v>CHICKEN LARGE CHILLED -BULK</v>
      </c>
      <c r="K148" s="42">
        <v>32.840000000000003</v>
      </c>
      <c r="L148" s="44">
        <f>VLOOKUP(I148,'[1]October 2024'!$A:$C,3,FALSE)</f>
        <v>1.4903</v>
      </c>
      <c r="M148" s="45">
        <f t="shared" si="2"/>
        <v>48.94</v>
      </c>
      <c r="N148" s="46">
        <v>45597</v>
      </c>
    </row>
    <row r="149" spans="1:14" customFormat="1" ht="56.5" customHeight="1" x14ac:dyDescent="0.35">
      <c r="A149" s="2" t="s">
        <v>18</v>
      </c>
      <c r="B149" s="8" t="s">
        <v>164</v>
      </c>
      <c r="C149" s="2" t="s">
        <v>12</v>
      </c>
      <c r="D149" s="7">
        <v>10270240928</v>
      </c>
      <c r="E149" s="10" t="s">
        <v>116</v>
      </c>
      <c r="F149" s="3">
        <v>30.15</v>
      </c>
      <c r="G149" s="3">
        <v>120</v>
      </c>
      <c r="H149" s="3">
        <v>4</v>
      </c>
      <c r="I149" s="6" t="s">
        <v>43</v>
      </c>
      <c r="J149" s="1" t="str">
        <f>VLOOKUP(I149,'[1]October 2024'!$A:$C,2,FALSE)</f>
        <v>CHICKEN LARGE CHILLED -BULK</v>
      </c>
      <c r="K149" s="3">
        <v>19.14</v>
      </c>
      <c r="L149" s="9">
        <f>VLOOKUP(I149,'[1]October 2024'!$A:$C,3,FALSE)</f>
        <v>1.4903</v>
      </c>
      <c r="M149" s="11">
        <f t="shared" si="2"/>
        <v>28.52</v>
      </c>
      <c r="N149" s="5">
        <v>45597</v>
      </c>
    </row>
    <row r="150" spans="1:14" ht="56.5" customHeight="1" x14ac:dyDescent="0.35">
      <c r="A150" s="38" t="s">
        <v>18</v>
      </c>
      <c r="B150" s="39" t="s">
        <v>164</v>
      </c>
      <c r="C150" s="38" t="s">
        <v>12</v>
      </c>
      <c r="D150" s="40">
        <v>10286860928</v>
      </c>
      <c r="E150" s="41" t="s">
        <v>117</v>
      </c>
      <c r="F150" s="42">
        <v>31.5</v>
      </c>
      <c r="G150" s="42">
        <v>112</v>
      </c>
      <c r="H150" s="42">
        <v>4.5</v>
      </c>
      <c r="I150" s="43" t="s">
        <v>45</v>
      </c>
      <c r="J150" s="31" t="str">
        <f>VLOOKUP(I150,'[1]October 2024'!$A:$C,2,FALSE)</f>
        <v>CHICKEN LARGE CHILLED -BULK</v>
      </c>
      <c r="K150" s="42">
        <v>27.42</v>
      </c>
      <c r="L150" s="44">
        <f>VLOOKUP(I150,'[1]October 2024'!$A:$C,3,FALSE)</f>
        <v>1.4903</v>
      </c>
      <c r="M150" s="45">
        <f t="shared" si="2"/>
        <v>40.86</v>
      </c>
      <c r="N150" s="46">
        <v>45597</v>
      </c>
    </row>
    <row r="151" spans="1:14" ht="56.5" customHeight="1" x14ac:dyDescent="0.35">
      <c r="A151" s="38" t="s">
        <v>18</v>
      </c>
      <c r="B151" s="39" t="s">
        <v>164</v>
      </c>
      <c r="C151" s="38" t="s">
        <v>12</v>
      </c>
      <c r="D151" s="40">
        <v>10294940928</v>
      </c>
      <c r="E151" s="41" t="s">
        <v>118</v>
      </c>
      <c r="F151" s="42">
        <v>30.26</v>
      </c>
      <c r="G151" s="42">
        <v>149</v>
      </c>
      <c r="H151" s="42">
        <v>3.24</v>
      </c>
      <c r="I151" s="43" t="s">
        <v>45</v>
      </c>
      <c r="J151" s="31" t="str">
        <f>VLOOKUP(I151,'[1]October 2024'!$A:$C,2,FALSE)</f>
        <v>CHICKEN LARGE CHILLED -BULK</v>
      </c>
      <c r="K151" s="42">
        <v>25.02</v>
      </c>
      <c r="L151" s="44">
        <f>VLOOKUP(I151,'[1]October 2024'!$A:$C,3,FALSE)</f>
        <v>1.4903</v>
      </c>
      <c r="M151" s="45">
        <f t="shared" si="2"/>
        <v>37.29</v>
      </c>
      <c r="N151" s="46">
        <v>45597</v>
      </c>
    </row>
    <row r="152" spans="1:14" customFormat="1" ht="56.5" customHeight="1" x14ac:dyDescent="0.35">
      <c r="A152" s="2" t="s">
        <v>18</v>
      </c>
      <c r="B152" s="8" t="s">
        <v>164</v>
      </c>
      <c r="C152" s="2" t="s">
        <v>12</v>
      </c>
      <c r="D152" s="7">
        <v>10296491120</v>
      </c>
      <c r="E152" s="10" t="s">
        <v>119</v>
      </c>
      <c r="F152" s="3">
        <v>17.190000000000001</v>
      </c>
      <c r="G152" s="3">
        <v>72</v>
      </c>
      <c r="H152" s="3">
        <v>3.82</v>
      </c>
      <c r="I152" s="6">
        <v>110244</v>
      </c>
      <c r="J152" s="1" t="str">
        <f>VLOOKUP(I152,'[1]October 2024'!$A:$C,2,FALSE)</f>
        <v>CHEESE MOZ LM PT SKM UNFZ PROC PK(41125)</v>
      </c>
      <c r="K152" s="3">
        <v>4.6399999999999997</v>
      </c>
      <c r="L152" s="9">
        <f>VLOOKUP(I152,'[1]October 2024'!$A:$C,3,FALSE)</f>
        <v>1.8444</v>
      </c>
      <c r="M152" s="11">
        <f t="shared" si="2"/>
        <v>8.56</v>
      </c>
      <c r="N152" s="5">
        <v>45597</v>
      </c>
    </row>
    <row r="153" spans="1:14" ht="56.5" customHeight="1" x14ac:dyDescent="0.35">
      <c r="A153" s="38" t="s">
        <v>18</v>
      </c>
      <c r="B153" s="39" t="s">
        <v>164</v>
      </c>
      <c r="C153" s="38" t="s">
        <v>12</v>
      </c>
      <c r="D153" s="40">
        <v>10299010928</v>
      </c>
      <c r="E153" s="41" t="s">
        <v>120</v>
      </c>
      <c r="F153" s="42">
        <v>30</v>
      </c>
      <c r="G153" s="42">
        <v>192</v>
      </c>
      <c r="H153" s="42">
        <v>2.4700000000000002</v>
      </c>
      <c r="I153" s="43" t="s">
        <v>45</v>
      </c>
      <c r="J153" s="31" t="str">
        <f>VLOOKUP(I153,'[1]October 2024'!$A:$C,2,FALSE)</f>
        <v>CHICKEN LARGE CHILLED -BULK</v>
      </c>
      <c r="K153" s="42">
        <v>23.58</v>
      </c>
      <c r="L153" s="44">
        <f>VLOOKUP(I153,'[1]October 2024'!$A:$C,3,FALSE)</f>
        <v>1.4903</v>
      </c>
      <c r="M153" s="45">
        <f t="shared" si="2"/>
        <v>35.14</v>
      </c>
      <c r="N153" s="46">
        <v>45597</v>
      </c>
    </row>
    <row r="154" spans="1:14" customFormat="1" ht="56.5" customHeight="1" x14ac:dyDescent="0.35">
      <c r="A154" s="2" t="s">
        <v>18</v>
      </c>
      <c r="B154" s="8" t="s">
        <v>164</v>
      </c>
      <c r="C154" s="2" t="s">
        <v>12</v>
      </c>
      <c r="D154" s="7">
        <v>10299010928</v>
      </c>
      <c r="E154" s="10" t="s">
        <v>120</v>
      </c>
      <c r="F154" s="3">
        <v>30</v>
      </c>
      <c r="G154" s="3">
        <v>192</v>
      </c>
      <c r="H154" s="3">
        <v>2.4700000000000002</v>
      </c>
      <c r="I154" s="6" t="s">
        <v>43</v>
      </c>
      <c r="J154" s="1" t="str">
        <f>VLOOKUP(I154,'[1]October 2024'!$A:$C,2,FALSE)</f>
        <v>CHICKEN LARGE CHILLED -BULK</v>
      </c>
      <c r="K154" s="3">
        <v>15.72</v>
      </c>
      <c r="L154" s="9">
        <f>VLOOKUP(I154,'[1]October 2024'!$A:$C,3,FALSE)</f>
        <v>1.4903</v>
      </c>
      <c r="M154" s="11">
        <f t="shared" si="2"/>
        <v>23.43</v>
      </c>
      <c r="N154" s="5">
        <v>45597</v>
      </c>
    </row>
    <row r="155" spans="1:14" customFormat="1" ht="56.5" customHeight="1" x14ac:dyDescent="0.35">
      <c r="A155" s="2" t="s">
        <v>18</v>
      </c>
      <c r="B155" s="8" t="s">
        <v>164</v>
      </c>
      <c r="C155" s="2" t="s">
        <v>12</v>
      </c>
      <c r="D155" s="7">
        <v>10300160928</v>
      </c>
      <c r="E155" s="10" t="s">
        <v>121</v>
      </c>
      <c r="F155" s="3">
        <v>29.64</v>
      </c>
      <c r="G155" s="3" t="s">
        <v>122</v>
      </c>
      <c r="H155" s="3" t="s">
        <v>42</v>
      </c>
      <c r="I155" s="6" t="s">
        <v>43</v>
      </c>
      <c r="J155" s="1" t="str">
        <f>VLOOKUP(I155,'[1]October 2024'!$A:$C,2,FALSE)</f>
        <v>CHICKEN LARGE CHILLED -BULK</v>
      </c>
      <c r="K155" s="3">
        <v>23.72</v>
      </c>
      <c r="L155" s="9">
        <f>VLOOKUP(I155,'[1]October 2024'!$A:$C,3,FALSE)</f>
        <v>1.4903</v>
      </c>
      <c r="M155" s="11">
        <f t="shared" si="2"/>
        <v>35.35</v>
      </c>
      <c r="N155" s="5">
        <v>45597</v>
      </c>
    </row>
    <row r="156" spans="1:14" ht="56.5" customHeight="1" x14ac:dyDescent="0.35">
      <c r="A156" s="38" t="s">
        <v>18</v>
      </c>
      <c r="B156" s="39" t="s">
        <v>164</v>
      </c>
      <c r="C156" s="38" t="s">
        <v>12</v>
      </c>
      <c r="D156" s="40">
        <v>10335880928</v>
      </c>
      <c r="E156" s="41" t="s">
        <v>123</v>
      </c>
      <c r="F156" s="42">
        <v>30</v>
      </c>
      <c r="G156" s="42">
        <v>396</v>
      </c>
      <c r="H156" s="42">
        <v>1.21</v>
      </c>
      <c r="I156" s="43" t="s">
        <v>45</v>
      </c>
      <c r="J156" s="31" t="str">
        <f>VLOOKUP(I156,'[1]October 2024'!$A:$C,2,FALSE)</f>
        <v>CHICKEN LARGE CHILLED -BULK</v>
      </c>
      <c r="K156" s="42">
        <v>25.66</v>
      </c>
      <c r="L156" s="44">
        <f>VLOOKUP(I156,'[1]October 2024'!$A:$C,3,FALSE)</f>
        <v>1.4903</v>
      </c>
      <c r="M156" s="45">
        <f t="shared" si="2"/>
        <v>38.24</v>
      </c>
      <c r="N156" s="46">
        <v>45597</v>
      </c>
    </row>
    <row r="157" spans="1:14" customFormat="1" ht="56.5" customHeight="1" x14ac:dyDescent="0.35">
      <c r="A157" s="2" t="s">
        <v>18</v>
      </c>
      <c r="B157" s="8" t="s">
        <v>164</v>
      </c>
      <c r="C157" s="2" t="s">
        <v>12</v>
      </c>
      <c r="D157" s="7">
        <v>10335880928</v>
      </c>
      <c r="E157" s="10" t="s">
        <v>123</v>
      </c>
      <c r="F157" s="3">
        <v>30</v>
      </c>
      <c r="G157" s="3">
        <v>396</v>
      </c>
      <c r="H157" s="3">
        <v>1.21</v>
      </c>
      <c r="I157" s="6" t="s">
        <v>43</v>
      </c>
      <c r="J157" s="1" t="str">
        <f>VLOOKUP(I157,'[1]October 2024'!$A:$C,2,FALSE)</f>
        <v>CHICKEN LARGE CHILLED -BULK</v>
      </c>
      <c r="K157" s="3">
        <v>17.100000000000001</v>
      </c>
      <c r="L157" s="9">
        <f>VLOOKUP(I157,'[1]October 2024'!$A:$C,3,FALSE)</f>
        <v>1.4903</v>
      </c>
      <c r="M157" s="11">
        <f t="shared" si="2"/>
        <v>25.48</v>
      </c>
      <c r="N157" s="5">
        <v>45597</v>
      </c>
    </row>
    <row r="158" spans="1:14" ht="56.5" customHeight="1" x14ac:dyDescent="0.35">
      <c r="A158" s="38" t="s">
        <v>18</v>
      </c>
      <c r="B158" s="39" t="s">
        <v>164</v>
      </c>
      <c r="C158" s="38" t="s">
        <v>12</v>
      </c>
      <c r="D158" s="40">
        <v>10336050928</v>
      </c>
      <c r="E158" s="41" t="s">
        <v>124</v>
      </c>
      <c r="F158" s="42">
        <v>25.6</v>
      </c>
      <c r="G158" s="42">
        <v>80</v>
      </c>
      <c r="H158" s="42">
        <v>5.0999999999999996</v>
      </c>
      <c r="I158" s="43" t="s">
        <v>45</v>
      </c>
      <c r="J158" s="31" t="str">
        <f>VLOOKUP(I158,'[1]October 2024'!$A:$C,2,FALSE)</f>
        <v>CHICKEN LARGE CHILLED -BULK</v>
      </c>
      <c r="K158" s="42">
        <v>10.34</v>
      </c>
      <c r="L158" s="44">
        <f>VLOOKUP(I158,'[1]October 2024'!$A:$C,3,FALSE)</f>
        <v>1.4903</v>
      </c>
      <c r="M158" s="45">
        <f t="shared" si="2"/>
        <v>15.41</v>
      </c>
      <c r="N158" s="46">
        <v>45597</v>
      </c>
    </row>
    <row r="159" spans="1:14" customFormat="1" ht="56.5" customHeight="1" x14ac:dyDescent="0.35">
      <c r="A159" s="2" t="s">
        <v>18</v>
      </c>
      <c r="B159" s="8" t="s">
        <v>164</v>
      </c>
      <c r="C159" s="2" t="s">
        <v>12</v>
      </c>
      <c r="D159" s="7">
        <v>10336050928</v>
      </c>
      <c r="E159" s="10" t="s">
        <v>124</v>
      </c>
      <c r="F159" s="3">
        <v>25.6</v>
      </c>
      <c r="G159" s="3">
        <v>80</v>
      </c>
      <c r="H159" s="3">
        <v>5.0999999999999996</v>
      </c>
      <c r="I159" s="6" t="s">
        <v>43</v>
      </c>
      <c r="J159" s="1" t="str">
        <f>VLOOKUP(I159,'[1]October 2024'!$A:$C,2,FALSE)</f>
        <v>CHICKEN LARGE CHILLED -BULK</v>
      </c>
      <c r="K159" s="3">
        <v>6.89</v>
      </c>
      <c r="L159" s="9">
        <f>VLOOKUP(I159,'[1]October 2024'!$A:$C,3,FALSE)</f>
        <v>1.4903</v>
      </c>
      <c r="M159" s="11">
        <f t="shared" si="2"/>
        <v>10.27</v>
      </c>
      <c r="N159" s="5">
        <v>45597</v>
      </c>
    </row>
    <row r="160" spans="1:14" ht="56.5" customHeight="1" x14ac:dyDescent="0.35">
      <c r="A160" s="38" t="s">
        <v>18</v>
      </c>
      <c r="B160" s="39" t="s">
        <v>164</v>
      </c>
      <c r="C160" s="38" t="s">
        <v>12</v>
      </c>
      <c r="D160" s="40">
        <v>10336070928</v>
      </c>
      <c r="E160" s="41" t="s">
        <v>125</v>
      </c>
      <c r="F160" s="42">
        <v>25.4</v>
      </c>
      <c r="G160" s="42">
        <v>80</v>
      </c>
      <c r="H160" s="42">
        <v>5.0999999999999996</v>
      </c>
      <c r="I160" s="43" t="s">
        <v>45</v>
      </c>
      <c r="J160" s="31" t="str">
        <f>VLOOKUP(I160,'[1]October 2024'!$A:$C,2,FALSE)</f>
        <v>CHICKEN LARGE CHILLED -BULK</v>
      </c>
      <c r="K160" s="42">
        <v>4.97</v>
      </c>
      <c r="L160" s="44">
        <f>VLOOKUP(I160,'[1]October 2024'!$A:$C,3,FALSE)</f>
        <v>1.4903</v>
      </c>
      <c r="M160" s="45">
        <f t="shared" si="2"/>
        <v>7.41</v>
      </c>
      <c r="N160" s="46">
        <v>45597</v>
      </c>
    </row>
    <row r="161" spans="1:14" customFormat="1" ht="56.5" customHeight="1" x14ac:dyDescent="0.35">
      <c r="A161" s="2" t="s">
        <v>18</v>
      </c>
      <c r="B161" s="8" t="s">
        <v>164</v>
      </c>
      <c r="C161" s="2" t="s">
        <v>12</v>
      </c>
      <c r="D161" s="7">
        <v>10336070928</v>
      </c>
      <c r="E161" s="10" t="s">
        <v>125</v>
      </c>
      <c r="F161" s="3">
        <v>25.4</v>
      </c>
      <c r="G161" s="3">
        <v>80</v>
      </c>
      <c r="H161" s="3">
        <v>5.0999999999999996</v>
      </c>
      <c r="I161" s="6" t="s">
        <v>43</v>
      </c>
      <c r="J161" s="1" t="str">
        <f>VLOOKUP(I161,'[1]October 2024'!$A:$C,2,FALSE)</f>
        <v>CHICKEN LARGE CHILLED -BULK</v>
      </c>
      <c r="K161" s="3">
        <v>4.58</v>
      </c>
      <c r="L161" s="9">
        <f>VLOOKUP(I161,'[1]October 2024'!$A:$C,3,FALSE)</f>
        <v>1.4903</v>
      </c>
      <c r="M161" s="11">
        <f t="shared" si="2"/>
        <v>6.83</v>
      </c>
      <c r="N161" s="5">
        <v>45597</v>
      </c>
    </row>
    <row r="162" spans="1:14" customFormat="1" ht="56.5" customHeight="1" x14ac:dyDescent="0.35">
      <c r="A162" s="2" t="s">
        <v>18</v>
      </c>
      <c r="B162" s="8" t="s">
        <v>164</v>
      </c>
      <c r="C162" s="2" t="s">
        <v>12</v>
      </c>
      <c r="D162" s="7">
        <v>10342600928</v>
      </c>
      <c r="E162" s="10" t="s">
        <v>126</v>
      </c>
      <c r="F162" s="3">
        <v>14.68</v>
      </c>
      <c r="G162" s="3">
        <v>45</v>
      </c>
      <c r="H162" s="3">
        <v>5.22</v>
      </c>
      <c r="I162" s="6" t="s">
        <v>43</v>
      </c>
      <c r="J162" s="1" t="str">
        <f>VLOOKUP(I162,'[1]October 2024'!$A:$C,2,FALSE)</f>
        <v>CHICKEN LARGE CHILLED -BULK</v>
      </c>
      <c r="K162" s="3">
        <v>8.11</v>
      </c>
      <c r="L162" s="9">
        <f>VLOOKUP(I162,'[1]October 2024'!$A:$C,3,FALSE)</f>
        <v>1.4903</v>
      </c>
      <c r="M162" s="11">
        <f t="shared" si="2"/>
        <v>12.09</v>
      </c>
      <c r="N162" s="5">
        <v>45597</v>
      </c>
    </row>
    <row r="163" spans="1:14" ht="56.5" customHeight="1" x14ac:dyDescent="0.35">
      <c r="A163" s="38" t="s">
        <v>18</v>
      </c>
      <c r="B163" s="39" t="s">
        <v>164</v>
      </c>
      <c r="C163" s="38" t="s">
        <v>12</v>
      </c>
      <c r="D163" s="40">
        <v>10346960928</v>
      </c>
      <c r="E163" s="41" t="s">
        <v>127</v>
      </c>
      <c r="F163" s="42">
        <v>30</v>
      </c>
      <c r="G163" s="42" t="s">
        <v>47</v>
      </c>
      <c r="H163" s="42" t="s">
        <v>128</v>
      </c>
      <c r="I163" s="43" t="s">
        <v>45</v>
      </c>
      <c r="J163" s="31" t="str">
        <f>VLOOKUP(I163,'[1]October 2024'!$A:$C,2,FALSE)</f>
        <v>CHICKEN LARGE CHILLED -BULK</v>
      </c>
      <c r="K163" s="42">
        <v>26.39</v>
      </c>
      <c r="L163" s="44">
        <f>VLOOKUP(I163,'[1]October 2024'!$A:$C,3,FALSE)</f>
        <v>1.4903</v>
      </c>
      <c r="M163" s="45">
        <f t="shared" si="2"/>
        <v>39.33</v>
      </c>
      <c r="N163" s="46">
        <v>45597</v>
      </c>
    </row>
    <row r="164" spans="1:14" customFormat="1" ht="56.5" customHeight="1" x14ac:dyDescent="0.35">
      <c r="A164" s="2" t="s">
        <v>18</v>
      </c>
      <c r="B164" s="8" t="s">
        <v>164</v>
      </c>
      <c r="C164" s="2" t="s">
        <v>12</v>
      </c>
      <c r="D164" s="7">
        <v>10363650928</v>
      </c>
      <c r="E164" s="10" t="s">
        <v>129</v>
      </c>
      <c r="F164" s="3">
        <v>12</v>
      </c>
      <c r="G164" s="3">
        <v>48</v>
      </c>
      <c r="H164" s="3">
        <v>4</v>
      </c>
      <c r="I164" s="6" t="s">
        <v>43</v>
      </c>
      <c r="J164" s="1" t="str">
        <f>VLOOKUP(I164,'[1]October 2024'!$A:$C,2,FALSE)</f>
        <v>CHICKEN LARGE CHILLED -BULK</v>
      </c>
      <c r="K164" s="3">
        <v>7.01</v>
      </c>
      <c r="L164" s="9">
        <f>VLOOKUP(I164,'[1]October 2024'!$A:$C,3,FALSE)</f>
        <v>1.4903</v>
      </c>
      <c r="M164" s="11">
        <f t="shared" si="2"/>
        <v>10.45</v>
      </c>
      <c r="N164" s="5">
        <v>45597</v>
      </c>
    </row>
    <row r="165" spans="1:14" ht="56.5" customHeight="1" x14ac:dyDescent="0.35">
      <c r="A165" s="38" t="s">
        <v>18</v>
      </c>
      <c r="B165" s="39" t="s">
        <v>164</v>
      </c>
      <c r="C165" s="38" t="s">
        <v>12</v>
      </c>
      <c r="D165" s="40">
        <v>10364760928</v>
      </c>
      <c r="E165" s="41" t="s">
        <v>130</v>
      </c>
      <c r="F165" s="42">
        <v>30.24</v>
      </c>
      <c r="G165" s="42">
        <v>128</v>
      </c>
      <c r="H165" s="42">
        <v>3.78</v>
      </c>
      <c r="I165" s="43" t="s">
        <v>45</v>
      </c>
      <c r="J165" s="31" t="str">
        <f>VLOOKUP(I165,'[1]October 2024'!$A:$C,2,FALSE)</f>
        <v>CHICKEN LARGE CHILLED -BULK</v>
      </c>
      <c r="K165" s="42">
        <v>32.43</v>
      </c>
      <c r="L165" s="44">
        <f>VLOOKUP(I165,'[1]October 2024'!$A:$C,3,FALSE)</f>
        <v>1.4903</v>
      </c>
      <c r="M165" s="45">
        <f t="shared" si="2"/>
        <v>48.33</v>
      </c>
      <c r="N165" s="46">
        <v>45597</v>
      </c>
    </row>
    <row r="166" spans="1:14" customFormat="1" ht="56.5" customHeight="1" x14ac:dyDescent="0.35">
      <c r="A166" s="2" t="s">
        <v>18</v>
      </c>
      <c r="B166" s="8" t="s">
        <v>164</v>
      </c>
      <c r="C166" s="2" t="s">
        <v>12</v>
      </c>
      <c r="D166" s="7">
        <v>10365230928</v>
      </c>
      <c r="E166" s="10" t="s">
        <v>131</v>
      </c>
      <c r="F166" s="3">
        <v>21.88</v>
      </c>
      <c r="G166" s="3">
        <v>100</v>
      </c>
      <c r="H166" s="3">
        <v>3.5</v>
      </c>
      <c r="I166" s="6" t="s">
        <v>43</v>
      </c>
      <c r="J166" s="1" t="str">
        <f>VLOOKUP(I166,'[1]October 2024'!$A:$C,2,FALSE)</f>
        <v>CHICKEN LARGE CHILLED -BULK</v>
      </c>
      <c r="K166" s="3">
        <v>2.65</v>
      </c>
      <c r="L166" s="9">
        <f>VLOOKUP(I166,'[1]October 2024'!$A:$C,3,FALSE)</f>
        <v>1.4903</v>
      </c>
      <c r="M166" s="11">
        <f t="shared" si="2"/>
        <v>3.95</v>
      </c>
      <c r="N166" s="5">
        <v>45597</v>
      </c>
    </row>
    <row r="167" spans="1:14" ht="56.5" customHeight="1" x14ac:dyDescent="0.35">
      <c r="A167" s="38" t="s">
        <v>18</v>
      </c>
      <c r="B167" s="39" t="s">
        <v>164</v>
      </c>
      <c r="C167" s="38" t="s">
        <v>12</v>
      </c>
      <c r="D167" s="40">
        <v>10365230928</v>
      </c>
      <c r="E167" s="41" t="s">
        <v>131</v>
      </c>
      <c r="F167" s="42">
        <v>21.88</v>
      </c>
      <c r="G167" s="42">
        <v>100</v>
      </c>
      <c r="H167" s="42">
        <v>3.5</v>
      </c>
      <c r="I167" s="43" t="s">
        <v>45</v>
      </c>
      <c r="J167" s="31" t="str">
        <f>VLOOKUP(I167,'[1]October 2024'!$A:$C,2,FALSE)</f>
        <v>CHICKEN LARGE CHILLED -BULK</v>
      </c>
      <c r="K167" s="42">
        <v>3.97</v>
      </c>
      <c r="L167" s="44">
        <f>VLOOKUP(I167,'[1]October 2024'!$A:$C,3,FALSE)</f>
        <v>1.4903</v>
      </c>
      <c r="M167" s="45">
        <f t="shared" si="2"/>
        <v>5.92</v>
      </c>
      <c r="N167" s="46">
        <v>45597</v>
      </c>
    </row>
    <row r="168" spans="1:14" ht="56.5" customHeight="1" x14ac:dyDescent="0.35">
      <c r="A168" s="38" t="s">
        <v>18</v>
      </c>
      <c r="B168" s="39" t="s">
        <v>164</v>
      </c>
      <c r="C168" s="38" t="s">
        <v>12</v>
      </c>
      <c r="D168" s="40">
        <v>10368640928</v>
      </c>
      <c r="E168" s="41" t="s">
        <v>132</v>
      </c>
      <c r="F168" s="42">
        <v>30</v>
      </c>
      <c r="G168" s="42">
        <v>107</v>
      </c>
      <c r="H168" s="42">
        <v>4.46</v>
      </c>
      <c r="I168" s="43" t="s">
        <v>45</v>
      </c>
      <c r="J168" s="31" t="str">
        <f>VLOOKUP(I168,'[1]October 2024'!$A:$C,2,FALSE)</f>
        <v>CHICKEN LARGE CHILLED -BULK</v>
      </c>
      <c r="K168" s="42">
        <v>34.07</v>
      </c>
      <c r="L168" s="44">
        <f>VLOOKUP(I168,'[1]October 2024'!$A:$C,3,FALSE)</f>
        <v>1.4903</v>
      </c>
      <c r="M168" s="45">
        <f t="shared" si="2"/>
        <v>50.77</v>
      </c>
      <c r="N168" s="46">
        <v>45597</v>
      </c>
    </row>
    <row r="169" spans="1:14" ht="56.5" customHeight="1" x14ac:dyDescent="0.35">
      <c r="A169" s="38" t="s">
        <v>18</v>
      </c>
      <c r="B169" s="39" t="s">
        <v>164</v>
      </c>
      <c r="C169" s="38" t="s">
        <v>12</v>
      </c>
      <c r="D169" s="40">
        <v>10383500928</v>
      </c>
      <c r="E169" s="41" t="s">
        <v>133</v>
      </c>
      <c r="F169" s="42">
        <v>10</v>
      </c>
      <c r="G169" s="42">
        <v>54</v>
      </c>
      <c r="H169" s="42">
        <v>3</v>
      </c>
      <c r="I169" s="43" t="s">
        <v>45</v>
      </c>
      <c r="J169" s="31" t="str">
        <f>VLOOKUP(I169,'[1]October 2024'!$A:$C,2,FALSE)</f>
        <v>CHICKEN LARGE CHILLED -BULK</v>
      </c>
      <c r="K169" s="42">
        <v>13.75</v>
      </c>
      <c r="L169" s="44">
        <f>VLOOKUP(I169,'[1]October 2024'!$A:$C,3,FALSE)</f>
        <v>1.4903</v>
      </c>
      <c r="M169" s="45">
        <f t="shared" si="2"/>
        <v>20.49</v>
      </c>
      <c r="N169" s="46">
        <v>45597</v>
      </c>
    </row>
    <row r="170" spans="1:14" ht="56.5" customHeight="1" x14ac:dyDescent="0.35">
      <c r="A170" s="38" t="s">
        <v>18</v>
      </c>
      <c r="B170" s="39" t="s">
        <v>164</v>
      </c>
      <c r="C170" s="38" t="s">
        <v>12</v>
      </c>
      <c r="D170" s="40">
        <v>10460120928</v>
      </c>
      <c r="E170" s="41" t="s">
        <v>134</v>
      </c>
      <c r="F170" s="42">
        <v>10</v>
      </c>
      <c r="G170" s="42">
        <v>70</v>
      </c>
      <c r="H170" s="42">
        <v>2.2999999999999998</v>
      </c>
      <c r="I170" s="43" t="s">
        <v>45</v>
      </c>
      <c r="J170" s="31" t="str">
        <f>VLOOKUP(I170,'[1]October 2024'!$A:$C,2,FALSE)</f>
        <v>CHICKEN LARGE CHILLED -BULK</v>
      </c>
      <c r="K170" s="42">
        <v>8.5299999999999994</v>
      </c>
      <c r="L170" s="44">
        <f>VLOOKUP(I170,'[1]October 2024'!$A:$C,3,FALSE)</f>
        <v>1.4903</v>
      </c>
      <c r="M170" s="45">
        <f t="shared" si="2"/>
        <v>12.71</v>
      </c>
      <c r="N170" s="46">
        <v>45597</v>
      </c>
    </row>
    <row r="171" spans="1:14" customFormat="1" ht="56.5" customHeight="1" x14ac:dyDescent="0.35">
      <c r="A171" s="2" t="s">
        <v>18</v>
      </c>
      <c r="B171" s="8" t="s">
        <v>164</v>
      </c>
      <c r="C171" s="2" t="s">
        <v>12</v>
      </c>
      <c r="D171" s="7">
        <v>10460120928</v>
      </c>
      <c r="E171" s="10" t="s">
        <v>134</v>
      </c>
      <c r="F171" s="3">
        <v>10</v>
      </c>
      <c r="G171" s="3">
        <v>70</v>
      </c>
      <c r="H171" s="3">
        <v>2.2999999999999998</v>
      </c>
      <c r="I171" s="6" t="s">
        <v>43</v>
      </c>
      <c r="J171" s="1" t="str">
        <f>VLOOKUP(I171,'[1]October 2024'!$A:$C,2,FALSE)</f>
        <v>CHICKEN LARGE CHILLED -BULK</v>
      </c>
      <c r="K171" s="3">
        <v>5.69</v>
      </c>
      <c r="L171" s="9">
        <f>VLOOKUP(I171,'[1]October 2024'!$A:$C,3,FALSE)</f>
        <v>1.4903</v>
      </c>
      <c r="M171" s="11">
        <f t="shared" si="2"/>
        <v>8.48</v>
      </c>
      <c r="N171" s="5">
        <v>45597</v>
      </c>
    </row>
    <row r="172" spans="1:14" ht="56.5" customHeight="1" x14ac:dyDescent="0.35">
      <c r="A172" s="38" t="s">
        <v>18</v>
      </c>
      <c r="B172" s="39" t="s">
        <v>164</v>
      </c>
      <c r="C172" s="38" t="s">
        <v>12</v>
      </c>
      <c r="D172" s="40">
        <v>10460210928</v>
      </c>
      <c r="E172" s="41" t="s">
        <v>135</v>
      </c>
      <c r="F172" s="42">
        <v>10</v>
      </c>
      <c r="G172" s="42">
        <v>73</v>
      </c>
      <c r="H172" s="42">
        <v>2.2000000000000002</v>
      </c>
      <c r="I172" s="43" t="s">
        <v>45</v>
      </c>
      <c r="J172" s="31" t="str">
        <f>VLOOKUP(I172,'[1]October 2024'!$A:$C,2,FALSE)</f>
        <v>CHICKEN LARGE CHILLED -BULK</v>
      </c>
      <c r="K172" s="42">
        <v>4.97</v>
      </c>
      <c r="L172" s="44">
        <f>VLOOKUP(I172,'[1]October 2024'!$A:$C,3,FALSE)</f>
        <v>1.4903</v>
      </c>
      <c r="M172" s="45">
        <f t="shared" si="2"/>
        <v>7.41</v>
      </c>
      <c r="N172" s="46">
        <v>45597</v>
      </c>
    </row>
    <row r="173" spans="1:14" customFormat="1" ht="56.5" customHeight="1" x14ac:dyDescent="0.35">
      <c r="A173" s="2" t="s">
        <v>18</v>
      </c>
      <c r="B173" s="8" t="s">
        <v>164</v>
      </c>
      <c r="C173" s="2" t="s">
        <v>12</v>
      </c>
      <c r="D173" s="7">
        <v>10460210928</v>
      </c>
      <c r="E173" s="10" t="s">
        <v>135</v>
      </c>
      <c r="F173" s="3">
        <v>10</v>
      </c>
      <c r="G173" s="3">
        <v>73</v>
      </c>
      <c r="H173" s="3">
        <v>2.2000000000000002</v>
      </c>
      <c r="I173" s="6" t="s">
        <v>43</v>
      </c>
      <c r="J173" s="1" t="str">
        <f>VLOOKUP(I173,'[1]October 2024'!$A:$C,2,FALSE)</f>
        <v>CHICKEN LARGE CHILLED -BULK</v>
      </c>
      <c r="K173" s="3">
        <v>9.24</v>
      </c>
      <c r="L173" s="9">
        <f>VLOOKUP(I173,'[1]October 2024'!$A:$C,3,FALSE)</f>
        <v>1.4903</v>
      </c>
      <c r="M173" s="11">
        <f t="shared" si="2"/>
        <v>13.77</v>
      </c>
      <c r="N173" s="5">
        <v>45597</v>
      </c>
    </row>
    <row r="174" spans="1:14" ht="56.5" customHeight="1" x14ac:dyDescent="0.35">
      <c r="A174" s="38" t="s">
        <v>18</v>
      </c>
      <c r="B174" s="39" t="s">
        <v>164</v>
      </c>
      <c r="C174" s="38" t="s">
        <v>12</v>
      </c>
      <c r="D174" s="40">
        <v>10703000928</v>
      </c>
      <c r="E174" s="41" t="s">
        <v>136</v>
      </c>
      <c r="F174" s="42">
        <v>30</v>
      </c>
      <c r="G174" s="42" t="s">
        <v>137</v>
      </c>
      <c r="H174" s="42">
        <v>4</v>
      </c>
      <c r="I174" s="43" t="s">
        <v>45</v>
      </c>
      <c r="J174" s="31" t="str">
        <f>VLOOKUP(I174,'[1]October 2024'!$A:$C,2,FALSE)</f>
        <v>CHICKEN LARGE CHILLED -BULK</v>
      </c>
      <c r="K174" s="42">
        <v>30.95</v>
      </c>
      <c r="L174" s="44">
        <f>VLOOKUP(I174,'[1]October 2024'!$A:$C,3,FALSE)</f>
        <v>1.4903</v>
      </c>
      <c r="M174" s="45">
        <f t="shared" si="2"/>
        <v>46.12</v>
      </c>
      <c r="N174" s="46">
        <v>45597</v>
      </c>
    </row>
    <row r="175" spans="1:14" ht="56.5" customHeight="1" x14ac:dyDescent="0.35">
      <c r="A175" s="38" t="s">
        <v>18</v>
      </c>
      <c r="B175" s="39" t="s">
        <v>164</v>
      </c>
      <c r="C175" s="38" t="s">
        <v>12</v>
      </c>
      <c r="D175" s="40">
        <v>10703020928</v>
      </c>
      <c r="E175" s="41" t="s">
        <v>138</v>
      </c>
      <c r="F175" s="42">
        <v>30.94</v>
      </c>
      <c r="G175" s="42">
        <v>132</v>
      </c>
      <c r="H175" s="42">
        <v>3.75</v>
      </c>
      <c r="I175" s="43" t="s">
        <v>45</v>
      </c>
      <c r="J175" s="31" t="str">
        <f>VLOOKUP(I175,'[1]October 2024'!$A:$C,2,FALSE)</f>
        <v>CHICKEN LARGE CHILLED -BULK</v>
      </c>
      <c r="K175" s="42">
        <v>33.74</v>
      </c>
      <c r="L175" s="44">
        <f>VLOOKUP(I175,'[1]October 2024'!$A:$C,3,FALSE)</f>
        <v>1.4903</v>
      </c>
      <c r="M175" s="45">
        <f t="shared" si="2"/>
        <v>50.28</v>
      </c>
      <c r="N175" s="46">
        <v>45597</v>
      </c>
    </row>
    <row r="176" spans="1:14" ht="56.5" customHeight="1" x14ac:dyDescent="0.35">
      <c r="A176" s="38" t="s">
        <v>18</v>
      </c>
      <c r="B176" s="39" t="s">
        <v>164</v>
      </c>
      <c r="C176" s="38" t="s">
        <v>12</v>
      </c>
      <c r="D176" s="40">
        <v>10703030928</v>
      </c>
      <c r="E176" s="41" t="s">
        <v>139</v>
      </c>
      <c r="F176" s="42">
        <v>30</v>
      </c>
      <c r="G176" s="42">
        <v>226</v>
      </c>
      <c r="H176" s="42">
        <v>2.12</v>
      </c>
      <c r="I176" s="43" t="s">
        <v>45</v>
      </c>
      <c r="J176" s="31" t="str">
        <f>VLOOKUP(I176,'[1]October 2024'!$A:$C,2,FALSE)</f>
        <v>CHICKEN LARGE CHILLED -BULK</v>
      </c>
      <c r="K176" s="42">
        <v>31.84</v>
      </c>
      <c r="L176" s="44">
        <f>VLOOKUP(I176,'[1]October 2024'!$A:$C,3,FALSE)</f>
        <v>1.4903</v>
      </c>
      <c r="M176" s="45">
        <f t="shared" si="2"/>
        <v>47.45</v>
      </c>
      <c r="N176" s="46">
        <v>45597</v>
      </c>
    </row>
    <row r="177" spans="1:14" ht="56.5" customHeight="1" x14ac:dyDescent="0.35">
      <c r="A177" s="38" t="s">
        <v>18</v>
      </c>
      <c r="B177" s="39" t="s">
        <v>164</v>
      </c>
      <c r="C177" s="38" t="s">
        <v>12</v>
      </c>
      <c r="D177" s="40">
        <v>10703040928</v>
      </c>
      <c r="E177" s="41" t="s">
        <v>140</v>
      </c>
      <c r="F177" s="42">
        <v>32.82</v>
      </c>
      <c r="G177" s="42">
        <v>175</v>
      </c>
      <c r="H177" s="42">
        <v>3</v>
      </c>
      <c r="I177" s="43" t="s">
        <v>45</v>
      </c>
      <c r="J177" s="31" t="str">
        <f>VLOOKUP(I177,'[1]October 2024'!$A:$C,2,FALSE)</f>
        <v>CHICKEN LARGE CHILLED -BULK</v>
      </c>
      <c r="K177" s="42">
        <v>9.76</v>
      </c>
      <c r="L177" s="44">
        <f>VLOOKUP(I177,'[1]October 2024'!$A:$C,3,FALSE)</f>
        <v>1.4903</v>
      </c>
      <c r="M177" s="45">
        <f t="shared" si="2"/>
        <v>14.55</v>
      </c>
      <c r="N177" s="46">
        <v>45597</v>
      </c>
    </row>
    <row r="178" spans="1:14" customFormat="1" ht="56.5" customHeight="1" x14ac:dyDescent="0.35">
      <c r="A178" s="2" t="s">
        <v>18</v>
      </c>
      <c r="B178" s="8" t="s">
        <v>164</v>
      </c>
      <c r="C178" s="2" t="s">
        <v>12</v>
      </c>
      <c r="D178" s="7">
        <v>10703040928</v>
      </c>
      <c r="E178" s="10" t="s">
        <v>140</v>
      </c>
      <c r="F178" s="3">
        <v>32.82</v>
      </c>
      <c r="G178" s="3">
        <v>175</v>
      </c>
      <c r="H178" s="3">
        <v>3</v>
      </c>
      <c r="I178" s="6" t="s">
        <v>43</v>
      </c>
      <c r="J178" s="1" t="str">
        <f>VLOOKUP(I178,'[1]October 2024'!$A:$C,2,FALSE)</f>
        <v>CHICKEN LARGE CHILLED -BULK</v>
      </c>
      <c r="K178" s="3">
        <v>9.01</v>
      </c>
      <c r="L178" s="9">
        <f>VLOOKUP(I178,'[1]October 2024'!$A:$C,3,FALSE)</f>
        <v>1.4903</v>
      </c>
      <c r="M178" s="11">
        <f t="shared" si="2"/>
        <v>13.43</v>
      </c>
      <c r="N178" s="5">
        <v>45597</v>
      </c>
    </row>
    <row r="179" spans="1:14" ht="56.5" customHeight="1" x14ac:dyDescent="0.35">
      <c r="A179" s="38" t="s">
        <v>18</v>
      </c>
      <c r="B179" s="39" t="s">
        <v>164</v>
      </c>
      <c r="C179" s="38" t="s">
        <v>12</v>
      </c>
      <c r="D179" s="40">
        <v>10703100928</v>
      </c>
      <c r="E179" s="41" t="s">
        <v>141</v>
      </c>
      <c r="F179" s="42">
        <v>30</v>
      </c>
      <c r="G179" s="42" t="s">
        <v>137</v>
      </c>
      <c r="H179" s="42">
        <v>4</v>
      </c>
      <c r="I179" s="43" t="s">
        <v>45</v>
      </c>
      <c r="J179" s="31" t="str">
        <f>VLOOKUP(I179,'[1]October 2024'!$A:$C,2,FALSE)</f>
        <v>CHICKEN LARGE CHILLED -BULK</v>
      </c>
      <c r="K179" s="42">
        <v>30.95</v>
      </c>
      <c r="L179" s="44">
        <f>VLOOKUP(I179,'[1]October 2024'!$A:$C,3,FALSE)</f>
        <v>1.4903</v>
      </c>
      <c r="M179" s="45">
        <f t="shared" si="2"/>
        <v>46.12</v>
      </c>
      <c r="N179" s="46">
        <v>45597</v>
      </c>
    </row>
    <row r="180" spans="1:14" ht="56.5" customHeight="1" x14ac:dyDescent="0.35">
      <c r="A180" s="38" t="s">
        <v>18</v>
      </c>
      <c r="B180" s="39" t="s">
        <v>164</v>
      </c>
      <c r="C180" s="38" t="s">
        <v>12</v>
      </c>
      <c r="D180" s="40">
        <v>10703120928</v>
      </c>
      <c r="E180" s="41" t="s">
        <v>142</v>
      </c>
      <c r="F180" s="42">
        <v>30.9</v>
      </c>
      <c r="G180" s="42">
        <v>132</v>
      </c>
      <c r="H180" s="42">
        <v>3.75</v>
      </c>
      <c r="I180" s="43" t="s">
        <v>45</v>
      </c>
      <c r="J180" s="31" t="str">
        <f>VLOOKUP(I180,'[1]October 2024'!$A:$C,2,FALSE)</f>
        <v>CHICKEN LARGE CHILLED -BULK</v>
      </c>
      <c r="K180" s="42">
        <v>33.74</v>
      </c>
      <c r="L180" s="44">
        <f>VLOOKUP(I180,'[1]October 2024'!$A:$C,3,FALSE)</f>
        <v>1.4903</v>
      </c>
      <c r="M180" s="45">
        <f t="shared" si="2"/>
        <v>50.28</v>
      </c>
      <c r="N180" s="46">
        <v>45597</v>
      </c>
    </row>
    <row r="181" spans="1:14" ht="56.5" customHeight="1" x14ac:dyDescent="0.35">
      <c r="A181" s="38" t="s">
        <v>18</v>
      </c>
      <c r="B181" s="39" t="s">
        <v>164</v>
      </c>
      <c r="C181" s="38" t="s">
        <v>12</v>
      </c>
      <c r="D181" s="40">
        <v>10703140928</v>
      </c>
      <c r="E181" s="41" t="s">
        <v>143</v>
      </c>
      <c r="F181" s="42">
        <v>32.82</v>
      </c>
      <c r="G181" s="42">
        <v>175</v>
      </c>
      <c r="H181" s="42">
        <v>3</v>
      </c>
      <c r="I181" s="43" t="s">
        <v>45</v>
      </c>
      <c r="J181" s="31" t="str">
        <f>VLOOKUP(I181,'[1]October 2024'!$A:$C,2,FALSE)</f>
        <v>CHICKEN LARGE CHILLED -BULK</v>
      </c>
      <c r="K181" s="42">
        <v>8.91</v>
      </c>
      <c r="L181" s="44">
        <f>VLOOKUP(I181,'[1]October 2024'!$A:$C,3,FALSE)</f>
        <v>1.4903</v>
      </c>
      <c r="M181" s="45">
        <f t="shared" si="2"/>
        <v>13.28</v>
      </c>
      <c r="N181" s="46">
        <v>45597</v>
      </c>
    </row>
    <row r="182" spans="1:14" customFormat="1" ht="56.5" customHeight="1" x14ac:dyDescent="0.35">
      <c r="A182" s="2" t="s">
        <v>18</v>
      </c>
      <c r="B182" s="8" t="s">
        <v>164</v>
      </c>
      <c r="C182" s="2" t="s">
        <v>12</v>
      </c>
      <c r="D182" s="7">
        <v>10703140928</v>
      </c>
      <c r="E182" s="10" t="s">
        <v>143</v>
      </c>
      <c r="F182" s="3">
        <v>32.82</v>
      </c>
      <c r="G182" s="3">
        <v>175</v>
      </c>
      <c r="H182" s="3">
        <v>3</v>
      </c>
      <c r="I182" s="6" t="s">
        <v>43</v>
      </c>
      <c r="J182" s="1" t="str">
        <f>VLOOKUP(I182,'[1]October 2024'!$A:$C,2,FALSE)</f>
        <v>CHICKEN LARGE CHILLED -BULK</v>
      </c>
      <c r="K182" s="3">
        <v>8.2200000000000006</v>
      </c>
      <c r="L182" s="9">
        <f>VLOOKUP(I182,'[1]October 2024'!$A:$C,3,FALSE)</f>
        <v>1.4903</v>
      </c>
      <c r="M182" s="11">
        <f t="shared" si="2"/>
        <v>12.25</v>
      </c>
      <c r="N182" s="5">
        <v>45597</v>
      </c>
    </row>
    <row r="183" spans="1:14" ht="56.5" customHeight="1" x14ac:dyDescent="0.35">
      <c r="A183" s="38" t="s">
        <v>18</v>
      </c>
      <c r="B183" s="39" t="s">
        <v>164</v>
      </c>
      <c r="C183" s="38" t="s">
        <v>12</v>
      </c>
      <c r="D183" s="40">
        <v>10703220928</v>
      </c>
      <c r="E183" s="41" t="s">
        <v>144</v>
      </c>
      <c r="F183" s="42">
        <v>30.39</v>
      </c>
      <c r="G183" s="42">
        <v>215</v>
      </c>
      <c r="H183" s="42">
        <v>2.2599999999999998</v>
      </c>
      <c r="I183" s="43" t="s">
        <v>45</v>
      </c>
      <c r="J183" s="31" t="str">
        <f>VLOOKUP(I183,'[1]October 2024'!$A:$C,2,FALSE)</f>
        <v>CHICKEN LARGE CHILLED -BULK</v>
      </c>
      <c r="K183" s="42">
        <v>40.78</v>
      </c>
      <c r="L183" s="44">
        <f>VLOOKUP(I183,'[1]October 2024'!$A:$C,3,FALSE)</f>
        <v>1.4903</v>
      </c>
      <c r="M183" s="45">
        <f t="shared" si="2"/>
        <v>60.77</v>
      </c>
      <c r="N183" s="46">
        <v>45597</v>
      </c>
    </row>
    <row r="184" spans="1:14" ht="56.5" customHeight="1" x14ac:dyDescent="0.35">
      <c r="A184" s="38" t="s">
        <v>18</v>
      </c>
      <c r="B184" s="39" t="s">
        <v>164</v>
      </c>
      <c r="C184" s="38" t="s">
        <v>12</v>
      </c>
      <c r="D184" s="40">
        <v>10703320928</v>
      </c>
      <c r="E184" s="41" t="s">
        <v>145</v>
      </c>
      <c r="F184" s="42">
        <v>30.99</v>
      </c>
      <c r="G184" s="42">
        <v>119</v>
      </c>
      <c r="H184" s="42">
        <v>4.1399999999999997</v>
      </c>
      <c r="I184" s="43" t="s">
        <v>45</v>
      </c>
      <c r="J184" s="31" t="str">
        <f>VLOOKUP(I184,'[1]October 2024'!$A:$C,2,FALSE)</f>
        <v>CHICKEN LARGE CHILLED -BULK</v>
      </c>
      <c r="K184" s="42">
        <v>34.29</v>
      </c>
      <c r="L184" s="44">
        <f>VLOOKUP(I184,'[1]October 2024'!$A:$C,3,FALSE)</f>
        <v>1.4903</v>
      </c>
      <c r="M184" s="45">
        <f t="shared" si="2"/>
        <v>51.1</v>
      </c>
      <c r="N184" s="46">
        <v>45597</v>
      </c>
    </row>
    <row r="185" spans="1:14" ht="56.5" customHeight="1" x14ac:dyDescent="0.35">
      <c r="A185" s="38" t="s">
        <v>18</v>
      </c>
      <c r="B185" s="39" t="s">
        <v>164</v>
      </c>
      <c r="C185" s="38" t="s">
        <v>12</v>
      </c>
      <c r="D185" s="40">
        <v>10703340928</v>
      </c>
      <c r="E185" s="41" t="s">
        <v>146</v>
      </c>
      <c r="F185" s="42">
        <v>31.86</v>
      </c>
      <c r="G185" s="42">
        <v>150</v>
      </c>
      <c r="H185" s="42">
        <v>3.39</v>
      </c>
      <c r="I185" s="43" t="s">
        <v>45</v>
      </c>
      <c r="J185" s="31" t="str">
        <f>VLOOKUP(I185,'[1]October 2024'!$A:$C,2,FALSE)</f>
        <v>CHICKEN LARGE CHILLED -BULK</v>
      </c>
      <c r="K185" s="42">
        <v>8.9639999999999986</v>
      </c>
      <c r="L185" s="44">
        <f>VLOOKUP(I185,'[1]October 2024'!$A:$C,3,FALSE)</f>
        <v>1.4903</v>
      </c>
      <c r="M185" s="45">
        <f t="shared" si="2"/>
        <v>13.36</v>
      </c>
      <c r="N185" s="46">
        <v>45597</v>
      </c>
    </row>
    <row r="186" spans="1:14" customFormat="1" ht="56.5" customHeight="1" x14ac:dyDescent="0.35">
      <c r="A186" s="2" t="s">
        <v>18</v>
      </c>
      <c r="B186" s="8" t="s">
        <v>164</v>
      </c>
      <c r="C186" s="2" t="s">
        <v>12</v>
      </c>
      <c r="D186" s="7">
        <v>10703340928</v>
      </c>
      <c r="E186" s="10" t="s">
        <v>146</v>
      </c>
      <c r="F186" s="3">
        <v>31.86</v>
      </c>
      <c r="G186" s="3">
        <v>150</v>
      </c>
      <c r="H186" s="3">
        <v>3.39</v>
      </c>
      <c r="I186" s="6" t="s">
        <v>43</v>
      </c>
      <c r="J186" s="1" t="str">
        <f>VLOOKUP(I186,'[1]October 2024'!$A:$C,2,FALSE)</f>
        <v>CHICKEN LARGE CHILLED -BULK</v>
      </c>
      <c r="K186" s="3">
        <v>5.9760000000000009</v>
      </c>
      <c r="L186" s="9">
        <f>VLOOKUP(I186,'[1]October 2024'!$A:$C,3,FALSE)</f>
        <v>1.4903</v>
      </c>
      <c r="M186" s="11">
        <f t="shared" si="2"/>
        <v>8.91</v>
      </c>
      <c r="N186" s="5">
        <v>45597</v>
      </c>
    </row>
    <row r="187" spans="1:14" ht="56.5" customHeight="1" x14ac:dyDescent="0.35">
      <c r="A187" s="38" t="s">
        <v>18</v>
      </c>
      <c r="B187" s="39" t="s">
        <v>164</v>
      </c>
      <c r="C187" s="38" t="s">
        <v>12</v>
      </c>
      <c r="D187" s="40">
        <v>10703420928</v>
      </c>
      <c r="E187" s="41" t="s">
        <v>147</v>
      </c>
      <c r="F187" s="42">
        <v>30.99</v>
      </c>
      <c r="G187" s="42">
        <v>120</v>
      </c>
      <c r="H187" s="42">
        <v>4.09</v>
      </c>
      <c r="I187" s="43" t="s">
        <v>45</v>
      </c>
      <c r="J187" s="31" t="str">
        <f>VLOOKUP(I187,'[1]October 2024'!$A:$C,2,FALSE)</f>
        <v>CHICKEN LARGE CHILLED -BULK</v>
      </c>
      <c r="K187" s="42">
        <v>34.29</v>
      </c>
      <c r="L187" s="44">
        <f>VLOOKUP(I187,'[1]October 2024'!$A:$C,3,FALSE)</f>
        <v>1.4903</v>
      </c>
      <c r="M187" s="45">
        <f t="shared" si="2"/>
        <v>51.1</v>
      </c>
      <c r="N187" s="46">
        <v>45597</v>
      </c>
    </row>
    <row r="188" spans="1:14" ht="56.5" customHeight="1" x14ac:dyDescent="0.35">
      <c r="A188" s="38" t="s">
        <v>18</v>
      </c>
      <c r="B188" s="39" t="s">
        <v>164</v>
      </c>
      <c r="C188" s="38" t="s">
        <v>12</v>
      </c>
      <c r="D188" s="40">
        <v>10703440928</v>
      </c>
      <c r="E188" s="41" t="s">
        <v>148</v>
      </c>
      <c r="F188" s="42">
        <v>31.86</v>
      </c>
      <c r="G188" s="42">
        <v>148</v>
      </c>
      <c r="H188" s="42">
        <v>3.42</v>
      </c>
      <c r="I188" s="43" t="s">
        <v>45</v>
      </c>
      <c r="J188" s="31" t="str">
        <f>VLOOKUP(I188,'[1]October 2024'!$A:$C,2,FALSE)</f>
        <v>CHICKEN LARGE CHILLED -BULK</v>
      </c>
      <c r="K188" s="42">
        <v>7.77</v>
      </c>
      <c r="L188" s="44">
        <f>VLOOKUP(I188,'[1]October 2024'!$A:$C,3,FALSE)</f>
        <v>1.4903</v>
      </c>
      <c r="M188" s="45">
        <f t="shared" si="2"/>
        <v>11.58</v>
      </c>
      <c r="N188" s="46">
        <v>45597</v>
      </c>
    </row>
    <row r="189" spans="1:14" customFormat="1" ht="56.5" customHeight="1" x14ac:dyDescent="0.35">
      <c r="A189" s="2" t="s">
        <v>18</v>
      </c>
      <c r="B189" s="8" t="s">
        <v>164</v>
      </c>
      <c r="C189" s="2" t="s">
        <v>12</v>
      </c>
      <c r="D189" s="7">
        <v>10703440928</v>
      </c>
      <c r="E189" s="10" t="s">
        <v>148</v>
      </c>
      <c r="F189" s="3">
        <v>31.86</v>
      </c>
      <c r="G189" s="3">
        <v>148</v>
      </c>
      <c r="H189" s="3">
        <v>3.42</v>
      </c>
      <c r="I189" s="6" t="s">
        <v>43</v>
      </c>
      <c r="J189" s="1" t="str">
        <f>VLOOKUP(I189,'[1]October 2024'!$A:$C,2,FALSE)</f>
        <v>CHICKEN LARGE CHILLED -BULK</v>
      </c>
      <c r="K189" s="3">
        <v>7.17</v>
      </c>
      <c r="L189" s="9">
        <f>VLOOKUP(I189,'[1]October 2024'!$A:$C,3,FALSE)</f>
        <v>1.4903</v>
      </c>
      <c r="M189" s="11">
        <f t="shared" si="2"/>
        <v>10.69</v>
      </c>
      <c r="N189" s="5">
        <v>45597</v>
      </c>
    </row>
    <row r="190" spans="1:14" ht="56.5" customHeight="1" x14ac:dyDescent="0.35">
      <c r="A190" s="38" t="s">
        <v>18</v>
      </c>
      <c r="B190" s="39" t="s">
        <v>164</v>
      </c>
      <c r="C190" s="38" t="s">
        <v>12</v>
      </c>
      <c r="D190" s="40">
        <v>10703620928</v>
      </c>
      <c r="E190" s="41" t="s">
        <v>149</v>
      </c>
      <c r="F190" s="42">
        <v>30</v>
      </c>
      <c r="G190" s="42">
        <v>121</v>
      </c>
      <c r="H190" s="42">
        <v>3.95</v>
      </c>
      <c r="I190" s="43" t="s">
        <v>45</v>
      </c>
      <c r="J190" s="31" t="str">
        <f>VLOOKUP(I190,'[1]October 2024'!$A:$C,2,FALSE)</f>
        <v>CHICKEN LARGE CHILLED -BULK</v>
      </c>
      <c r="K190" s="42">
        <v>32.74</v>
      </c>
      <c r="L190" s="44">
        <f>VLOOKUP(I190,'[1]October 2024'!$A:$C,3,FALSE)</f>
        <v>1.4903</v>
      </c>
      <c r="M190" s="45">
        <f t="shared" si="2"/>
        <v>48.79</v>
      </c>
      <c r="N190" s="46">
        <v>45597</v>
      </c>
    </row>
    <row r="191" spans="1:14" ht="56.5" customHeight="1" x14ac:dyDescent="0.35">
      <c r="A191" s="38" t="s">
        <v>18</v>
      </c>
      <c r="B191" s="39" t="s">
        <v>164</v>
      </c>
      <c r="C191" s="38" t="s">
        <v>12</v>
      </c>
      <c r="D191" s="40">
        <v>10703640928</v>
      </c>
      <c r="E191" s="41" t="s">
        <v>150</v>
      </c>
      <c r="F191" s="42">
        <v>32.81</v>
      </c>
      <c r="G191" s="42">
        <v>175</v>
      </c>
      <c r="H191" s="42">
        <v>3</v>
      </c>
      <c r="I191" s="43" t="s">
        <v>45</v>
      </c>
      <c r="J191" s="31" t="str">
        <f>VLOOKUP(I191,'[1]October 2024'!$A:$C,2,FALSE)</f>
        <v>CHICKEN LARGE CHILLED -BULK</v>
      </c>
      <c r="K191" s="42">
        <v>9.76</v>
      </c>
      <c r="L191" s="44">
        <f>VLOOKUP(I191,'[1]October 2024'!$A:$C,3,FALSE)</f>
        <v>1.4903</v>
      </c>
      <c r="M191" s="45">
        <f t="shared" si="2"/>
        <v>14.55</v>
      </c>
      <c r="N191" s="46">
        <v>45597</v>
      </c>
    </row>
    <row r="192" spans="1:14" customFormat="1" ht="56.5" customHeight="1" x14ac:dyDescent="0.35">
      <c r="A192" s="2" t="s">
        <v>18</v>
      </c>
      <c r="B192" s="8" t="s">
        <v>164</v>
      </c>
      <c r="C192" s="2" t="s">
        <v>12</v>
      </c>
      <c r="D192" s="7">
        <v>10703640928</v>
      </c>
      <c r="E192" s="10" t="s">
        <v>150</v>
      </c>
      <c r="F192" s="3">
        <v>32.81</v>
      </c>
      <c r="G192" s="3">
        <v>175</v>
      </c>
      <c r="H192" s="3">
        <v>3</v>
      </c>
      <c r="I192" s="6" t="s">
        <v>43</v>
      </c>
      <c r="J192" s="1" t="str">
        <f>VLOOKUP(I192,'[1]October 2024'!$A:$C,2,FALSE)</f>
        <v>CHICKEN LARGE CHILLED -BULK</v>
      </c>
      <c r="K192" s="3">
        <v>9</v>
      </c>
      <c r="L192" s="9">
        <f>VLOOKUP(I192,'[1]October 2024'!$A:$C,3,FALSE)</f>
        <v>1.4903</v>
      </c>
      <c r="M192" s="11">
        <f t="shared" si="2"/>
        <v>13.41</v>
      </c>
      <c r="N192" s="5">
        <v>45597</v>
      </c>
    </row>
    <row r="193" spans="1:14" ht="56.5" customHeight="1" x14ac:dyDescent="0.35">
      <c r="A193" s="38" t="s">
        <v>18</v>
      </c>
      <c r="B193" s="39" t="s">
        <v>164</v>
      </c>
      <c r="C193" s="38" t="s">
        <v>12</v>
      </c>
      <c r="D193" s="40">
        <v>10703670928</v>
      </c>
      <c r="E193" s="41" t="s">
        <v>151</v>
      </c>
      <c r="F193" s="42">
        <v>31.5</v>
      </c>
      <c r="G193" s="42">
        <v>146</v>
      </c>
      <c r="H193" s="42">
        <v>3.44</v>
      </c>
      <c r="I193" s="43" t="s">
        <v>45</v>
      </c>
      <c r="J193" s="31" t="str">
        <f>VLOOKUP(I193,'[1]October 2024'!$A:$C,2,FALSE)</f>
        <v>CHICKEN LARGE CHILLED -BULK</v>
      </c>
      <c r="K193" s="42">
        <v>8.8620000000000001</v>
      </c>
      <c r="L193" s="44">
        <f>VLOOKUP(I193,'[1]October 2024'!$A:$C,3,FALSE)</f>
        <v>1.4903</v>
      </c>
      <c r="M193" s="45">
        <f t="shared" si="2"/>
        <v>13.21</v>
      </c>
      <c r="N193" s="46">
        <v>45597</v>
      </c>
    </row>
    <row r="194" spans="1:14" customFormat="1" ht="56.5" customHeight="1" x14ac:dyDescent="0.35">
      <c r="A194" s="2" t="s">
        <v>18</v>
      </c>
      <c r="B194" s="8" t="s">
        <v>164</v>
      </c>
      <c r="C194" s="2" t="s">
        <v>12</v>
      </c>
      <c r="D194" s="7">
        <v>10703670928</v>
      </c>
      <c r="E194" s="10" t="s">
        <v>151</v>
      </c>
      <c r="F194" s="3">
        <v>31.5</v>
      </c>
      <c r="G194" s="3">
        <v>146</v>
      </c>
      <c r="H194" s="3">
        <v>3.44</v>
      </c>
      <c r="I194" s="6" t="s">
        <v>43</v>
      </c>
      <c r="J194" s="1" t="str">
        <f>VLOOKUP(I194,'[1]October 2024'!$A:$C,2,FALSE)</f>
        <v>CHICKEN LARGE CHILLED -BULK</v>
      </c>
      <c r="K194" s="3">
        <v>5.9079999999999995</v>
      </c>
      <c r="L194" s="9">
        <f>VLOOKUP(I194,'[1]October 2024'!$A:$C,3,FALSE)</f>
        <v>1.4903</v>
      </c>
      <c r="M194" s="11">
        <f t="shared" si="2"/>
        <v>8.8000000000000007</v>
      </c>
      <c r="N194" s="5">
        <v>45597</v>
      </c>
    </row>
    <row r="195" spans="1:14" ht="56.5" customHeight="1" x14ac:dyDescent="0.35">
      <c r="A195" s="38" t="s">
        <v>18</v>
      </c>
      <c r="B195" s="39" t="s">
        <v>164</v>
      </c>
      <c r="C195" s="38" t="s">
        <v>12</v>
      </c>
      <c r="D195" s="40">
        <v>10703680928</v>
      </c>
      <c r="E195" s="41" t="s">
        <v>152</v>
      </c>
      <c r="F195" s="42">
        <v>32.79</v>
      </c>
      <c r="G195" s="42">
        <v>155</v>
      </c>
      <c r="H195" s="42">
        <v>3.36</v>
      </c>
      <c r="I195" s="43" t="s">
        <v>45</v>
      </c>
      <c r="J195" s="31" t="str">
        <f>VLOOKUP(I195,'[1]October 2024'!$A:$C,2,FALSE)</f>
        <v>CHICKEN LARGE CHILLED -BULK</v>
      </c>
      <c r="K195" s="42">
        <v>9.2219999999999995</v>
      </c>
      <c r="L195" s="44">
        <f>VLOOKUP(I195,'[1]October 2024'!$A:$C,3,FALSE)</f>
        <v>1.4903</v>
      </c>
      <c r="M195" s="45">
        <f t="shared" si="2"/>
        <v>13.74</v>
      </c>
      <c r="N195" s="46">
        <v>45597</v>
      </c>
    </row>
    <row r="196" spans="1:14" customFormat="1" ht="56.5" customHeight="1" x14ac:dyDescent="0.35">
      <c r="A196" s="2" t="s">
        <v>18</v>
      </c>
      <c r="B196" s="8" t="s">
        <v>164</v>
      </c>
      <c r="C196" s="2" t="s">
        <v>12</v>
      </c>
      <c r="D196" s="7">
        <v>10703680928</v>
      </c>
      <c r="E196" s="10" t="s">
        <v>152</v>
      </c>
      <c r="F196" s="3">
        <v>32.79</v>
      </c>
      <c r="G196" s="3">
        <v>155</v>
      </c>
      <c r="H196" s="3">
        <v>3.36</v>
      </c>
      <c r="I196" s="6" t="s">
        <v>43</v>
      </c>
      <c r="J196" s="1" t="str">
        <f>VLOOKUP(I196,'[1]October 2024'!$A:$C,2,FALSE)</f>
        <v>CHICKEN LARGE CHILLED -BULK</v>
      </c>
      <c r="K196" s="3">
        <v>6.1479999999999997</v>
      </c>
      <c r="L196" s="9">
        <f>VLOOKUP(I196,'[1]October 2024'!$A:$C,3,FALSE)</f>
        <v>1.4903</v>
      </c>
      <c r="M196" s="11">
        <f t="shared" ref="M196:M209" si="3">ROUND(K196*L196,2)</f>
        <v>9.16</v>
      </c>
      <c r="N196" s="5">
        <v>45597</v>
      </c>
    </row>
    <row r="197" spans="1:14" ht="56.5" customHeight="1" x14ac:dyDescent="0.35">
      <c r="A197" s="38" t="s">
        <v>18</v>
      </c>
      <c r="B197" s="39" t="s">
        <v>164</v>
      </c>
      <c r="C197" s="38" t="s">
        <v>12</v>
      </c>
      <c r="D197" s="40">
        <v>10703720928</v>
      </c>
      <c r="E197" s="41" t="s">
        <v>153</v>
      </c>
      <c r="F197" s="42">
        <v>30</v>
      </c>
      <c r="G197" s="42">
        <v>126</v>
      </c>
      <c r="H197" s="42">
        <v>3.8</v>
      </c>
      <c r="I197" s="43" t="s">
        <v>45</v>
      </c>
      <c r="J197" s="31" t="str">
        <f>VLOOKUP(I197,'[1]October 2024'!$A:$C,2,FALSE)</f>
        <v>CHICKEN LARGE CHILLED -BULK</v>
      </c>
      <c r="K197" s="42">
        <v>32.74</v>
      </c>
      <c r="L197" s="44">
        <f>VLOOKUP(I197,'[1]October 2024'!$A:$C,3,FALSE)</f>
        <v>1.4903</v>
      </c>
      <c r="M197" s="45">
        <f t="shared" si="3"/>
        <v>48.79</v>
      </c>
      <c r="N197" s="46">
        <v>45597</v>
      </c>
    </row>
    <row r="198" spans="1:14" ht="56.5" customHeight="1" x14ac:dyDescent="0.35">
      <c r="A198" s="38" t="s">
        <v>18</v>
      </c>
      <c r="B198" s="39" t="s">
        <v>164</v>
      </c>
      <c r="C198" s="38" t="s">
        <v>12</v>
      </c>
      <c r="D198" s="40">
        <v>10703780928</v>
      </c>
      <c r="E198" s="41" t="s">
        <v>154</v>
      </c>
      <c r="F198" s="42">
        <v>32.79</v>
      </c>
      <c r="G198" s="42">
        <v>159</v>
      </c>
      <c r="H198" s="42">
        <v>3.3</v>
      </c>
      <c r="I198" s="43" t="s">
        <v>45</v>
      </c>
      <c r="J198" s="31" t="str">
        <f>VLOOKUP(I198,'[1]October 2024'!$A:$C,2,FALSE)</f>
        <v>CHICKEN LARGE CHILLED -BULK</v>
      </c>
      <c r="K198" s="42">
        <v>7.99</v>
      </c>
      <c r="L198" s="44">
        <f>VLOOKUP(I198,'[1]October 2024'!$A:$C,3,FALSE)</f>
        <v>1.4903</v>
      </c>
      <c r="M198" s="45">
        <f t="shared" si="3"/>
        <v>11.91</v>
      </c>
      <c r="N198" s="46">
        <v>45597</v>
      </c>
    </row>
    <row r="199" spans="1:14" customFormat="1" ht="56.5" customHeight="1" x14ac:dyDescent="0.35">
      <c r="A199" s="2" t="s">
        <v>18</v>
      </c>
      <c r="B199" s="8" t="s">
        <v>164</v>
      </c>
      <c r="C199" s="2" t="s">
        <v>12</v>
      </c>
      <c r="D199" s="7">
        <v>10703780928</v>
      </c>
      <c r="E199" s="10" t="s">
        <v>154</v>
      </c>
      <c r="F199" s="3">
        <v>32.79</v>
      </c>
      <c r="G199" s="3">
        <v>159</v>
      </c>
      <c r="H199" s="3">
        <v>3.3</v>
      </c>
      <c r="I199" s="6" t="s">
        <v>43</v>
      </c>
      <c r="J199" s="1" t="str">
        <f>VLOOKUP(I199,'[1]October 2024'!$A:$C,2,FALSE)</f>
        <v>CHICKEN LARGE CHILLED -BULK</v>
      </c>
      <c r="K199" s="3">
        <v>7.38</v>
      </c>
      <c r="L199" s="9">
        <f>VLOOKUP(I199,'[1]October 2024'!$A:$C,3,FALSE)</f>
        <v>1.4903</v>
      </c>
      <c r="M199" s="11">
        <f t="shared" si="3"/>
        <v>11</v>
      </c>
      <c r="N199" s="5">
        <v>45597</v>
      </c>
    </row>
    <row r="200" spans="1:14" ht="56.5" customHeight="1" x14ac:dyDescent="0.35">
      <c r="A200" s="38" t="s">
        <v>18</v>
      </c>
      <c r="B200" s="39" t="s">
        <v>164</v>
      </c>
      <c r="C200" s="38" t="s">
        <v>12</v>
      </c>
      <c r="D200" s="40">
        <v>16660000928</v>
      </c>
      <c r="E200" s="41" t="s">
        <v>155</v>
      </c>
      <c r="F200" s="42">
        <v>29.64</v>
      </c>
      <c r="G200" s="42" t="s">
        <v>59</v>
      </c>
      <c r="H200" s="42" t="s">
        <v>156</v>
      </c>
      <c r="I200" s="43" t="s">
        <v>45</v>
      </c>
      <c r="J200" s="31" t="str">
        <f>VLOOKUP(I200,'[1]October 2024'!$A:$C,2,FALSE)</f>
        <v>CHICKEN LARGE CHILLED -BULK</v>
      </c>
      <c r="K200" s="42">
        <v>13.974</v>
      </c>
      <c r="L200" s="44">
        <f>VLOOKUP(I200,'[1]October 2024'!$A:$C,3,FALSE)</f>
        <v>1.4903</v>
      </c>
      <c r="M200" s="45">
        <f t="shared" si="3"/>
        <v>20.83</v>
      </c>
      <c r="N200" s="46">
        <v>45597</v>
      </c>
    </row>
    <row r="201" spans="1:14" customFormat="1" ht="56.5" customHeight="1" x14ac:dyDescent="0.35">
      <c r="A201" s="2" t="s">
        <v>18</v>
      </c>
      <c r="B201" s="8" t="s">
        <v>164</v>
      </c>
      <c r="C201" s="2" t="s">
        <v>12</v>
      </c>
      <c r="D201" s="7">
        <v>16660000928</v>
      </c>
      <c r="E201" s="10" t="s">
        <v>155</v>
      </c>
      <c r="F201" s="3">
        <v>29.64</v>
      </c>
      <c r="G201" s="3" t="s">
        <v>59</v>
      </c>
      <c r="H201" s="3" t="s">
        <v>156</v>
      </c>
      <c r="I201" s="6" t="s">
        <v>43</v>
      </c>
      <c r="J201" s="1" t="str">
        <f>VLOOKUP(I201,'[1]October 2024'!$A:$C,2,FALSE)</f>
        <v>CHICKEN LARGE CHILLED -BULK</v>
      </c>
      <c r="K201" s="3">
        <v>9.3160000000000007</v>
      </c>
      <c r="L201" s="9">
        <f>VLOOKUP(I201,'[1]October 2024'!$A:$C,3,FALSE)</f>
        <v>1.4903</v>
      </c>
      <c r="M201" s="11">
        <f t="shared" si="3"/>
        <v>13.88</v>
      </c>
      <c r="N201" s="5">
        <v>45597</v>
      </c>
    </row>
    <row r="202" spans="1:14" customFormat="1" ht="56.5" customHeight="1" x14ac:dyDescent="0.35">
      <c r="A202" s="2" t="s">
        <v>18</v>
      </c>
      <c r="B202" s="8" t="s">
        <v>164</v>
      </c>
      <c r="C202" s="2" t="s">
        <v>12</v>
      </c>
      <c r="D202" s="7">
        <v>16660100928</v>
      </c>
      <c r="E202" s="10" t="s">
        <v>40</v>
      </c>
      <c r="F202" s="3">
        <v>29.64</v>
      </c>
      <c r="G202" s="3" t="s">
        <v>122</v>
      </c>
      <c r="H202" s="3" t="s">
        <v>42</v>
      </c>
      <c r="I202" s="6" t="s">
        <v>43</v>
      </c>
      <c r="J202" s="1" t="str">
        <f>VLOOKUP(I202,'[1]October 2024'!$A:$C,2,FALSE)</f>
        <v>CHICKEN LARGE CHILLED -BULK</v>
      </c>
      <c r="K202" s="3">
        <v>23.72</v>
      </c>
      <c r="L202" s="9">
        <f>VLOOKUP(I202,'[1]October 2024'!$A:$C,3,FALSE)</f>
        <v>1.4903</v>
      </c>
      <c r="M202" s="11">
        <f t="shared" si="3"/>
        <v>35.35</v>
      </c>
      <c r="N202" s="5">
        <v>45597</v>
      </c>
    </row>
    <row r="203" spans="1:14" customFormat="1" ht="56.5" customHeight="1" x14ac:dyDescent="0.35">
      <c r="A203" s="2" t="s">
        <v>18</v>
      </c>
      <c r="B203" s="8" t="s">
        <v>164</v>
      </c>
      <c r="C203" s="2" t="s">
        <v>12</v>
      </c>
      <c r="D203" s="7">
        <v>17020111120</v>
      </c>
      <c r="E203" s="10" t="s">
        <v>157</v>
      </c>
      <c r="F203" s="3">
        <v>19.2</v>
      </c>
      <c r="G203" s="3">
        <v>144</v>
      </c>
      <c r="H203" s="3">
        <v>2.141</v>
      </c>
      <c r="I203" s="6">
        <v>110244</v>
      </c>
      <c r="J203" s="1" t="str">
        <f>VLOOKUP(I203,'[1]October 2024'!$A:$C,2,FALSE)</f>
        <v>CHEESE MOZ LM PT SKM UNFZ PROC PK(41125)</v>
      </c>
      <c r="K203" s="3">
        <v>9</v>
      </c>
      <c r="L203" s="9">
        <f>VLOOKUP(I203,'[1]October 2024'!$A:$C,3,FALSE)</f>
        <v>1.8444</v>
      </c>
      <c r="M203" s="11">
        <f t="shared" si="3"/>
        <v>16.600000000000001</v>
      </c>
      <c r="N203" s="5">
        <v>45597</v>
      </c>
    </row>
    <row r="204" spans="1:14" customFormat="1" ht="56.5" customHeight="1" x14ac:dyDescent="0.35">
      <c r="A204" s="2" t="s">
        <v>18</v>
      </c>
      <c r="B204" s="8" t="s">
        <v>164</v>
      </c>
      <c r="C204" s="2" t="s">
        <v>12</v>
      </c>
      <c r="D204" s="7">
        <v>17021081120</v>
      </c>
      <c r="E204" s="10" t="s">
        <v>158</v>
      </c>
      <c r="F204" s="3">
        <v>20.2</v>
      </c>
      <c r="G204" s="3">
        <v>108</v>
      </c>
      <c r="H204" s="3">
        <v>2.99</v>
      </c>
      <c r="I204" s="6">
        <v>110244</v>
      </c>
      <c r="J204" s="1" t="str">
        <f>VLOOKUP(I204,'[1]October 2024'!$A:$C,2,FALSE)</f>
        <v>CHEESE MOZ LM PT SKM UNFZ PROC PK(41125)</v>
      </c>
      <c r="K204" s="3">
        <v>6.75</v>
      </c>
      <c r="L204" s="9">
        <f>VLOOKUP(I204,'[1]October 2024'!$A:$C,3,FALSE)</f>
        <v>1.8444</v>
      </c>
      <c r="M204" s="11">
        <f t="shared" si="3"/>
        <v>12.45</v>
      </c>
      <c r="N204" s="5">
        <v>45597</v>
      </c>
    </row>
    <row r="205" spans="1:14" customFormat="1" ht="56.5" customHeight="1" x14ac:dyDescent="0.35">
      <c r="A205" s="2" t="s">
        <v>18</v>
      </c>
      <c r="B205" s="8" t="s">
        <v>164</v>
      </c>
      <c r="C205" s="2" t="s">
        <v>12</v>
      </c>
      <c r="D205" s="7">
        <v>17021101120</v>
      </c>
      <c r="E205" s="10" t="s">
        <v>159</v>
      </c>
      <c r="F205" s="3">
        <v>19.2</v>
      </c>
      <c r="G205" s="3">
        <v>108</v>
      </c>
      <c r="H205" s="3">
        <v>2.8570000000000002</v>
      </c>
      <c r="I205" s="6">
        <v>110244</v>
      </c>
      <c r="J205" s="1" t="str">
        <f>VLOOKUP(I205,'[1]October 2024'!$A:$C,2,FALSE)</f>
        <v>CHEESE MOZ LM PT SKM UNFZ PROC PK(41125)</v>
      </c>
      <c r="K205" s="3">
        <v>6.75</v>
      </c>
      <c r="L205" s="9">
        <f>VLOOKUP(I205,'[1]October 2024'!$A:$C,3,FALSE)</f>
        <v>1.8444</v>
      </c>
      <c r="M205" s="11">
        <f t="shared" si="3"/>
        <v>12.45</v>
      </c>
      <c r="N205" s="5">
        <v>45597</v>
      </c>
    </row>
    <row r="206" spans="1:14" customFormat="1" ht="56.5" customHeight="1" x14ac:dyDescent="0.35">
      <c r="A206" s="2" t="s">
        <v>18</v>
      </c>
      <c r="B206" s="8" t="s">
        <v>164</v>
      </c>
      <c r="C206" s="2" t="s">
        <v>12</v>
      </c>
      <c r="D206" s="7">
        <v>17022101120</v>
      </c>
      <c r="E206" s="10" t="s">
        <v>160</v>
      </c>
      <c r="F206" s="3">
        <v>19.399999999999999</v>
      </c>
      <c r="G206" s="3">
        <v>144</v>
      </c>
      <c r="H206" s="3">
        <v>2.16</v>
      </c>
      <c r="I206" s="6">
        <v>110244</v>
      </c>
      <c r="J206" s="1" t="str">
        <f>VLOOKUP(I206,'[1]October 2024'!$A:$C,2,FALSE)</f>
        <v>CHEESE MOZ LM PT SKM UNFZ PROC PK(41125)</v>
      </c>
      <c r="K206" s="3">
        <v>9.2200000000000006</v>
      </c>
      <c r="L206" s="9">
        <f>VLOOKUP(I206,'[1]October 2024'!$A:$C,3,FALSE)</f>
        <v>1.8444</v>
      </c>
      <c r="M206" s="11">
        <f t="shared" si="3"/>
        <v>17.010000000000002</v>
      </c>
      <c r="N206" s="5">
        <v>45597</v>
      </c>
    </row>
    <row r="207" spans="1:14" customFormat="1" ht="56.5" customHeight="1" x14ac:dyDescent="0.35">
      <c r="A207" s="2" t="s">
        <v>18</v>
      </c>
      <c r="B207" s="8" t="s">
        <v>164</v>
      </c>
      <c r="C207" s="2" t="s">
        <v>12</v>
      </c>
      <c r="D207" s="7">
        <v>17023721120</v>
      </c>
      <c r="E207" s="10" t="s">
        <v>161</v>
      </c>
      <c r="F207" s="3">
        <v>17.190000000000001</v>
      </c>
      <c r="G207" s="3">
        <v>72</v>
      </c>
      <c r="H207" s="3">
        <v>3.82</v>
      </c>
      <c r="I207" s="6">
        <v>110244</v>
      </c>
      <c r="J207" s="1" t="str">
        <f>VLOOKUP(I207,'[1]October 2024'!$A:$C,2,FALSE)</f>
        <v>CHEESE MOZ LM PT SKM UNFZ PROC PK(41125)</v>
      </c>
      <c r="K207" s="3">
        <v>3.4649999999999999</v>
      </c>
      <c r="L207" s="9">
        <f>VLOOKUP(I207,'[1]October 2024'!$A:$C,3,FALSE)</f>
        <v>1.8444</v>
      </c>
      <c r="M207" s="11">
        <f t="shared" si="3"/>
        <v>6.39</v>
      </c>
      <c r="N207" s="5">
        <v>45597</v>
      </c>
    </row>
    <row r="208" spans="1:14" customFormat="1" ht="56.5" customHeight="1" x14ac:dyDescent="0.35">
      <c r="A208" s="2" t="s">
        <v>18</v>
      </c>
      <c r="B208" s="8" t="s">
        <v>164</v>
      </c>
      <c r="C208" s="2" t="s">
        <v>12</v>
      </c>
      <c r="D208" s="7">
        <v>17026721120</v>
      </c>
      <c r="E208" s="10" t="s">
        <v>162</v>
      </c>
      <c r="F208" s="3">
        <v>11.3</v>
      </c>
      <c r="G208" s="3">
        <v>72</v>
      </c>
      <c r="H208" s="3">
        <v>2.5099999999999998</v>
      </c>
      <c r="I208" s="6">
        <v>110244</v>
      </c>
      <c r="J208" s="1" t="str">
        <f>VLOOKUP(I208,'[1]October 2024'!$A:$C,2,FALSE)</f>
        <v>CHEESE MOZ LM PT SKM UNFZ PROC PK(41125)</v>
      </c>
      <c r="K208" s="3">
        <v>2.9249999999999998</v>
      </c>
      <c r="L208" s="9">
        <f>VLOOKUP(I208,'[1]October 2024'!$A:$C,3,FALSE)</f>
        <v>1.8444</v>
      </c>
      <c r="M208" s="11">
        <f t="shared" si="3"/>
        <v>5.39</v>
      </c>
      <c r="N208" s="5">
        <v>45597</v>
      </c>
    </row>
    <row r="209" spans="1:14" ht="56.5" customHeight="1" x14ac:dyDescent="0.35">
      <c r="A209" s="38" t="s">
        <v>18</v>
      </c>
      <c r="B209" s="39" t="s">
        <v>164</v>
      </c>
      <c r="C209" s="38" t="s">
        <v>12</v>
      </c>
      <c r="D209" s="40">
        <v>17033220928</v>
      </c>
      <c r="E209" s="41" t="s">
        <v>163</v>
      </c>
      <c r="F209" s="42">
        <v>30.9</v>
      </c>
      <c r="G209" s="42">
        <v>110</v>
      </c>
      <c r="H209" s="42">
        <v>4.5</v>
      </c>
      <c r="I209" s="43" t="s">
        <v>45</v>
      </c>
      <c r="J209" s="31" t="str">
        <f>VLOOKUP(I209,'[1]October 2024'!$A:$C,2,FALSE)</f>
        <v>CHICKEN LARGE CHILLED -BULK</v>
      </c>
      <c r="K209" s="42">
        <v>32.630000000000003</v>
      </c>
      <c r="L209" s="44">
        <f>VLOOKUP(I209,'[1]October 2024'!$A:$C,3,FALSE)</f>
        <v>1.4903</v>
      </c>
      <c r="M209" s="45">
        <f t="shared" si="3"/>
        <v>48.63</v>
      </c>
      <c r="N209" s="46">
        <v>45597</v>
      </c>
    </row>
  </sheetData>
  <sheetProtection algorithmName="SHA-512" hashValue="AY4VApKyBW62ha7jx9unNCw8P4rbiWd5KQnZY1Ob2Hjy7FNtBepcCMwpoARCPDJLZBRs56XTQxxurPq13iX18w==" saltValue="oL/5yZmVXygHR1CLHeDyig==" spinCount="100000" sheet="1" formatCells="0" formatColumns="0" formatRows="0" deleteColumns="0" deleteRows="0" sort="0" autoFilter="0"/>
  <autoFilter ref="A3:N209" xr:uid="{00000000-0009-0000-0000-000000000000}">
    <sortState xmlns:xlrd2="http://schemas.microsoft.com/office/spreadsheetml/2017/richdata2" ref="A4:N209">
      <sortCondition ref="D3:D205"/>
    </sortState>
  </autoFilter>
  <mergeCells count="1">
    <mergeCell ref="K1:N1"/>
  </mergeCells>
  <pageMargins left="0.25" right="0.25" top="0.75" bottom="0.75" header="0.3" footer="0.3"/>
  <pageSetup scale="54" fitToHeight="0" orientation="landscape" horizontalDpi="1200" verticalDpi="1200" r:id="rId1"/>
  <headerFooter>
    <oddFooter>&amp;R&amp;P of&amp;N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2025-01-31T21:38:10+00:00</Remediation_x0020_Date>
  </documentManagement>
</p:properties>
</file>

<file path=customXml/itemProps1.xml><?xml version="1.0" encoding="utf-8"?>
<ds:datastoreItem xmlns:ds="http://schemas.openxmlformats.org/officeDocument/2006/customXml" ds:itemID="{D93013EF-520C-4520-9194-FD097757ED76}"/>
</file>

<file path=customXml/itemProps2.xml><?xml version="1.0" encoding="utf-8"?>
<ds:datastoreItem xmlns:ds="http://schemas.openxmlformats.org/officeDocument/2006/customXml" ds:itemID="{65DA9A9B-9D7F-4133-8C74-CE57C539E5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B4A926-C4B5-4D43-874B-CE85F3EAC992}">
  <ds:schemaRefs>
    <ds:schemaRef ds:uri="http://schemas.microsoft.com/office/2006/metadata/properties"/>
    <ds:schemaRef ds:uri="http://schemas.microsoft.com/office/infopath/2007/PartnerControls"/>
    <ds:schemaRef ds:uri="14bd887b-c026-42a7-b5ab-a06c3d5f0703"/>
    <ds:schemaRef ds:uri="aaaf0235-cd04-4bb1-8e27-3b3c7ba77f46"/>
    <ds:schemaRef ds:uri="http://schemas.microsoft.com/sharepoint/v3"/>
    <ds:schemaRef ds:uri="http://schemas.microsoft.com/sharepoint/v3/fields"/>
    <ds:schemaRef ds:uri="4a6967b2-050f-4310-8844-0b7279c0ac4c"/>
    <ds:schemaRef ds:uri="c9d1d30c-ed32-4bbc-b45c-4bf553c4c1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2024-12-03T21:35:00Z</cp:lastPrinted>
  <dcterms:created xsi:type="dcterms:W3CDTF">2019-09-13T10:37:59Z</dcterms:created>
  <dcterms:modified xsi:type="dcterms:W3CDTF">2025-01-14T16:52:26Z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bddd1fd6-5410-4492-b3d8-42d981e2efb5</vt:lpwstr>
  </property>
  <property fmtid="{D5CDD505-2E9C-101B-9397-08002B2CF9AE}" pid="4" name="MediaServiceImageTags">
    <vt:lpwstr/>
  </property>
  <property fmtid="{D5CDD505-2E9C-101B-9397-08002B2CF9AE}" pid="5" name="MSIP_Label_7730ea53-6f5e-4160-81a5-992a9105450a_Enabled">
    <vt:lpwstr>true</vt:lpwstr>
  </property>
  <property fmtid="{D5CDD505-2E9C-101B-9397-08002B2CF9AE}" pid="6" name="MSIP_Label_7730ea53-6f5e-4160-81a5-992a9105450a_SetDate">
    <vt:lpwstr>2024-12-28T00:30:43Z</vt:lpwstr>
  </property>
  <property fmtid="{D5CDD505-2E9C-101B-9397-08002B2CF9AE}" pid="7" name="MSIP_Label_7730ea53-6f5e-4160-81a5-992a9105450a_Method">
    <vt:lpwstr>Standard</vt:lpwstr>
  </property>
  <property fmtid="{D5CDD505-2E9C-101B-9397-08002B2CF9AE}" pid="8" name="MSIP_Label_7730ea53-6f5e-4160-81a5-992a9105450a_Name">
    <vt:lpwstr>Level 2 - Limited (Items)</vt:lpwstr>
  </property>
  <property fmtid="{D5CDD505-2E9C-101B-9397-08002B2CF9AE}" pid="9" name="MSIP_Label_7730ea53-6f5e-4160-81a5-992a9105450a_SiteId">
    <vt:lpwstr>b4f51418-b269-49a2-935a-fa54bf584fc8</vt:lpwstr>
  </property>
  <property fmtid="{D5CDD505-2E9C-101B-9397-08002B2CF9AE}" pid="10" name="MSIP_Label_7730ea53-6f5e-4160-81a5-992a9105450a_ActionId">
    <vt:lpwstr>6f5059c1-1e56-4a72-b6d2-b358a1bdae27</vt:lpwstr>
  </property>
  <property fmtid="{D5CDD505-2E9C-101B-9397-08002B2CF9AE}" pid="11" name="MSIP_Label_7730ea53-6f5e-4160-81a5-992a9105450a_ContentBits">
    <vt:lpwstr>0</vt:lpwstr>
  </property>
</Properties>
</file>