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_CFDP\WBSCM\WBSCM Materials\Order Worksheets\SY 2021\"/>
    </mc:Choice>
  </mc:AlternateContent>
  <bookViews>
    <workbookView xWindow="840" yWindow="-45" windowWidth="11565" windowHeight="11580"/>
  </bookViews>
  <sheets>
    <sheet name="SY 20-21 Catalog Worksheet" sheetId="12" r:id="rId1"/>
  </sheets>
  <externalReferences>
    <externalReference r:id="rId2"/>
  </externalReferences>
  <definedNames>
    <definedName name="CommoditySpecs" localSheetId="0">#REF!</definedName>
    <definedName name="CommoditySpecs">#REF!</definedName>
    <definedName name="NFD">[1]NFD!$A$6:$C$20</definedName>
    <definedName name="NonProcessed" localSheetId="0">'SY 20-21 Catalog Worksheet'!#REF!</definedName>
    <definedName name="NonProcessed">#REF!</definedName>
    <definedName name="_xlnm.Print_Area" localSheetId="0">'SY 20-21 Catalog Worksheet'!$A$1:$S$88</definedName>
    <definedName name="_xlnm.Print_Titles" localSheetId="0">'SY 20-21 Catalog Worksheet'!$A:$B,'SY 20-21 Catalog Worksheet'!$7:$9</definedName>
    <definedName name="Processed" localSheetId="0">#REF!</definedName>
    <definedName name="Processed">#REF!</definedName>
    <definedName name="Processed_Chicken_" localSheetId="0">#REF!</definedName>
    <definedName name="Processed_Chicken_">#REF!</definedName>
  </definedNames>
  <calcPr calcId="162913"/>
</workbook>
</file>

<file path=xl/calcChain.xml><?xml version="1.0" encoding="utf-8"?>
<calcChain xmlns="http://schemas.openxmlformats.org/spreadsheetml/2006/main">
  <c r="F88" i="12" l="1"/>
  <c r="G63" i="12" l="1"/>
  <c r="F63" i="12"/>
  <c r="G12" i="12" l="1"/>
  <c r="G13" i="12"/>
  <c r="F13" i="12" s="1"/>
  <c r="G14" i="12"/>
  <c r="G15" i="12"/>
  <c r="G16" i="12"/>
  <c r="F12" i="12"/>
  <c r="F14" i="12"/>
  <c r="F15" i="12"/>
  <c r="F16" i="12"/>
  <c r="G52" i="12"/>
  <c r="F52" i="12" s="1"/>
  <c r="G68" i="12"/>
  <c r="F68" i="12" s="1"/>
  <c r="G55" i="12"/>
  <c r="G41" i="12"/>
  <c r="F41" i="12" s="1"/>
  <c r="G67" i="12" l="1"/>
  <c r="F67" i="12" s="1"/>
  <c r="F55" i="12"/>
  <c r="G46" i="12"/>
  <c r="F46" i="12" s="1"/>
  <c r="G40" i="12"/>
  <c r="F40" i="12" s="1"/>
  <c r="G30" i="12"/>
  <c r="F30" i="12" s="1"/>
  <c r="G29" i="12"/>
  <c r="F29" i="12" s="1"/>
  <c r="G28" i="12"/>
  <c r="F28" i="12" s="1"/>
  <c r="G27" i="12"/>
  <c r="F27" i="12" s="1"/>
  <c r="G62" i="12" l="1"/>
  <c r="F62" i="12" s="1"/>
  <c r="F81" i="12"/>
  <c r="G65" i="12"/>
  <c r="F65" i="12" s="1"/>
  <c r="G44" i="12"/>
  <c r="F44" i="12" s="1"/>
  <c r="G38" i="12"/>
  <c r="F38" i="12" s="1"/>
  <c r="G64" i="12" l="1"/>
  <c r="F64" i="12" s="1"/>
  <c r="G54" i="12"/>
  <c r="F54" i="12" s="1"/>
  <c r="G31" i="12"/>
  <c r="F31" i="12" s="1"/>
  <c r="G20" i="12" l="1"/>
  <c r="F20" i="12" s="1"/>
  <c r="G21" i="12"/>
  <c r="F21" i="12" s="1"/>
  <c r="G75" i="12"/>
  <c r="F75" i="12" s="1"/>
  <c r="G74" i="12" l="1"/>
  <c r="F74" i="12" s="1"/>
  <c r="G47" i="12"/>
  <c r="F47" i="12" s="1"/>
  <c r="G45" i="12"/>
  <c r="F45" i="12" s="1"/>
  <c r="G43" i="12"/>
  <c r="F43" i="12" s="1"/>
  <c r="G34" i="12"/>
  <c r="F34" i="12" s="1"/>
  <c r="G19" i="12"/>
  <c r="F19" i="12" s="1"/>
  <c r="G11" i="12"/>
  <c r="F11" i="12" s="1"/>
  <c r="G17" i="12"/>
  <c r="F17" i="12" s="1"/>
  <c r="G84" i="12"/>
  <c r="F84" i="12" s="1"/>
  <c r="F82" i="12"/>
  <c r="G80" i="12"/>
  <c r="F80" i="12" s="1"/>
  <c r="G79" i="12"/>
  <c r="F79" i="12" s="1"/>
  <c r="G78" i="12"/>
  <c r="F78" i="12" s="1"/>
  <c r="G76" i="12"/>
  <c r="F76" i="12" s="1"/>
  <c r="G73" i="12"/>
  <c r="F73" i="12" s="1"/>
  <c r="G72" i="12"/>
  <c r="F72" i="12" s="1"/>
  <c r="G71" i="12"/>
  <c r="F71" i="12" s="1"/>
  <c r="G70" i="12"/>
  <c r="F70" i="12" s="1"/>
  <c r="G69" i="12"/>
  <c r="F69" i="12" s="1"/>
  <c r="G66" i="12"/>
  <c r="F66" i="12" s="1"/>
  <c r="G61" i="12"/>
  <c r="F61" i="12" s="1"/>
  <c r="G60" i="12"/>
  <c r="F60" i="12" s="1"/>
  <c r="G59" i="12"/>
  <c r="F59" i="12" s="1"/>
  <c r="G57" i="12"/>
  <c r="F57" i="12" s="1"/>
  <c r="G56" i="12"/>
  <c r="F56" i="12" s="1"/>
  <c r="G53" i="12"/>
  <c r="F53" i="12" s="1"/>
  <c r="G51" i="12"/>
  <c r="F51" i="12" s="1"/>
  <c r="G50" i="12"/>
  <c r="F50" i="12" s="1"/>
  <c r="G49" i="12"/>
  <c r="F49" i="12" s="1"/>
  <c r="G39" i="12"/>
  <c r="F39" i="12" s="1"/>
  <c r="G37" i="12"/>
  <c r="F37" i="12" s="1"/>
  <c r="G36" i="12"/>
  <c r="F36" i="12" s="1"/>
  <c r="G33" i="12"/>
  <c r="F33" i="12" s="1"/>
  <c r="G26" i="12"/>
  <c r="F26" i="12" s="1"/>
  <c r="G25" i="12"/>
  <c r="F25" i="12" s="1"/>
  <c r="G24" i="12"/>
  <c r="F24" i="12" s="1"/>
  <c r="G23" i="12"/>
  <c r="F23" i="12" s="1"/>
  <c r="F85" i="12" l="1"/>
  <c r="F87" i="12" s="1"/>
</calcChain>
</file>

<file path=xl/sharedStrings.xml><?xml version="1.0" encoding="utf-8"?>
<sst xmlns="http://schemas.openxmlformats.org/spreadsheetml/2006/main" count="237" uniqueCount="133">
  <si>
    <t>Code</t>
  </si>
  <si>
    <t>Entitlement Cost of Order</t>
  </si>
  <si>
    <t># of Cases Ordered</t>
  </si>
  <si>
    <t>POULTRY</t>
  </si>
  <si>
    <t>MEAT</t>
  </si>
  <si>
    <t>OILS</t>
  </si>
  <si>
    <t>Average Entitlement Cost/Case</t>
  </si>
  <si>
    <t>Storage</t>
  </si>
  <si>
    <t>Pack Size</t>
  </si>
  <si>
    <t>Dry</t>
  </si>
  <si>
    <t>Oil, Vegetable</t>
  </si>
  <si>
    <t>FRUIT</t>
  </si>
  <si>
    <t xml:space="preserve">Description                                                            </t>
  </si>
  <si>
    <t>VEGETABLES</t>
  </si>
  <si>
    <t>4/10 LB</t>
  </si>
  <si>
    <t>Freezer</t>
  </si>
  <si>
    <t>8/5 LB</t>
  </si>
  <si>
    <t>Ham, CKD, Thin Sliced</t>
  </si>
  <si>
    <t>Peanut Butter, Smooth</t>
  </si>
  <si>
    <t>6/5 LB</t>
  </si>
  <si>
    <t>Turkey Roast, BNLS, Raw</t>
  </si>
  <si>
    <t>30 LB</t>
  </si>
  <si>
    <t>4/8-12 LB</t>
  </si>
  <si>
    <t>FISH</t>
  </si>
  <si>
    <t>Tuna, Chunk Light, Can</t>
  </si>
  <si>
    <t>6/66.5 oz</t>
  </si>
  <si>
    <t>Beans, Black Turtle</t>
  </si>
  <si>
    <t>Beans, Green</t>
  </si>
  <si>
    <t>Beans, Kidney</t>
  </si>
  <si>
    <t>Beans, Pinto</t>
  </si>
  <si>
    <t>6/#10 Can</t>
  </si>
  <si>
    <t>DAIRY</t>
  </si>
  <si>
    <t>Cheese, American, Yel Slc</t>
  </si>
  <si>
    <t>Cheese, Cheddar, Yel Shred</t>
  </si>
  <si>
    <t>Cheese, Mozz LMPS, Shred</t>
  </si>
  <si>
    <t>Cheese, Mozz, LMPS, String</t>
  </si>
  <si>
    <t>Cooler</t>
  </si>
  <si>
    <t>360/1 oz</t>
  </si>
  <si>
    <t>Applesauce</t>
  </si>
  <si>
    <t>Applesauce Cups</t>
  </si>
  <si>
    <t>Mixed Fruit, Ex Lt Syrup</t>
  </si>
  <si>
    <t>Peaches, Diced, Ex Lt Syrup</t>
  </si>
  <si>
    <t>Peaches, Sliced, Ex Lt Syrup</t>
  </si>
  <si>
    <t>Pears, Diced, Ex Lt Syrup</t>
  </si>
  <si>
    <t>Pears, Sliced, Ex Lt Syrup</t>
  </si>
  <si>
    <t>Raisins, box</t>
  </si>
  <si>
    <t>96/4.5 oz</t>
  </si>
  <si>
    <t xml:space="preserve">96/4.4 oz </t>
  </si>
  <si>
    <t>144/1.33 oz</t>
  </si>
  <si>
    <t>Pasta, Macaroni, WGR</t>
  </si>
  <si>
    <t>Pasta, Rotini, WGR</t>
  </si>
  <si>
    <t>Pasta, Spaghetti, WGR</t>
  </si>
  <si>
    <t>Rice, Brown, Long, Parboiled</t>
  </si>
  <si>
    <t>6/1 gal</t>
  </si>
  <si>
    <t>GRAINS</t>
  </si>
  <si>
    <t>25 LB</t>
  </si>
  <si>
    <t xml:space="preserve">Enter # of cases requesting in the blue boxes. </t>
  </si>
  <si>
    <t>DO NOT ENTER ANYTHING IN GRAY/DASHED BOXES</t>
  </si>
  <si>
    <t>8/5-4/10 LB</t>
  </si>
  <si>
    <t>PEANUTS/SUNFLOWER</t>
  </si>
  <si>
    <t>Sunflower Butter, Smooth</t>
  </si>
  <si>
    <t>BEANS</t>
  </si>
  <si>
    <t>Broccoli</t>
  </si>
  <si>
    <t>Peas</t>
  </si>
  <si>
    <t>40 LB</t>
  </si>
  <si>
    <t>Peanut Butter, Smooth, Individual Portion</t>
  </si>
  <si>
    <t>120/1.1 oz.</t>
  </si>
  <si>
    <t>Beef, Fine Ground, 85/15, Raw</t>
  </si>
  <si>
    <t>Pork, Pulled, Whole Muscle, CKD</t>
  </si>
  <si>
    <t>Chicken, Fajita, CKD</t>
  </si>
  <si>
    <t>Chicken, Diced, CKD</t>
  </si>
  <si>
    <t>Chicken, Oven Rst, 8 PC, CKD</t>
  </si>
  <si>
    <t>Turkey Breast, Sliced, CKD</t>
  </si>
  <si>
    <t>12/2.5 LB</t>
  </si>
  <si>
    <t>Potatoes, Oven Fry</t>
  </si>
  <si>
    <t>Cranberries, Dried Ind.</t>
  </si>
  <si>
    <t>300/1.16 oz</t>
  </si>
  <si>
    <t xml:space="preserve">Fish Sticks, Pollock, Breaded WG </t>
  </si>
  <si>
    <t>96/4oz</t>
  </si>
  <si>
    <t>Chicken Strips, Unseasoned, CKD</t>
  </si>
  <si>
    <t>Beef Crumbles, CKD</t>
  </si>
  <si>
    <t>Entitlement cost and cases will self total and appear in the green box at the bottom.</t>
  </si>
  <si>
    <t xml:space="preserve">4. USDA Foods fact sheets are available here or you can click on the individual product description below. </t>
  </si>
  <si>
    <t>Pork, Leg Roast, Raw</t>
  </si>
  <si>
    <t>36-42 LB</t>
  </si>
  <si>
    <t>July 2020</t>
  </si>
  <si>
    <t>Aug. 2020</t>
  </si>
  <si>
    <t>Sept. 2020</t>
  </si>
  <si>
    <t>Turkey Taco Filling, CKD</t>
  </si>
  <si>
    <t>10/3 LB</t>
  </si>
  <si>
    <t>Chicken, Fillet, Unbread, CKD</t>
  </si>
  <si>
    <t xml:space="preserve">Egg Patty, Round, CKD </t>
  </si>
  <si>
    <t>4/3 LB</t>
  </si>
  <si>
    <t>Beans, Garbanzo</t>
  </si>
  <si>
    <t>Tomatoes, Diced, Can</t>
  </si>
  <si>
    <t>12/2 LB</t>
  </si>
  <si>
    <t>Pasta, Penne, WGR</t>
  </si>
  <si>
    <t>2/ 10 LB</t>
  </si>
  <si>
    <t>Strawberry Cup, Frz</t>
  </si>
  <si>
    <t>School Year 2020-21</t>
  </si>
  <si>
    <t>Beef Patty, CKD, 2 M/MA, No Fillers</t>
  </si>
  <si>
    <t>Beans, Refried</t>
  </si>
  <si>
    <t>Spaghetti Sauce, Can</t>
  </si>
  <si>
    <t xml:space="preserve">Peaches, Diced  </t>
  </si>
  <si>
    <t xml:space="preserve">Cheese, Cheddar, Yel Slc </t>
  </si>
  <si>
    <t>4/5 LB</t>
  </si>
  <si>
    <t>Beef Patty, CKD, 2 M/MA, SPP</t>
  </si>
  <si>
    <t>Cheese, Pepper Jack, Shredded (NEW)</t>
  </si>
  <si>
    <t>Oct.  2020</t>
  </si>
  <si>
    <t>Nov.  2020</t>
  </si>
  <si>
    <t>Dec. 2020</t>
  </si>
  <si>
    <t>Jan. 2021</t>
  </si>
  <si>
    <t>Feb. 2021</t>
  </si>
  <si>
    <t>March 2021</t>
  </si>
  <si>
    <t>July 2021</t>
  </si>
  <si>
    <t>Aug. 2021</t>
  </si>
  <si>
    <t>Sept. 2021</t>
  </si>
  <si>
    <t>Corn, Whole Kernel, Frz</t>
  </si>
  <si>
    <t>Corn, Whole Kernel, Cnd</t>
  </si>
  <si>
    <t>3. Please note that certain seasonal Fruits and Vegetables must be ordered in WBSCM for both SY 2020-21 and the first quarter of SY 2021-22 due to USDA needing to complete long term contracts for these products. Those columns are highlighted in yellow. This will come off of the following year's entitlement (SY 2021-22) so they are not included in the entitlement calculation on this sheet.</t>
  </si>
  <si>
    <t>Cherries, Sweet, Frz, Unsweetened</t>
  </si>
  <si>
    <t>Blueberries, Frz, Unsweetened</t>
  </si>
  <si>
    <t>Peach Cups, Frz</t>
  </si>
  <si>
    <t xml:space="preserve">Mixed Berries Cup, Frz </t>
  </si>
  <si>
    <t>Strawberries, Whole, Frz, Unsweetened</t>
  </si>
  <si>
    <t>Strawberries, Sliced, Frz, Unsweetened</t>
  </si>
  <si>
    <t>Balance left to spend:</t>
  </si>
  <si>
    <t>Enter your WBSCM entitlement amount here (optional):</t>
  </si>
  <si>
    <t>Total entitlement cost of order:</t>
  </si>
  <si>
    <t xml:space="preserve">2.  If you view the spreadsheet in Excel, you can enter the number of cases you would like to order in the colored boxes. The sheet will automatically tally the total entitlement cost in the green box at the bottom. Your preliminary entitlement report can be found in WBSCM which you can enter in the yellow cell below this which will give balance left to spend .    </t>
  </si>
  <si>
    <t xml:space="preserve">1. This worksheet shows the WBSCM products available, the date(s) each product will be delivered to the warehouse, and the estimated per case entitlement cost of each product.     </t>
  </si>
  <si>
    <t xml:space="preserve"> 5% overspend amount due to Student Success Act</t>
  </si>
  <si>
    <t>WBSCM Direct Delivery Catalog Worksheet for USDA Foods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</si>
</sst>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4" x14ac:knownFonts="1">
    <font>
      <sz val="10"/>
      <name val="MS Sans Serif"/>
    </font>
    <font>
      <b/>
      <sz val="10"/>
      <name val="MS Sans Serif"/>
      <family val="2"/>
    </font>
    <font>
      <sz val="10"/>
      <name val="MS Sans Serif"/>
      <family val="2"/>
    </font>
    <font>
      <sz val="10"/>
      <name val="MS Sans Serif"/>
      <family val="2"/>
    </font>
    <font>
      <sz val="14"/>
      <name val="Franklin Gothic Medium"/>
      <family val="2"/>
    </font>
    <font>
      <sz val="11"/>
      <color theme="1"/>
      <name val="Calibri"/>
      <family val="2"/>
      <scheme val="minor"/>
    </font>
    <font>
      <u/>
      <sz val="10"/>
      <color theme="10"/>
      <name val="MS Sans Serif"/>
      <family val="2"/>
    </font>
    <font>
      <sz val="11"/>
      <color rgb="FF000000"/>
      <name val="Calibri"/>
      <family val="2"/>
      <scheme val="minor"/>
    </font>
    <font>
      <b/>
      <sz val="10"/>
      <name val="Calibri"/>
      <family val="2"/>
      <scheme val="minor"/>
    </font>
    <font>
      <sz val="10"/>
      <name val="Calibri"/>
      <family val="2"/>
      <scheme val="minor"/>
    </font>
    <font>
      <sz val="10"/>
      <color theme="1"/>
      <name val="Calibri"/>
      <family val="2"/>
      <scheme val="minor"/>
    </font>
    <font>
      <u/>
      <sz val="10"/>
      <color theme="10"/>
      <name val="Calibri"/>
      <family val="2"/>
      <scheme val="minor"/>
    </font>
    <font>
      <sz val="10"/>
      <color rgb="FF000000"/>
      <name val="Calibri"/>
      <family val="2"/>
      <scheme val="minor"/>
    </font>
    <font>
      <sz val="20"/>
      <name val="Franklin Gothic Medium"/>
      <family val="2"/>
    </font>
  </fonts>
  <fills count="9">
    <fill>
      <patternFill patternType="none"/>
    </fill>
    <fill>
      <patternFill patternType="gray125"/>
    </fill>
    <fill>
      <patternFill patternType="lightUp"/>
    </fill>
    <fill>
      <patternFill patternType="solid">
        <fgColor indexed="65"/>
        <bgColor indexed="64"/>
      </patternFill>
    </fill>
    <fill>
      <patternFill patternType="solid">
        <fgColor indexed="22"/>
        <bgColor indexed="64"/>
      </patternFill>
    </fill>
    <fill>
      <patternFill patternType="solid">
        <fgColor theme="8" tint="0.59999389629810485"/>
        <bgColor indexed="64"/>
      </patternFill>
    </fill>
    <fill>
      <patternFill patternType="lightUp">
        <bgColor theme="0"/>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5" fillId="0" borderId="0"/>
  </cellStyleXfs>
  <cellXfs count="102">
    <xf numFmtId="0" fontId="0" fillId="0" borderId="0" xfId="0"/>
    <xf numFmtId="0" fontId="2" fillId="0" borderId="0" xfId="0" applyFont="1" applyFill="1" applyBorder="1" applyAlignment="1">
      <alignment vertical="center" wrapText="1"/>
    </xf>
    <xf numFmtId="0" fontId="0" fillId="0" borderId="0" xfId="0" applyBorder="1"/>
    <xf numFmtId="0" fontId="2" fillId="0" borderId="0" xfId="0" applyFont="1" applyFill="1" applyBorder="1" applyAlignment="1">
      <alignment vertical="center"/>
    </xf>
    <xf numFmtId="0"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164" fontId="2" fillId="0" borderId="0" xfId="1" applyNumberFormat="1" applyFont="1" applyFill="1" applyBorder="1" applyAlignment="1">
      <alignment vertical="center"/>
    </xf>
    <xf numFmtId="7" fontId="2" fillId="0" borderId="0" xfId="0" quotePrefix="1" applyNumberFormat="1" applyFont="1" applyFill="1" applyBorder="1" applyAlignment="1">
      <alignment vertical="center"/>
    </xf>
    <xf numFmtId="1" fontId="2" fillId="0" borderId="0" xfId="0" quotePrefix="1" applyNumberFormat="1" applyFont="1" applyFill="1" applyBorder="1" applyAlignment="1">
      <alignment vertical="center"/>
    </xf>
    <xf numFmtId="0" fontId="2" fillId="0" borderId="0" xfId="0" quotePrefix="1" applyNumberFormat="1" applyFont="1" applyFill="1" applyBorder="1" applyAlignment="1">
      <alignment vertical="center"/>
    </xf>
    <xf numFmtId="1" fontId="2" fillId="0" borderId="0" xfId="0" quotePrefix="1" applyNumberFormat="1" applyFont="1" applyFill="1" applyBorder="1" applyAlignment="1" applyProtection="1">
      <alignment vertical="center"/>
      <protection locked="0"/>
    </xf>
    <xf numFmtId="1" fontId="2" fillId="0" borderId="0" xfId="0" applyNumberFormat="1" applyFont="1" applyFill="1" applyBorder="1" applyAlignment="1">
      <alignment vertical="center"/>
    </xf>
    <xf numFmtId="0" fontId="2" fillId="4" borderId="0" xfId="0" applyFont="1" applyFill="1" applyBorder="1" applyAlignment="1">
      <alignment vertical="center"/>
    </xf>
    <xf numFmtId="49" fontId="2" fillId="4" borderId="0" xfId="0" applyNumberFormat="1" applyFont="1" applyFill="1" applyBorder="1" applyAlignment="1">
      <alignment vertical="center"/>
    </xf>
    <xf numFmtId="164" fontId="2" fillId="4" borderId="0" xfId="1" applyNumberFormat="1" applyFont="1" applyFill="1" applyBorder="1" applyAlignment="1">
      <alignment vertical="center"/>
    </xf>
    <xf numFmtId="1" fontId="2" fillId="4" borderId="0" xfId="0" applyNumberFormat="1" applyFont="1" applyFill="1" applyBorder="1" applyAlignment="1">
      <alignment vertical="center"/>
    </xf>
    <xf numFmtId="0" fontId="7" fillId="0" borderId="1" xfId="0" applyFont="1" applyBorder="1" applyAlignment="1">
      <alignment horizontal="left" vertical="center" wrapText="1"/>
    </xf>
    <xf numFmtId="0" fontId="10" fillId="0" borderId="1" xfId="0" applyFont="1" applyBorder="1" applyAlignment="1">
      <alignment horizontal="left"/>
    </xf>
    <xf numFmtId="0" fontId="11" fillId="0" borderId="1" xfId="2" applyFont="1" applyFill="1" applyBorder="1" applyAlignment="1">
      <alignment horizontal="left" vertical="center"/>
    </xf>
    <xf numFmtId="164" fontId="10" fillId="0" borderId="1" xfId="0" applyNumberFormat="1" applyFont="1" applyBorder="1" applyAlignment="1">
      <alignment horizontal="left"/>
    </xf>
    <xf numFmtId="164" fontId="9" fillId="0" borderId="1" xfId="1" applyNumberFormat="1" applyFont="1" applyFill="1" applyBorder="1" applyAlignment="1">
      <alignment horizontal="left"/>
    </xf>
    <xf numFmtId="1" fontId="9" fillId="0" borderId="1" xfId="0" quotePrefix="1" applyNumberFormat="1" applyFont="1" applyFill="1" applyBorder="1" applyAlignment="1">
      <alignment horizontal="left" vertical="center"/>
    </xf>
    <xf numFmtId="0" fontId="11" fillId="0" borderId="1" xfId="2" applyNumberFormat="1" applyFont="1" applyFill="1" applyBorder="1" applyAlignment="1">
      <alignment horizontal="left" vertical="center"/>
    </xf>
    <xf numFmtId="0" fontId="9" fillId="2" borderId="1" xfId="0" quotePrefix="1"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2" applyNumberFormat="1" applyFont="1" applyFill="1" applyBorder="1" applyAlignment="1">
      <alignment horizontal="left" vertical="center"/>
    </xf>
    <xf numFmtId="0" fontId="9" fillId="6" borderId="1" xfId="0" quotePrefix="1"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49" fontId="9" fillId="0" borderId="1" xfId="2" applyNumberFormat="1" applyFont="1" applyFill="1" applyBorder="1" applyAlignment="1">
      <alignment horizontal="left" vertical="center"/>
    </xf>
    <xf numFmtId="0" fontId="12" fillId="0" borderId="1" xfId="0" applyFont="1" applyBorder="1" applyAlignment="1">
      <alignment horizontal="left" vertical="center" wrapText="1"/>
    </xf>
    <xf numFmtId="0" fontId="11" fillId="0" borderId="1" xfId="2" applyNumberFormat="1" applyFont="1" applyFill="1" applyBorder="1" applyAlignment="1">
      <alignment horizontal="left" vertical="center" wrapText="1"/>
    </xf>
    <xf numFmtId="164" fontId="9" fillId="0" borderId="1" xfId="1" applyNumberFormat="1" applyFont="1" applyFill="1" applyBorder="1" applyAlignment="1">
      <alignment horizontal="left" vertical="center"/>
    </xf>
    <xf numFmtId="0" fontId="9" fillId="0" borderId="1" xfId="0" applyFont="1" applyBorder="1" applyAlignment="1">
      <alignment horizontal="left"/>
    </xf>
    <xf numFmtId="0" fontId="8" fillId="0" borderId="1" xfId="0" quotePrefix="1" applyNumberFormat="1" applyFont="1" applyFill="1" applyBorder="1" applyAlignment="1">
      <alignment horizontal="left" vertical="center" wrapText="1"/>
    </xf>
    <xf numFmtId="49" fontId="8" fillId="0" borderId="1" xfId="0" quotePrefix="1" applyNumberFormat="1" applyFont="1" applyFill="1" applyBorder="1" applyAlignment="1">
      <alignment horizontal="left" vertical="center" wrapText="1"/>
    </xf>
    <xf numFmtId="164" fontId="8" fillId="0" borderId="1" xfId="1" quotePrefix="1" applyNumberFormat="1" applyFont="1" applyFill="1" applyBorder="1" applyAlignment="1">
      <alignment horizontal="left" vertical="center" wrapText="1"/>
    </xf>
    <xf numFmtId="7" fontId="8" fillId="0" borderId="1" xfId="0" applyNumberFormat="1" applyFont="1" applyFill="1" applyBorder="1" applyAlignment="1">
      <alignment horizontal="left" vertical="center" wrapText="1"/>
    </xf>
    <xf numFmtId="1" fontId="8" fillId="0" borderId="1" xfId="0" quotePrefix="1" applyNumberFormat="1" applyFont="1" applyFill="1" applyBorder="1" applyAlignment="1">
      <alignment horizontal="left" vertical="center" wrapText="1"/>
    </xf>
    <xf numFmtId="1" fontId="8" fillId="0" borderId="1" xfId="0" quotePrefix="1" applyNumberFormat="1" applyFont="1" applyFill="1" applyBorder="1" applyAlignment="1">
      <alignment horizontal="left" wrapText="1"/>
    </xf>
    <xf numFmtId="49" fontId="8" fillId="0" borderId="1" xfId="0" quotePrefix="1" applyNumberFormat="1" applyFont="1" applyFill="1" applyBorder="1" applyAlignment="1">
      <alignment horizontal="left" wrapText="1"/>
    </xf>
    <xf numFmtId="0" fontId="9" fillId="0" borderId="0" xfId="0" applyFont="1" applyAlignment="1">
      <alignment horizontal="left"/>
    </xf>
    <xf numFmtId="164" fontId="9" fillId="0" borderId="1" xfId="0" applyNumberFormat="1" applyFont="1" applyBorder="1" applyAlignment="1">
      <alignment horizontal="left"/>
    </xf>
    <xf numFmtId="0" fontId="9" fillId="0" borderId="1" xfId="0" applyFont="1" applyBorder="1" applyAlignment="1">
      <alignment horizontal="left" vertical="center" wrapText="1"/>
    </xf>
    <xf numFmtId="164" fontId="9" fillId="0" borderId="1" xfId="1" applyNumberFormat="1" applyFont="1" applyBorder="1" applyAlignment="1">
      <alignment horizontal="left"/>
    </xf>
    <xf numFmtId="164" fontId="2" fillId="0" borderId="0" xfId="0" applyNumberFormat="1" applyFont="1" applyFill="1" applyBorder="1" applyAlignment="1">
      <alignment vertical="center" wrapText="1"/>
    </xf>
    <xf numFmtId="0" fontId="11" fillId="0" borderId="1" xfId="2" applyFont="1" applyBorder="1" applyAlignment="1">
      <alignment horizontal="left" vertical="center" wrapText="1"/>
    </xf>
    <xf numFmtId="0" fontId="11" fillId="0" borderId="1" xfId="2" applyFont="1" applyFill="1" applyBorder="1" applyAlignment="1">
      <alignment horizontal="left"/>
    </xf>
    <xf numFmtId="1" fontId="8" fillId="8" borderId="1" xfId="0" quotePrefix="1" applyNumberFormat="1" applyFont="1" applyFill="1" applyBorder="1" applyAlignment="1">
      <alignment horizontal="left" wrapText="1"/>
    </xf>
    <xf numFmtId="49" fontId="8" fillId="8" borderId="1" xfId="0" quotePrefix="1" applyNumberFormat="1" applyFont="1" applyFill="1" applyBorder="1" applyAlignment="1">
      <alignment horizontal="left" wrapText="1"/>
    </xf>
    <xf numFmtId="0" fontId="2" fillId="7" borderId="3" xfId="0" applyFont="1" applyFill="1" applyBorder="1" applyAlignment="1">
      <alignment horizontal="left" vertical="center"/>
    </xf>
    <xf numFmtId="0" fontId="2" fillId="7" borderId="2" xfId="0" applyFont="1" applyFill="1" applyBorder="1" applyAlignment="1">
      <alignment horizontal="left" vertical="center"/>
    </xf>
    <xf numFmtId="0" fontId="2" fillId="7" borderId="9" xfId="0" applyFont="1" applyFill="1" applyBorder="1" applyAlignment="1">
      <alignment horizontal="left" vertical="center"/>
    </xf>
    <xf numFmtId="0" fontId="2" fillId="5" borderId="3" xfId="0" applyFont="1" applyFill="1" applyBorder="1" applyAlignment="1">
      <alignment horizontal="centerContinuous" vertical="center"/>
    </xf>
    <xf numFmtId="0" fontId="2" fillId="5" borderId="2" xfId="0" applyFont="1" applyFill="1" applyBorder="1" applyAlignment="1">
      <alignment horizontal="centerContinuous" vertical="center"/>
    </xf>
    <xf numFmtId="0" fontId="2" fillId="5" borderId="9" xfId="0" applyFont="1" applyFill="1" applyBorder="1" applyAlignment="1">
      <alignment horizontal="centerContinuous" vertical="center"/>
    </xf>
    <xf numFmtId="164" fontId="1" fillId="2" borderId="10" xfId="1" applyNumberFormat="1" applyFont="1" applyFill="1" applyBorder="1" applyAlignment="1">
      <alignment horizontal="centerContinuous" vertical="center"/>
    </xf>
    <xf numFmtId="164" fontId="1" fillId="2" borderId="4" xfId="1" applyNumberFormat="1" applyFont="1" applyFill="1" applyBorder="1" applyAlignment="1">
      <alignment horizontal="centerContinuous" vertical="center"/>
    </xf>
    <xf numFmtId="164" fontId="1" fillId="2" borderId="5" xfId="1" applyNumberFormat="1" applyFont="1" applyFill="1" applyBorder="1" applyAlignment="1">
      <alignment horizontal="centerContinuous" vertical="center"/>
    </xf>
    <xf numFmtId="164" fontId="1" fillId="2" borderId="6" xfId="1" applyNumberFormat="1" applyFont="1" applyFill="1" applyBorder="1" applyAlignment="1">
      <alignment horizontal="centerContinuous" vertical="center"/>
    </xf>
    <xf numFmtId="164" fontId="1" fillId="2" borderId="7" xfId="1" applyNumberFormat="1" applyFont="1" applyFill="1" applyBorder="1" applyAlignment="1">
      <alignment horizontal="centerContinuous" vertical="center"/>
    </xf>
    <xf numFmtId="164" fontId="1" fillId="2" borderId="8" xfId="1" applyNumberFormat="1" applyFont="1" applyFill="1" applyBorder="1" applyAlignment="1">
      <alignment horizontal="centerContinuous" vertical="center"/>
    </xf>
    <xf numFmtId="0" fontId="8" fillId="0" borderId="3" xfId="0" applyNumberFormat="1" applyFont="1" applyFill="1" applyBorder="1" applyAlignment="1">
      <alignment vertical="center"/>
    </xf>
    <xf numFmtId="0" fontId="8" fillId="0" borderId="2" xfId="0" applyNumberFormat="1" applyFont="1" applyFill="1" applyBorder="1" applyAlignment="1">
      <alignment vertical="center"/>
    </xf>
    <xf numFmtId="0" fontId="8" fillId="3" borderId="6" xfId="0" applyNumberFormat="1" applyFont="1" applyFill="1" applyBorder="1" applyAlignment="1">
      <alignment vertical="center"/>
    </xf>
    <xf numFmtId="0" fontId="8" fillId="3" borderId="7" xfId="0" applyNumberFormat="1" applyFont="1" applyFill="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vertical="center"/>
    </xf>
    <xf numFmtId="0" fontId="8" fillId="3" borderId="3" xfId="0" applyNumberFormat="1" applyFont="1" applyFill="1" applyBorder="1" applyAlignment="1">
      <alignment vertical="center"/>
    </xf>
    <xf numFmtId="0" fontId="8" fillId="3" borderId="2" xfId="0" applyNumberFormat="1" applyFont="1" applyFill="1" applyBorder="1" applyAlignment="1">
      <alignment vertical="center"/>
    </xf>
    <xf numFmtId="0" fontId="8" fillId="0" borderId="4" xfId="0" quotePrefix="1" applyNumberFormat="1" applyFont="1" applyFill="1" applyBorder="1" applyAlignment="1">
      <alignment vertical="center"/>
    </xf>
    <xf numFmtId="0" fontId="4" fillId="0" borderId="0" xfId="0" applyFont="1" applyFill="1" applyBorder="1" applyAlignment="1">
      <alignment horizontal="centerContinuous" vertical="center"/>
    </xf>
    <xf numFmtId="0" fontId="9" fillId="5" borderId="1" xfId="0" quotePrefix="1" applyNumberFormat="1" applyFont="1" applyFill="1" applyBorder="1" applyAlignment="1" applyProtection="1">
      <alignment horizontal="left" vertical="center"/>
      <protection locked="0"/>
    </xf>
    <xf numFmtId="0" fontId="9" fillId="2" borderId="1" xfId="0" quotePrefix="1" applyNumberFormat="1" applyFont="1" applyFill="1" applyBorder="1" applyAlignment="1" applyProtection="1">
      <alignment horizontal="left" vertical="center"/>
      <protection locked="0"/>
    </xf>
    <xf numFmtId="0" fontId="9" fillId="0" borderId="0" xfId="0" applyNumberFormat="1" applyFont="1" applyAlignment="1">
      <alignment horizontal="left"/>
    </xf>
    <xf numFmtId="0" fontId="8" fillId="2" borderId="1" xfId="0" quotePrefix="1" applyNumberFormat="1" applyFont="1" applyFill="1" applyBorder="1" applyAlignment="1">
      <alignment horizontal="left" vertical="center"/>
    </xf>
    <xf numFmtId="0" fontId="9" fillId="6" borderId="2" xfId="0" quotePrefix="1" applyNumberFormat="1" applyFont="1" applyFill="1" applyBorder="1" applyAlignment="1">
      <alignment horizontal="left" vertical="center"/>
    </xf>
    <xf numFmtId="0" fontId="9" fillId="2" borderId="2" xfId="0" quotePrefix="1" applyNumberFormat="1" applyFont="1" applyFill="1" applyBorder="1" applyAlignment="1">
      <alignment horizontal="left" vertical="center"/>
    </xf>
    <xf numFmtId="0" fontId="11" fillId="0" borderId="0" xfId="2" applyFont="1"/>
    <xf numFmtId="0" fontId="8" fillId="0" borderId="7" xfId="0" applyNumberFormat="1" applyFont="1" applyFill="1" applyBorder="1" applyAlignment="1">
      <alignment vertical="center"/>
    </xf>
    <xf numFmtId="0" fontId="11" fillId="0" borderId="1" xfId="2" applyFont="1" applyBorder="1"/>
    <xf numFmtId="7" fontId="8" fillId="7" borderId="1" xfId="0" quotePrefix="1" applyNumberFormat="1" applyFont="1" applyFill="1" applyBorder="1" applyAlignment="1">
      <alignment horizontal="left" vertical="center"/>
    </xf>
    <xf numFmtId="0" fontId="9" fillId="8" borderId="1" xfId="0" quotePrefix="1" applyNumberFormat="1" applyFont="1" applyFill="1" applyBorder="1" applyAlignment="1" applyProtection="1">
      <alignment horizontal="left" vertical="center"/>
      <protection locked="0"/>
    </xf>
    <xf numFmtId="1" fontId="8" fillId="0" borderId="4" xfId="0" quotePrefix="1" applyNumberFormat="1" applyFont="1" applyFill="1" applyBorder="1" applyAlignment="1">
      <alignment vertical="center"/>
    </xf>
    <xf numFmtId="44" fontId="9" fillId="8" borderId="1" xfId="1" applyFont="1" applyFill="1" applyBorder="1" applyAlignment="1">
      <alignment horizontal="left" vertical="center" wrapText="1"/>
    </xf>
    <xf numFmtId="7" fontId="9" fillId="8" borderId="1" xfId="1" applyNumberFormat="1" applyFont="1" applyFill="1" applyBorder="1" applyAlignment="1">
      <alignment horizontal="left" vertical="center" wrapText="1"/>
    </xf>
    <xf numFmtId="44" fontId="9" fillId="8" borderId="1" xfId="0" applyNumberFormat="1" applyFont="1" applyFill="1" applyBorder="1" applyAlignment="1">
      <alignment vertical="center" wrapText="1"/>
    </xf>
    <xf numFmtId="0" fontId="13"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6" xfId="2" applyFill="1" applyBorder="1" applyAlignment="1">
      <alignment horizontal="left" vertical="center"/>
    </xf>
    <xf numFmtId="0" fontId="6" fillId="0" borderId="7" xfId="2" applyFill="1" applyBorder="1" applyAlignment="1">
      <alignment horizontal="left" vertical="center"/>
    </xf>
    <xf numFmtId="0" fontId="6" fillId="0" borderId="8" xfId="2" applyFill="1" applyBorder="1" applyAlignment="1">
      <alignment horizontal="left" vertical="center"/>
    </xf>
    <xf numFmtId="0" fontId="8" fillId="0" borderId="1" xfId="0" quotePrefix="1" applyNumberFormat="1" applyFont="1" applyFill="1" applyBorder="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171450</xdr:colOff>
      <xdr:row>4</xdr:row>
      <xdr:rowOff>409575</xdr:rowOff>
    </xdr:from>
    <xdr:to>
      <xdr:col>17</xdr:col>
      <xdr:colOff>161925</xdr:colOff>
      <xdr:row>7</xdr:row>
      <xdr:rowOff>133350</xdr:rowOff>
    </xdr:to>
    <xdr:cxnSp macro="">
      <xdr:nvCxnSpPr>
        <xdr:cNvPr id="3" name="Straight Arrow Connector 2" descr="Red Arrow pointing to Fruits and Vegetables that need to be ordered for the first quarter of school year 2021-22. " title="Red Arrow"/>
        <xdr:cNvCxnSpPr/>
      </xdr:nvCxnSpPr>
      <xdr:spPr>
        <a:xfrm>
          <a:off x="9906000" y="1495425"/>
          <a:ext cx="352425" cy="63817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266700</xdr:colOff>
      <xdr:row>0</xdr:row>
      <xdr:rowOff>9525</xdr:rowOff>
    </xdr:from>
    <xdr:to>
      <xdr:col>18</xdr:col>
      <xdr:colOff>142875</xdr:colOff>
      <xdr:row>1</xdr:row>
      <xdr:rowOff>275590</xdr:rowOff>
    </xdr:to>
    <xdr:grpSp>
      <xdr:nvGrpSpPr>
        <xdr:cNvPr id="16" name="Group 15" descr="Oregon Dept. of Education Logo" title="Oregon Dept. of Education Logo"/>
        <xdr:cNvGrpSpPr>
          <a:grpSpLocks/>
        </xdr:cNvGrpSpPr>
      </xdr:nvGrpSpPr>
      <xdr:grpSpPr bwMode="auto">
        <a:xfrm>
          <a:off x="7772400" y="9525"/>
          <a:ext cx="2828925" cy="1047115"/>
          <a:chOff x="0" y="0"/>
          <a:chExt cx="3218815" cy="1381125"/>
        </a:xfrm>
      </xdr:grpSpPr>
      <xdr:pic>
        <xdr:nvPicPr>
          <xdr:cNvPr id="17" name="Picture 16" descr="Oregon Dept. of Education Logo" title="Oregon Dept. of Education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18815" cy="1256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Text Box 2"/>
          <xdr:cNvSpPr txBox="1">
            <a:spLocks noChangeArrowheads="1"/>
          </xdr:cNvSpPr>
        </xdr:nvSpPr>
        <xdr:spPr bwMode="auto">
          <a:xfrm>
            <a:off x="123825" y="952500"/>
            <a:ext cx="2867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a:spcBef>
                <a:spcPts val="0"/>
              </a:spcBef>
              <a:spcAft>
                <a:spcPts val="200"/>
              </a:spcAft>
            </a:pPr>
            <a:r>
              <a:rPr lang="en-US" sz="1500" i="1">
                <a:solidFill>
                  <a:srgbClr val="4F81BD"/>
                </a:solidFill>
                <a:effectLst/>
                <a:latin typeface="Cambria" panose="02040503050406030204" pitchFamily="18" charset="0"/>
                <a:ea typeface="Times New Roman" panose="02020603050405020304" pitchFamily="18" charset="0"/>
              </a:rPr>
              <a:t>Oregon achieves . . . together!</a:t>
            </a:r>
            <a:endParaRPr lang="en-US" sz="1200">
              <a:solidFill>
                <a:srgbClr val="000000"/>
              </a:solidFill>
              <a:effectLst/>
              <a:latin typeface="Arial" panose="020B0604020202020204" pitchFamily="34" charset="0"/>
              <a:ea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efs\OSS\Documents%20and%20Settings\sadowskid.EXEC\Local%20Settings\Temporary%20Internet%20Files\Content.Outlook\2QWQ4Y58\NonFatDryMil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D"/>
    </sheetNames>
    <sheetDataSet>
      <sheetData sheetId="0">
        <row r="6">
          <cell r="A6" t="str">
            <v>B114</v>
          </cell>
          <cell r="B6">
            <v>149</v>
          </cell>
          <cell r="C6">
            <v>0</v>
          </cell>
        </row>
        <row r="7">
          <cell r="A7" t="str">
            <v>B114</v>
          </cell>
          <cell r="B7">
            <v>152</v>
          </cell>
          <cell r="C7">
            <v>0</v>
          </cell>
        </row>
        <row r="8">
          <cell r="A8" t="str">
            <v>B114</v>
          </cell>
          <cell r="B8">
            <v>153</v>
          </cell>
          <cell r="C8">
            <v>0</v>
          </cell>
        </row>
        <row r="9">
          <cell r="A9" t="str">
            <v>B114</v>
          </cell>
          <cell r="B9">
            <v>163</v>
          </cell>
          <cell r="C9">
            <v>0</v>
          </cell>
        </row>
        <row r="10">
          <cell r="A10" t="str">
            <v>B114</v>
          </cell>
          <cell r="B10">
            <v>166</v>
          </cell>
          <cell r="C10">
            <v>0</v>
          </cell>
        </row>
        <row r="11">
          <cell r="A11" t="str">
            <v>B114</v>
          </cell>
          <cell r="B11">
            <v>171</v>
          </cell>
          <cell r="C11">
            <v>0</v>
          </cell>
        </row>
        <row r="12">
          <cell r="A12" t="str">
            <v>B114</v>
          </cell>
          <cell r="B12">
            <v>173</v>
          </cell>
          <cell r="C12">
            <v>0</v>
          </cell>
        </row>
        <row r="13">
          <cell r="A13" t="str">
            <v>B114</v>
          </cell>
          <cell r="B13">
            <v>159</v>
          </cell>
          <cell r="C13">
            <v>0</v>
          </cell>
        </row>
        <row r="14">
          <cell r="A14" t="str">
            <v>B114</v>
          </cell>
          <cell r="B14">
            <v>168</v>
          </cell>
          <cell r="C14">
            <v>0</v>
          </cell>
        </row>
        <row r="15">
          <cell r="A15" t="str">
            <v>B114</v>
          </cell>
          <cell r="B15">
            <v>167</v>
          </cell>
          <cell r="C15">
            <v>0</v>
          </cell>
        </row>
        <row r="16">
          <cell r="A16" t="str">
            <v>B114</v>
          </cell>
          <cell r="B16">
            <v>165</v>
          </cell>
          <cell r="C16">
            <v>0</v>
          </cell>
        </row>
        <row r="17">
          <cell r="A17" t="str">
            <v>B114</v>
          </cell>
          <cell r="B17">
            <v>174</v>
          </cell>
          <cell r="C17">
            <v>0</v>
          </cell>
        </row>
        <row r="18">
          <cell r="A18" t="str">
            <v>B114</v>
          </cell>
          <cell r="B18">
            <v>164</v>
          </cell>
          <cell r="C18">
            <v>0</v>
          </cell>
        </row>
        <row r="19">
          <cell r="A19" t="str">
            <v>B114</v>
          </cell>
          <cell r="B19">
            <v>169</v>
          </cell>
          <cell r="C19">
            <v>0</v>
          </cell>
        </row>
        <row r="20">
          <cell r="A20" t="str">
            <v>B114</v>
          </cell>
          <cell r="B20">
            <v>170</v>
          </cell>
          <cell r="C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ns.usda.gov/sites/default/files/fdd/110473_Broccoli_No_Salt_Added_Frozen.pdf" TargetMode="External"/><Relationship Id="rId18" Type="http://schemas.openxmlformats.org/officeDocument/2006/relationships/hyperlink" Target="https://www.fns.usda.gov/sites/default/files/fdd/110361_Applesauce_Unsweetened_Cups.pdf" TargetMode="External"/><Relationship Id="rId26" Type="http://schemas.openxmlformats.org/officeDocument/2006/relationships/hyperlink" Target="https://www.fns.usda.gov/sites/default/files/fdd/100256_Strawberries_Diced_Cups.pdf" TargetMode="External"/><Relationship Id="rId39" Type="http://schemas.openxmlformats.org/officeDocument/2006/relationships/hyperlink" Target="https://www.fns.usda.gov/sites/default/files/fdd/100195-tuna-chunk-light-kosher.pdf" TargetMode="External"/><Relationship Id="rId21" Type="http://schemas.openxmlformats.org/officeDocument/2006/relationships/hyperlink" Target="https://www.fns.usda.gov/sites/default/files/fdd/100220_Peaches_Diced_Extra_Light_Syrup.pdf" TargetMode="External"/><Relationship Id="rId34" Type="http://schemas.openxmlformats.org/officeDocument/2006/relationships/hyperlink" Target="https://fns-prod.azureedge.net/sites/default/files/fdd/110851-alaska-pollock.pdf" TargetMode="External"/><Relationship Id="rId42" Type="http://schemas.openxmlformats.org/officeDocument/2006/relationships/hyperlink" Target="https://www.fns.usda.gov/sites/default/files/fdd/100360-garbanzo-beans.pdf" TargetMode="External"/><Relationship Id="rId47" Type="http://schemas.openxmlformats.org/officeDocument/2006/relationships/hyperlink" Target="https://www.fns.usda.gov/sites/default/files/fdd/110520_Penne_Whole_Grain-Rich.pdf" TargetMode="External"/><Relationship Id="rId50" Type="http://schemas.openxmlformats.org/officeDocument/2006/relationships/hyperlink" Target="https://www.fns.usda.gov/sites/default/files/fdd/110921-chicken-fillet.pdf" TargetMode="External"/><Relationship Id="rId55" Type="http://schemas.openxmlformats.org/officeDocument/2006/relationships/hyperlink" Target="https://www.fns.usda.gov/sites/default/files/fdd/100365-pinto-beans.pdf" TargetMode="External"/><Relationship Id="rId63" Type="http://schemas.openxmlformats.org/officeDocument/2006/relationships/hyperlink" Target="https://www.fns.usda.gov/sites/default/files/resource-files/111053CornWholeKernelNoSaltAddedFrozen2_5lb.pdf" TargetMode="External"/><Relationship Id="rId7" Type="http://schemas.openxmlformats.org/officeDocument/2006/relationships/hyperlink" Target="https://www.fns.usda.gov/sites/default/files/fdd/100101_Diced_Chicken.pdf" TargetMode="External"/><Relationship Id="rId2" Type="http://schemas.openxmlformats.org/officeDocument/2006/relationships/hyperlink" Target="http://www.fns.usda.gov/fdd/nslp-usda-foods-fact-sheets" TargetMode="External"/><Relationship Id="rId16" Type="http://schemas.openxmlformats.org/officeDocument/2006/relationships/hyperlink" Target="https://www.fns.usda.gov/sites/default/files/fdd/100329_Tomatoes_Diced_Canned.pdf" TargetMode="External"/><Relationship Id="rId20" Type="http://schemas.openxmlformats.org/officeDocument/2006/relationships/hyperlink" Target="https://www.fns.usda.gov/sites/default/files/fdd/100212_Mixed_Fruit_Extra_Light_Syrup.pdf" TargetMode="External"/><Relationship Id="rId29" Type="http://schemas.openxmlformats.org/officeDocument/2006/relationships/hyperlink" Target="https://www.fns.usda.gov/sites/default/files/fdd/110506_Spaghetti_Whole_Grain-Rich.pdf" TargetMode="External"/><Relationship Id="rId41" Type="http://schemas.openxmlformats.org/officeDocument/2006/relationships/hyperlink" Target="https://www.fns.usda.gov/sites/default/files/fdd/100359-black-beans.pdf" TargetMode="External"/><Relationship Id="rId54" Type="http://schemas.openxmlformats.org/officeDocument/2006/relationships/hyperlink" Target="https://www.fns.usda.gov/sites/default/files/fdd/110396_Mozzarella_String_Cheese.pdf" TargetMode="External"/><Relationship Id="rId62" Type="http://schemas.openxmlformats.org/officeDocument/2006/relationships/hyperlink" Target="https://fns-prod.azureedge.net/sites/default/files/resource-files/100238PeachesSlicedFrozen.pdf" TargetMode="External"/><Relationship Id="rId1" Type="http://schemas.openxmlformats.org/officeDocument/2006/relationships/hyperlink" Target="http://www.fns.usda.gov/sites/default/files/fdd/100439_Vegetable_Oil.pdf" TargetMode="External"/><Relationship Id="rId6" Type="http://schemas.openxmlformats.org/officeDocument/2006/relationships/hyperlink" Target="https://www.fns.usda.gov/sites/default/files/fdd/100396_Peanut_Butter.pdf" TargetMode="External"/><Relationship Id="rId11" Type="http://schemas.openxmlformats.org/officeDocument/2006/relationships/hyperlink" Target="https://www.fns.usda.gov/sites/default/files/fdd/100021_Mozzarella_Cheese_LMPS_Shredded.pdf" TargetMode="External"/><Relationship Id="rId24" Type="http://schemas.openxmlformats.org/officeDocument/2006/relationships/hyperlink" Target="https://www.fns.usda.gov/sites/default/files/fdd/100224_Pears_Sliced_Extra_Light_Syrup.pdf" TargetMode="External"/><Relationship Id="rId32" Type="http://schemas.openxmlformats.org/officeDocument/2006/relationships/hyperlink" Target="https://www.fns.usda.gov/sites/default/files/fdd/100935_Sunflower_Seed_Butter.pdf" TargetMode="External"/><Relationship Id="rId37" Type="http://schemas.openxmlformats.org/officeDocument/2006/relationships/hyperlink" Target="https://www.fns.usda.gov/sites/default/files/fdd/110854-peanut-butter.pdf" TargetMode="External"/><Relationship Id="rId40" Type="http://schemas.openxmlformats.org/officeDocument/2006/relationships/hyperlink" Target="https://www.fns.usda.gov/sites/default/files/fdd/100003-cheese-cheddar-yellow.pdf" TargetMode="External"/><Relationship Id="rId45" Type="http://schemas.openxmlformats.org/officeDocument/2006/relationships/hyperlink" Target="https://www.fns.usda.gov/sites/default/files/fdd/110859-mixed-berries.pdf" TargetMode="External"/><Relationship Id="rId53" Type="http://schemas.openxmlformats.org/officeDocument/2006/relationships/hyperlink" Target="https://www.fns.usda.gov/sites/default/files/fdd/100125_Turkey_Roast.pdf" TargetMode="External"/><Relationship Id="rId58" Type="http://schemas.openxmlformats.org/officeDocument/2006/relationships/hyperlink" Target="https://www.fns.usda.gov/sites/default/files/resource-files/110080ChickenOvenRoasted.pdf" TargetMode="External"/><Relationship Id="rId66" Type="http://schemas.openxmlformats.org/officeDocument/2006/relationships/drawing" Target="../drawings/drawing1.xml"/><Relationship Id="rId5" Type="http://schemas.openxmlformats.org/officeDocument/2006/relationships/hyperlink" Target="https://www.fns.usda.gov/sites/default/files/fdd/100187_Ham_Sliced_Frozen.pdf" TargetMode="External"/><Relationship Id="rId15" Type="http://schemas.openxmlformats.org/officeDocument/2006/relationships/hyperlink" Target="https://www.fns.usda.gov/sites/default/files/fdd/100313_Corn_No_Salt_Added_Canned.pdf" TargetMode="External"/><Relationship Id="rId23" Type="http://schemas.openxmlformats.org/officeDocument/2006/relationships/hyperlink" Target="https://www.fns.usda.gov/sites/default/files/fdd/100225_Pears_Diced_Extra_Light_Syrup.pdf" TargetMode="External"/><Relationship Id="rId28" Type="http://schemas.openxmlformats.org/officeDocument/2006/relationships/hyperlink" Target="https://www.fns.usda.gov/sites/default/files/fdd/110504_Rotini_Whole_Grain-Rich.pdf" TargetMode="External"/><Relationship Id="rId36" Type="http://schemas.openxmlformats.org/officeDocument/2006/relationships/hyperlink" Target="https://www.fns.usda.gov/sites/default/files/fdd/110730-pork-pulled.pdf" TargetMode="External"/><Relationship Id="rId49" Type="http://schemas.openxmlformats.org/officeDocument/2006/relationships/hyperlink" Target="https://www.fns.usda.gov/sites/default/files/fdd/100173_Pork_Leg_Roast.pdf" TargetMode="External"/><Relationship Id="rId57" Type="http://schemas.openxmlformats.org/officeDocument/2006/relationships/hyperlink" Target="https://www.fns.usda.gov/sites/default/files/fdd/100241_Peaches_Diced_Cups.pdf" TargetMode="External"/><Relationship Id="rId61" Type="http://schemas.openxmlformats.org/officeDocument/2006/relationships/hyperlink" Target="https://www.fns.usda.gov/sites/default/files/fdd/100336_Spaghetti_Sauce_Canned.pdf" TargetMode="External"/><Relationship Id="rId10" Type="http://schemas.openxmlformats.org/officeDocument/2006/relationships/hyperlink" Target="https://www.fns.usda.gov/sites/default/files/fdd/100018_American_Cheese_Yellow_Sliced.pdf" TargetMode="External"/><Relationship Id="rId19" Type="http://schemas.openxmlformats.org/officeDocument/2006/relationships/hyperlink" Target="https://www.fns.usda.gov/sites/default/files/fdd/110624-Blueberries-Frozen-30lb.pdf" TargetMode="External"/><Relationship Id="rId31" Type="http://schemas.openxmlformats.org/officeDocument/2006/relationships/hyperlink" Target="https://fns-prod.azureedge.net/sites/default/files/fdd/110846-strawberries-whole-iqf.pdf" TargetMode="External"/><Relationship Id="rId44" Type="http://schemas.openxmlformats.org/officeDocument/2006/relationships/hyperlink" Target="https://www.fns.usda.gov/sites/default/files/fdd/110623_Blueberries_Frozen_2.5_lb.pdf" TargetMode="External"/><Relationship Id="rId52" Type="http://schemas.openxmlformats.org/officeDocument/2006/relationships/hyperlink" Target="https://www.fns.usda.gov/sites/default/files/fdd/110554-Turkey-Deli-Breast-Sliced.pdf" TargetMode="External"/><Relationship Id="rId60" Type="http://schemas.openxmlformats.org/officeDocument/2006/relationships/hyperlink" Target="https://www.fns.usda.gov/sites/default/files/fdd/110711-beef-patty.pdf" TargetMode="External"/><Relationship Id="rId65" Type="http://schemas.openxmlformats.org/officeDocument/2006/relationships/printerSettings" Target="../printerSettings/printerSettings1.bin"/><Relationship Id="rId4" Type="http://schemas.openxmlformats.org/officeDocument/2006/relationships/hyperlink" Target="https://www.fns.usda.gov/sites/default/files/fdd/110322_Beef_Patty_SPP_Cooked_2_0_MMA.pdf" TargetMode="External"/><Relationship Id="rId9" Type="http://schemas.openxmlformats.org/officeDocument/2006/relationships/hyperlink" Target="https://www.fns.usda.gov/sites/default/files/fdd/110462_Unseasoned_Chicken_Strips.pdf" TargetMode="External"/><Relationship Id="rId14" Type="http://schemas.openxmlformats.org/officeDocument/2006/relationships/hyperlink" Target="https://www.fns.usda.gov/sites/default/files/fdd/100348_Corn_Whole_Kernel_No_Salt_Added_Frozen.pdf" TargetMode="External"/><Relationship Id="rId22" Type="http://schemas.openxmlformats.org/officeDocument/2006/relationships/hyperlink" Target="https://www.fns.usda.gov/sites/default/files/fdd/100219_Peaches_Sliced_Extra_Light_Syrup.pdf" TargetMode="External"/><Relationship Id="rId27" Type="http://schemas.openxmlformats.org/officeDocument/2006/relationships/hyperlink" Target="https://www.fns.usda.gov/sites/default/files/fdd/110501_Macaroni_Whole_Grain-Rich.pdf" TargetMode="External"/><Relationship Id="rId30" Type="http://schemas.openxmlformats.org/officeDocument/2006/relationships/hyperlink" Target="https://www.fns.usda.gov/sites/default/files/fdd/101031_Rice_Brown_Long_Grain_Parboiled.pdf" TargetMode="External"/><Relationship Id="rId35" Type="http://schemas.openxmlformats.org/officeDocument/2006/relationships/hyperlink" Target="https://fns-prod.azureedge.net/sites/default/files/fdd/110763-Peas-Frozen-2.5lb.pdf" TargetMode="External"/><Relationship Id="rId43" Type="http://schemas.openxmlformats.org/officeDocument/2006/relationships/hyperlink" Target="https://www.fns.usda.gov/sites/default/files/fdd/100370-red-kidney-beans.pdf" TargetMode="External"/><Relationship Id="rId48" Type="http://schemas.openxmlformats.org/officeDocument/2006/relationships/hyperlink" Target="https://www.fns.usda.gov/sites/default/files/fdd/100158_Beef_Fine_Ground.pdf" TargetMode="External"/><Relationship Id="rId56" Type="http://schemas.openxmlformats.org/officeDocument/2006/relationships/hyperlink" Target="https://fns-prod.azureedge.net/sites/default/files/fdd/100357_Potatoes_French_cut_Low-sodium.pdf" TargetMode="External"/><Relationship Id="rId64" Type="http://schemas.openxmlformats.org/officeDocument/2006/relationships/hyperlink" Target="https://fns-prod.azureedge.net/sites/default/files/resource-files/110872-%20Cherries%2C%20Sweet%2C%20Frozen.pdf" TargetMode="External"/><Relationship Id="rId8" Type="http://schemas.openxmlformats.org/officeDocument/2006/relationships/hyperlink" Target="https://www.fns.usda.gov/sites/default/files/fdd/100117_Chicken_Fajita_Strips.pdf" TargetMode="External"/><Relationship Id="rId51" Type="http://schemas.openxmlformats.org/officeDocument/2006/relationships/hyperlink" Target="https://www.fns.usda.gov/sites/default/files/fdd/110931-egg-patty.pdf" TargetMode="External"/><Relationship Id="rId3" Type="http://schemas.openxmlformats.org/officeDocument/2006/relationships/hyperlink" Target="https://www.fns.usda.gov/sites/default/files/fdd/100134_Beef_Crumbles_SPP.pdf" TargetMode="External"/><Relationship Id="rId12" Type="http://schemas.openxmlformats.org/officeDocument/2006/relationships/hyperlink" Target="https://www.fns.usda.gov/sites/default/files/fdd/100307_Green_Beans_Canned.pdf" TargetMode="External"/><Relationship Id="rId17" Type="http://schemas.openxmlformats.org/officeDocument/2006/relationships/hyperlink" Target="https://www.fns.usda.gov/sites/default/files/fdd/110541_Applesauce_Unsweetened_Canned.pdf" TargetMode="External"/><Relationship Id="rId25" Type="http://schemas.openxmlformats.org/officeDocument/2006/relationships/hyperlink" Target="https://www.fns.usda.gov/sites/default/files/fdd/100293_Raisins_Boxes.pdf" TargetMode="External"/><Relationship Id="rId33" Type="http://schemas.openxmlformats.org/officeDocument/2006/relationships/hyperlink" Target="https://fns-prod.azureedge.net/sites/default/files/fdd/110723-Cranberries-Dried-Individual-Portion.pdf" TargetMode="External"/><Relationship Id="rId38" Type="http://schemas.openxmlformats.org/officeDocument/2006/relationships/hyperlink" Target="https://www.fns.usda.gov/sites/default/files/fdd/100119-turkey-taco-filling.pdf" TargetMode="External"/><Relationship Id="rId46" Type="http://schemas.openxmlformats.org/officeDocument/2006/relationships/hyperlink" Target="https://www.fns.usda.gov/sites/default/files/fdd/110860-strawberries-sliced-iqf.pdf" TargetMode="External"/><Relationship Id="rId59" Type="http://schemas.openxmlformats.org/officeDocument/2006/relationships/hyperlink" Target="https://www.fns.usda.gov/sites/default/files/resource-files/111110CheeseCheddarSlic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25"/>
  <sheetViews>
    <sheetView tabSelected="1" zoomScaleNormal="100" zoomScaleSheetLayoutView="100" workbookViewId="0">
      <pane ySplit="9" topLeftCell="A10" activePane="bottomLeft" state="frozen"/>
      <selection pane="bottomLeft" activeCell="C15" sqref="C15"/>
    </sheetView>
  </sheetViews>
  <sheetFormatPr defaultRowHeight="12.75" x14ac:dyDescent="0.2"/>
  <cols>
    <col min="1" max="1" width="6.7109375" style="12" customWidth="1"/>
    <col min="2" max="2" width="36.28515625" style="12" customWidth="1"/>
    <col min="3" max="3" width="10.28515625" style="12" bestFit="1" customWidth="1"/>
    <col min="4" max="4" width="8.85546875" style="13" customWidth="1"/>
    <col min="5" max="5" width="12" style="14" customWidth="1"/>
    <col min="6" max="6" width="11.85546875" style="12" customWidth="1"/>
    <col min="7" max="7" width="9.140625" style="15" customWidth="1"/>
    <col min="8" max="8" width="5.42578125" style="15" customWidth="1"/>
    <col min="9" max="9" width="5.85546875" style="12" customWidth="1"/>
    <col min="10" max="10" width="6.140625" style="12" customWidth="1"/>
    <col min="11" max="13" width="5.42578125" style="12" customWidth="1"/>
    <col min="14" max="14" width="5.5703125" style="12" customWidth="1"/>
    <col min="15" max="15" width="5.42578125" style="12" customWidth="1"/>
    <col min="16" max="16" width="6.140625" style="12" customWidth="1"/>
    <col min="17" max="18" width="5.42578125" style="2" customWidth="1"/>
    <col min="19" max="19" width="6" style="2" customWidth="1"/>
    <col min="20" max="16384" width="9.140625" style="2"/>
  </cols>
  <sheetData>
    <row r="1" spans="1:19" customFormat="1" ht="61.5" customHeight="1" x14ac:dyDescent="0.2">
      <c r="A1" s="86" t="s">
        <v>132</v>
      </c>
      <c r="B1" s="70"/>
      <c r="C1" s="70"/>
      <c r="D1" s="70"/>
      <c r="E1" s="70"/>
      <c r="F1" s="70"/>
      <c r="G1" s="70"/>
      <c r="H1" s="70"/>
      <c r="I1" s="70"/>
      <c r="J1" s="70"/>
      <c r="K1" s="70"/>
      <c r="L1" s="70"/>
      <c r="M1" s="70"/>
      <c r="N1" s="70"/>
      <c r="O1" s="70"/>
      <c r="P1" s="70"/>
      <c r="Q1" s="70"/>
      <c r="R1" s="70"/>
      <c r="S1" s="70"/>
    </row>
    <row r="2" spans="1:19" customFormat="1" ht="22.5" customHeight="1" x14ac:dyDescent="0.2">
      <c r="A2" s="87" t="s">
        <v>99</v>
      </c>
      <c r="B2" s="70"/>
      <c r="C2" s="70"/>
      <c r="D2" s="70"/>
      <c r="E2" s="70"/>
      <c r="F2" s="70"/>
      <c r="G2" s="70"/>
      <c r="H2" s="70"/>
      <c r="I2" s="70"/>
      <c r="J2" s="70"/>
      <c r="K2" s="70"/>
      <c r="L2" s="70"/>
      <c r="M2" s="70"/>
      <c r="N2" s="70"/>
      <c r="O2" s="70"/>
      <c r="P2" s="70"/>
      <c r="Q2" s="70"/>
      <c r="R2" s="70"/>
      <c r="S2" s="70"/>
    </row>
    <row r="3" spans="1:19" customFormat="1" ht="12.75" customHeight="1" x14ac:dyDescent="0.2">
      <c r="A3" s="92" t="s">
        <v>130</v>
      </c>
      <c r="B3" s="93"/>
      <c r="C3" s="93"/>
      <c r="D3" s="93"/>
      <c r="E3" s="93"/>
      <c r="F3" s="93"/>
      <c r="G3" s="93"/>
      <c r="H3" s="93"/>
      <c r="I3" s="93"/>
      <c r="J3" s="93"/>
      <c r="K3" s="93"/>
      <c r="L3" s="93"/>
      <c r="M3" s="93"/>
      <c r="N3" s="93"/>
      <c r="O3" s="93"/>
      <c r="P3" s="93"/>
      <c r="Q3" s="93"/>
      <c r="R3" s="93"/>
      <c r="S3" s="94"/>
    </row>
    <row r="4" spans="1:19" customFormat="1" ht="33.75" customHeight="1" x14ac:dyDescent="0.2">
      <c r="A4" s="95" t="s">
        <v>129</v>
      </c>
      <c r="B4" s="96"/>
      <c r="C4" s="96"/>
      <c r="D4" s="96"/>
      <c r="E4" s="96"/>
      <c r="F4" s="96"/>
      <c r="G4" s="96"/>
      <c r="H4" s="96"/>
      <c r="I4" s="96"/>
      <c r="J4" s="96"/>
      <c r="K4" s="96"/>
      <c r="L4" s="96"/>
      <c r="M4" s="96"/>
      <c r="N4" s="96"/>
      <c r="O4" s="96"/>
      <c r="P4" s="96"/>
      <c r="Q4" s="96"/>
      <c r="R4" s="96"/>
      <c r="S4" s="97"/>
    </row>
    <row r="5" spans="1:19" customFormat="1" ht="37.5" customHeight="1" x14ac:dyDescent="0.2">
      <c r="A5" s="95" t="s">
        <v>119</v>
      </c>
      <c r="B5" s="96"/>
      <c r="C5" s="96"/>
      <c r="D5" s="96"/>
      <c r="E5" s="96"/>
      <c r="F5" s="96"/>
      <c r="G5" s="96"/>
      <c r="H5" s="96"/>
      <c r="I5" s="96"/>
      <c r="J5" s="96"/>
      <c r="K5" s="96"/>
      <c r="L5" s="96"/>
      <c r="M5" s="96"/>
      <c r="N5" s="96"/>
      <c r="O5" s="96"/>
      <c r="P5" s="96"/>
      <c r="Q5" s="96"/>
      <c r="R5" s="96"/>
      <c r="S5" s="97"/>
    </row>
    <row r="6" spans="1:19" customFormat="1" ht="21.75" customHeight="1" x14ac:dyDescent="0.2">
      <c r="A6" s="98" t="s">
        <v>82</v>
      </c>
      <c r="B6" s="99"/>
      <c r="C6" s="99"/>
      <c r="D6" s="99"/>
      <c r="E6" s="99"/>
      <c r="F6" s="99"/>
      <c r="G6" s="99"/>
      <c r="H6" s="99"/>
      <c r="I6" s="99"/>
      <c r="J6" s="99"/>
      <c r="K6" s="99"/>
      <c r="L6" s="99"/>
      <c r="M6" s="99"/>
      <c r="N6" s="99"/>
      <c r="O6" s="99"/>
      <c r="P6" s="99"/>
      <c r="Q6" s="99"/>
      <c r="R6" s="99"/>
      <c r="S6" s="100"/>
    </row>
    <row r="7" spans="1:19" customFormat="1" x14ac:dyDescent="0.2">
      <c r="A7" s="52" t="s">
        <v>56</v>
      </c>
      <c r="B7" s="53"/>
      <c r="C7" s="53"/>
      <c r="D7" s="53"/>
      <c r="E7" s="54"/>
      <c r="F7" s="55" t="s">
        <v>57</v>
      </c>
      <c r="G7" s="56"/>
      <c r="H7" s="56"/>
      <c r="I7" s="56"/>
      <c r="J7" s="56"/>
      <c r="K7" s="56"/>
      <c r="L7" s="56"/>
      <c r="M7" s="56"/>
      <c r="N7" s="56"/>
      <c r="O7" s="56"/>
      <c r="P7" s="56"/>
      <c r="Q7" s="56"/>
      <c r="R7" s="56"/>
      <c r="S7" s="57"/>
    </row>
    <row r="8" spans="1:19" customFormat="1" x14ac:dyDescent="0.2">
      <c r="A8" s="49" t="s">
        <v>81</v>
      </c>
      <c r="B8" s="50"/>
      <c r="C8" s="50"/>
      <c r="D8" s="50"/>
      <c r="E8" s="51"/>
      <c r="F8" s="58"/>
      <c r="G8" s="59"/>
      <c r="H8" s="59"/>
      <c r="I8" s="59"/>
      <c r="J8" s="59"/>
      <c r="K8" s="59"/>
      <c r="L8" s="59"/>
      <c r="M8" s="59"/>
      <c r="N8" s="59"/>
      <c r="O8" s="59"/>
      <c r="P8" s="59"/>
      <c r="Q8" s="59"/>
      <c r="R8" s="59"/>
      <c r="S8" s="60"/>
    </row>
    <row r="9" spans="1:19" customFormat="1" ht="45" customHeight="1" x14ac:dyDescent="0.2">
      <c r="A9" s="33" t="s">
        <v>0</v>
      </c>
      <c r="B9" s="33" t="s">
        <v>12</v>
      </c>
      <c r="C9" s="33" t="s">
        <v>8</v>
      </c>
      <c r="D9" s="34" t="s">
        <v>7</v>
      </c>
      <c r="E9" s="35" t="s">
        <v>6</v>
      </c>
      <c r="F9" s="36" t="s">
        <v>1</v>
      </c>
      <c r="G9" s="37" t="s">
        <v>2</v>
      </c>
      <c r="H9" s="38" t="s">
        <v>85</v>
      </c>
      <c r="I9" s="39" t="s">
        <v>86</v>
      </c>
      <c r="J9" s="39" t="s">
        <v>87</v>
      </c>
      <c r="K9" s="39" t="s">
        <v>108</v>
      </c>
      <c r="L9" s="39" t="s">
        <v>109</v>
      </c>
      <c r="M9" s="39" t="s">
        <v>110</v>
      </c>
      <c r="N9" s="39" t="s">
        <v>111</v>
      </c>
      <c r="O9" s="39" t="s">
        <v>112</v>
      </c>
      <c r="P9" s="39" t="s">
        <v>113</v>
      </c>
      <c r="Q9" s="47" t="s">
        <v>114</v>
      </c>
      <c r="R9" s="48" t="s">
        <v>115</v>
      </c>
      <c r="S9" s="48" t="s">
        <v>116</v>
      </c>
    </row>
    <row r="10" spans="1:19" customFormat="1" x14ac:dyDescent="0.2">
      <c r="A10" s="61" t="s">
        <v>4</v>
      </c>
      <c r="B10" s="62"/>
      <c r="C10" s="62"/>
      <c r="D10" s="62"/>
      <c r="E10" s="62"/>
      <c r="F10" s="62"/>
      <c r="G10" s="62"/>
      <c r="H10" s="62"/>
      <c r="I10" s="62"/>
      <c r="J10" s="62"/>
      <c r="K10" s="62"/>
      <c r="L10" s="62"/>
      <c r="M10" s="62"/>
      <c r="N10" s="62"/>
      <c r="O10" s="62"/>
      <c r="P10" s="62"/>
      <c r="Q10" s="40"/>
      <c r="R10" s="40"/>
      <c r="S10" s="40"/>
    </row>
    <row r="11" spans="1:19" customFormat="1" x14ac:dyDescent="0.2">
      <c r="A11" s="17">
        <v>100134</v>
      </c>
      <c r="B11" s="18" t="s">
        <v>80</v>
      </c>
      <c r="C11" s="17" t="s">
        <v>14</v>
      </c>
      <c r="D11" s="17" t="s">
        <v>15</v>
      </c>
      <c r="E11" s="19">
        <v>154.93</v>
      </c>
      <c r="F11" s="20">
        <f t="shared" ref="F11:F33" si="0">SUM(G11*E11)</f>
        <v>0</v>
      </c>
      <c r="G11" s="21">
        <f t="shared" ref="G11:G17" si="1">SUM(H11:P11)</f>
        <v>0</v>
      </c>
      <c r="H11" s="71"/>
      <c r="I11" s="26"/>
      <c r="J11" s="23"/>
      <c r="K11" s="23"/>
      <c r="L11" s="23"/>
      <c r="M11" s="23"/>
      <c r="N11" s="71"/>
      <c r="O11" s="23"/>
      <c r="P11" s="23"/>
      <c r="Q11" s="23"/>
      <c r="R11" s="23"/>
      <c r="S11" s="23"/>
    </row>
    <row r="12" spans="1:19" customFormat="1" x14ac:dyDescent="0.2">
      <c r="A12" s="17">
        <v>100158</v>
      </c>
      <c r="B12" s="22" t="s">
        <v>67</v>
      </c>
      <c r="C12" s="17" t="s">
        <v>14</v>
      </c>
      <c r="D12" s="17" t="s">
        <v>15</v>
      </c>
      <c r="E12" s="19">
        <v>109.39</v>
      </c>
      <c r="F12" s="20">
        <f t="shared" si="0"/>
        <v>0</v>
      </c>
      <c r="G12" s="21">
        <f t="shared" si="1"/>
        <v>0</v>
      </c>
      <c r="H12" s="23"/>
      <c r="I12" s="71"/>
      <c r="J12" s="23"/>
      <c r="K12" s="72"/>
      <c r="L12" s="72"/>
      <c r="M12" s="71"/>
      <c r="N12" s="23"/>
      <c r="O12" s="23"/>
      <c r="P12" s="26"/>
      <c r="Q12" s="23"/>
      <c r="R12" s="23"/>
      <c r="S12" s="23"/>
    </row>
    <row r="13" spans="1:19" customFormat="1" x14ac:dyDescent="0.2">
      <c r="A13" s="17">
        <v>110322</v>
      </c>
      <c r="B13" s="22" t="s">
        <v>106</v>
      </c>
      <c r="C13" s="17" t="s">
        <v>16</v>
      </c>
      <c r="D13" s="17" t="s">
        <v>15</v>
      </c>
      <c r="E13" s="19">
        <v>155.18</v>
      </c>
      <c r="F13" s="20">
        <f t="shared" si="0"/>
        <v>0</v>
      </c>
      <c r="G13" s="21">
        <f t="shared" si="1"/>
        <v>0</v>
      </c>
      <c r="H13" s="71"/>
      <c r="I13" s="26"/>
      <c r="J13" s="23"/>
      <c r="K13" s="71"/>
      <c r="L13" s="72"/>
      <c r="M13" s="72"/>
      <c r="N13" s="71"/>
      <c r="O13" s="23"/>
      <c r="P13" s="26"/>
      <c r="Q13" s="23"/>
      <c r="R13" s="23"/>
      <c r="S13" s="23"/>
    </row>
    <row r="14" spans="1:19" customFormat="1" x14ac:dyDescent="0.2">
      <c r="A14" s="17">
        <v>110711</v>
      </c>
      <c r="B14" s="22" t="s">
        <v>100</v>
      </c>
      <c r="C14" s="17" t="s">
        <v>64</v>
      </c>
      <c r="D14" s="17" t="s">
        <v>15</v>
      </c>
      <c r="E14" s="19">
        <v>194.23</v>
      </c>
      <c r="F14" s="20">
        <f t="shared" si="0"/>
        <v>0</v>
      </c>
      <c r="G14" s="21">
        <f t="shared" si="1"/>
        <v>0</v>
      </c>
      <c r="H14" s="72"/>
      <c r="I14" s="71"/>
      <c r="J14" s="23"/>
      <c r="K14" s="72"/>
      <c r="L14" s="71"/>
      <c r="M14" s="72"/>
      <c r="N14" s="72"/>
      <c r="O14" s="71"/>
      <c r="P14" s="26"/>
      <c r="Q14" s="23"/>
      <c r="R14" s="23"/>
      <c r="S14" s="23"/>
    </row>
    <row r="15" spans="1:19" customFormat="1" x14ac:dyDescent="0.2">
      <c r="A15" s="17">
        <v>100187</v>
      </c>
      <c r="B15" s="22" t="s">
        <v>17</v>
      </c>
      <c r="C15" s="17" t="s">
        <v>16</v>
      </c>
      <c r="D15" s="17" t="s">
        <v>15</v>
      </c>
      <c r="E15" s="19">
        <v>88.58</v>
      </c>
      <c r="F15" s="20">
        <f t="shared" si="0"/>
        <v>0</v>
      </c>
      <c r="G15" s="21">
        <f t="shared" si="1"/>
        <v>0</v>
      </c>
      <c r="H15" s="71"/>
      <c r="I15" s="23"/>
      <c r="J15" s="71"/>
      <c r="K15" s="23"/>
      <c r="L15" s="71"/>
      <c r="M15" s="23"/>
      <c r="N15" s="71"/>
      <c r="O15" s="23"/>
      <c r="P15" s="23"/>
      <c r="Q15" s="23"/>
      <c r="R15" s="23"/>
      <c r="S15" s="23"/>
    </row>
    <row r="16" spans="1:19" customFormat="1" x14ac:dyDescent="0.2">
      <c r="A16" s="17">
        <v>100173</v>
      </c>
      <c r="B16" s="79" t="s">
        <v>83</v>
      </c>
      <c r="C16" s="17" t="s">
        <v>84</v>
      </c>
      <c r="D16" s="17" t="s">
        <v>15</v>
      </c>
      <c r="E16" s="19">
        <v>68.760000000000005</v>
      </c>
      <c r="F16" s="20">
        <f t="shared" si="0"/>
        <v>0</v>
      </c>
      <c r="G16" s="21">
        <f t="shared" si="1"/>
        <v>0</v>
      </c>
      <c r="H16" s="75"/>
      <c r="I16" s="26"/>
      <c r="J16" s="71"/>
      <c r="K16" s="26"/>
      <c r="L16" s="76"/>
      <c r="M16" s="26"/>
      <c r="N16" s="75"/>
      <c r="O16" s="26"/>
      <c r="P16" s="26"/>
      <c r="Q16" s="26"/>
      <c r="R16" s="26"/>
      <c r="S16" s="26"/>
    </row>
    <row r="17" spans="1:19" customFormat="1" x14ac:dyDescent="0.2">
      <c r="A17" s="17">
        <v>110730</v>
      </c>
      <c r="B17" s="79" t="s">
        <v>68</v>
      </c>
      <c r="C17" s="17" t="s">
        <v>58</v>
      </c>
      <c r="D17" s="17" t="s">
        <v>15</v>
      </c>
      <c r="E17" s="19">
        <v>98.74</v>
      </c>
      <c r="F17" s="20">
        <f t="shared" si="0"/>
        <v>0</v>
      </c>
      <c r="G17" s="21">
        <f t="shared" si="1"/>
        <v>0</v>
      </c>
      <c r="H17" s="26"/>
      <c r="I17" s="71"/>
      <c r="J17" s="26"/>
      <c r="K17" s="26"/>
      <c r="L17" s="23"/>
      <c r="M17" s="71"/>
      <c r="N17" s="26"/>
      <c r="O17" s="26"/>
      <c r="P17" s="26"/>
      <c r="Q17" s="23"/>
      <c r="R17" s="23"/>
      <c r="S17" s="23"/>
    </row>
    <row r="18" spans="1:19" customFormat="1" x14ac:dyDescent="0.2">
      <c r="A18" s="61" t="s">
        <v>59</v>
      </c>
      <c r="B18" s="62"/>
      <c r="C18" s="62"/>
      <c r="D18" s="62"/>
      <c r="E18" s="62"/>
      <c r="F18" s="62"/>
      <c r="G18" s="62"/>
      <c r="H18" s="62"/>
      <c r="I18" s="62"/>
      <c r="J18" s="62"/>
      <c r="K18" s="62"/>
      <c r="L18" s="62"/>
      <c r="M18" s="62"/>
      <c r="N18" s="62"/>
      <c r="O18" s="62"/>
      <c r="P18" s="62"/>
      <c r="Q18" s="73"/>
      <c r="R18" s="73"/>
      <c r="S18" s="73"/>
    </row>
    <row r="19" spans="1:19" customFormat="1" x14ac:dyDescent="0.2">
      <c r="A19" s="24">
        <v>100396</v>
      </c>
      <c r="B19" s="22" t="s">
        <v>18</v>
      </c>
      <c r="C19" s="17" t="s">
        <v>19</v>
      </c>
      <c r="D19" s="17" t="s">
        <v>9</v>
      </c>
      <c r="E19" s="19">
        <v>29.98</v>
      </c>
      <c r="F19" s="20">
        <f>SUM(G19*E19)</f>
        <v>0</v>
      </c>
      <c r="G19" s="21">
        <f>SUM(H19:P19)</f>
        <v>0</v>
      </c>
      <c r="H19" s="23"/>
      <c r="I19" s="71"/>
      <c r="J19" s="23"/>
      <c r="K19" s="23"/>
      <c r="L19" s="23"/>
      <c r="M19" s="23"/>
      <c r="N19" s="26"/>
      <c r="O19" s="23"/>
      <c r="P19" s="23"/>
      <c r="Q19" s="23"/>
      <c r="R19" s="23"/>
      <c r="S19" s="23"/>
    </row>
    <row r="20" spans="1:19" customFormat="1" ht="12.75" customHeight="1" x14ac:dyDescent="0.2">
      <c r="A20" s="24">
        <v>110854</v>
      </c>
      <c r="B20" s="77" t="s">
        <v>65</v>
      </c>
      <c r="C20" s="17" t="s">
        <v>66</v>
      </c>
      <c r="D20" s="17" t="s">
        <v>9</v>
      </c>
      <c r="E20" s="19">
        <v>8.16</v>
      </c>
      <c r="F20" s="20">
        <f>SUM(G20*E20)</f>
        <v>0</v>
      </c>
      <c r="G20" s="21">
        <f>SUM(H20:P20)</f>
        <v>0</v>
      </c>
      <c r="H20" s="23"/>
      <c r="I20" s="23"/>
      <c r="J20" s="71"/>
      <c r="K20" s="23"/>
      <c r="L20" s="23"/>
      <c r="M20" s="26"/>
      <c r="N20" s="26"/>
      <c r="O20" s="23"/>
      <c r="P20" s="23"/>
      <c r="Q20" s="23"/>
      <c r="R20" s="23"/>
      <c r="S20" s="23"/>
    </row>
    <row r="21" spans="1:19" customFormat="1" ht="12.75" customHeight="1" x14ac:dyDescent="0.2">
      <c r="A21" s="24">
        <v>100935</v>
      </c>
      <c r="B21" s="22" t="s">
        <v>60</v>
      </c>
      <c r="C21" s="17" t="s">
        <v>19</v>
      </c>
      <c r="D21" s="17" t="s">
        <v>9</v>
      </c>
      <c r="E21" s="19">
        <v>53.2</v>
      </c>
      <c r="F21" s="20">
        <f>SUM(G21*E21)</f>
        <v>0</v>
      </c>
      <c r="G21" s="21">
        <f>SUM(H21:P21)</f>
        <v>0</v>
      </c>
      <c r="H21" s="23"/>
      <c r="I21" s="23"/>
      <c r="J21" s="71"/>
      <c r="K21" s="23"/>
      <c r="L21" s="23"/>
      <c r="M21" s="23"/>
      <c r="N21" s="23"/>
      <c r="O21" s="23"/>
      <c r="P21" s="23"/>
      <c r="Q21" s="23"/>
      <c r="R21" s="23"/>
      <c r="S21" s="23"/>
    </row>
    <row r="22" spans="1:19" customFormat="1" ht="12" customHeight="1" x14ac:dyDescent="0.2">
      <c r="A22" s="61" t="s">
        <v>3</v>
      </c>
      <c r="B22" s="62"/>
      <c r="C22" s="62"/>
      <c r="D22" s="62"/>
      <c r="E22" s="62"/>
      <c r="F22" s="62"/>
      <c r="G22" s="62"/>
      <c r="H22" s="62"/>
      <c r="I22" s="62"/>
      <c r="J22" s="62"/>
      <c r="K22" s="62"/>
      <c r="L22" s="62"/>
      <c r="M22" s="62"/>
      <c r="N22" s="62"/>
      <c r="O22" s="62"/>
      <c r="P22" s="62"/>
      <c r="Q22" s="73"/>
      <c r="R22" s="73"/>
      <c r="S22" s="73"/>
    </row>
    <row r="23" spans="1:19" customFormat="1" x14ac:dyDescent="0.2">
      <c r="A23" s="24">
        <v>100101</v>
      </c>
      <c r="B23" s="22" t="s">
        <v>70</v>
      </c>
      <c r="C23" s="17" t="s">
        <v>14</v>
      </c>
      <c r="D23" s="17" t="s">
        <v>15</v>
      </c>
      <c r="E23" s="19">
        <v>70.34</v>
      </c>
      <c r="F23" s="20">
        <f t="shared" si="0"/>
        <v>0</v>
      </c>
      <c r="G23" s="21">
        <f>SUM(H23:P23)</f>
        <v>0</v>
      </c>
      <c r="H23" s="74"/>
      <c r="I23" s="71"/>
      <c r="J23" s="23"/>
      <c r="K23" s="23"/>
      <c r="L23" s="23"/>
      <c r="M23" s="71"/>
      <c r="N23" s="26"/>
      <c r="O23" s="23"/>
      <c r="P23" s="23"/>
      <c r="Q23" s="23"/>
      <c r="R23" s="23"/>
      <c r="S23" s="23"/>
    </row>
    <row r="24" spans="1:19" customFormat="1" ht="12.75" customHeight="1" x14ac:dyDescent="0.2">
      <c r="A24" s="24">
        <v>100117</v>
      </c>
      <c r="B24" s="22" t="s">
        <v>69</v>
      </c>
      <c r="C24" s="17" t="s">
        <v>19</v>
      </c>
      <c r="D24" s="17" t="s">
        <v>15</v>
      </c>
      <c r="E24" s="19">
        <v>51.67</v>
      </c>
      <c r="F24" s="20">
        <f t="shared" si="0"/>
        <v>0</v>
      </c>
      <c r="G24" s="21">
        <f t="shared" ref="G24:G33" si="2">SUM(H24:P24)</f>
        <v>0</v>
      </c>
      <c r="H24" s="71"/>
      <c r="I24" s="74"/>
      <c r="J24" s="74"/>
      <c r="K24" s="71"/>
      <c r="L24" s="74"/>
      <c r="M24" s="74"/>
      <c r="N24" s="71"/>
      <c r="O24" s="74"/>
      <c r="P24" s="23"/>
      <c r="Q24" s="23"/>
      <c r="R24" s="23"/>
      <c r="S24" s="23"/>
    </row>
    <row r="25" spans="1:19" customFormat="1" x14ac:dyDescent="0.2">
      <c r="A25" s="24">
        <v>110080</v>
      </c>
      <c r="B25" s="77" t="s">
        <v>71</v>
      </c>
      <c r="C25" s="17" t="s">
        <v>21</v>
      </c>
      <c r="D25" s="17" t="s">
        <v>15</v>
      </c>
      <c r="E25" s="19">
        <v>70.83</v>
      </c>
      <c r="F25" s="20">
        <f t="shared" si="0"/>
        <v>0</v>
      </c>
      <c r="G25" s="21">
        <f t="shared" si="2"/>
        <v>0</v>
      </c>
      <c r="H25" s="23"/>
      <c r="I25" s="71"/>
      <c r="J25" s="23"/>
      <c r="K25" s="23"/>
      <c r="L25" s="23"/>
      <c r="M25" s="71"/>
      <c r="N25" s="23"/>
      <c r="O25" s="23"/>
      <c r="P25" s="23"/>
      <c r="Q25" s="23"/>
      <c r="R25" s="23"/>
      <c r="S25" s="23"/>
    </row>
    <row r="26" spans="1:19" customFormat="1" x14ac:dyDescent="0.2">
      <c r="A26" s="24">
        <v>110462</v>
      </c>
      <c r="B26" s="22" t="s">
        <v>79</v>
      </c>
      <c r="C26" s="17" t="s">
        <v>21</v>
      </c>
      <c r="D26" s="17" t="s">
        <v>15</v>
      </c>
      <c r="E26" s="19">
        <v>54.38</v>
      </c>
      <c r="F26" s="20">
        <f t="shared" si="0"/>
        <v>0</v>
      </c>
      <c r="G26" s="21">
        <f t="shared" si="2"/>
        <v>0</v>
      </c>
      <c r="H26" s="74"/>
      <c r="I26" s="71"/>
      <c r="J26" s="74"/>
      <c r="K26" s="74"/>
      <c r="L26" s="74"/>
      <c r="M26" s="74"/>
      <c r="N26" s="71"/>
      <c r="O26" s="74"/>
      <c r="P26" s="74"/>
      <c r="Q26" s="23"/>
      <c r="R26" s="23"/>
      <c r="S26" s="23"/>
    </row>
    <row r="27" spans="1:19" customFormat="1" x14ac:dyDescent="0.2">
      <c r="A27" s="32">
        <v>110921</v>
      </c>
      <c r="B27" s="46" t="s">
        <v>90</v>
      </c>
      <c r="C27" s="32" t="s">
        <v>21</v>
      </c>
      <c r="D27" s="32" t="s">
        <v>15</v>
      </c>
      <c r="E27" s="41">
        <v>64.86</v>
      </c>
      <c r="F27" s="20">
        <f t="shared" ref="F27:F30" si="3">SUM(G27*E27)</f>
        <v>0</v>
      </c>
      <c r="G27" s="21">
        <f t="shared" ref="G27:G30" si="4">SUM(H27:P27)</f>
        <v>0</v>
      </c>
      <c r="H27" s="23"/>
      <c r="I27" s="23"/>
      <c r="J27" s="71"/>
      <c r="K27" s="23"/>
      <c r="L27" s="23"/>
      <c r="M27" s="23"/>
      <c r="N27" s="23"/>
      <c r="O27" s="23"/>
      <c r="P27" s="23"/>
      <c r="Q27" s="23"/>
      <c r="R27" s="23"/>
      <c r="S27" s="23"/>
    </row>
    <row r="28" spans="1:19" customFormat="1" x14ac:dyDescent="0.2">
      <c r="A28" s="32">
        <v>110931</v>
      </c>
      <c r="B28" s="46" t="s">
        <v>91</v>
      </c>
      <c r="C28" s="32" t="s">
        <v>55</v>
      </c>
      <c r="D28" s="32" t="s">
        <v>15</v>
      </c>
      <c r="E28" s="41">
        <v>53.75</v>
      </c>
      <c r="F28" s="20">
        <f t="shared" si="3"/>
        <v>0</v>
      </c>
      <c r="G28" s="21">
        <f t="shared" si="4"/>
        <v>0</v>
      </c>
      <c r="H28" s="23"/>
      <c r="I28" s="71"/>
      <c r="J28" s="23"/>
      <c r="K28" s="23"/>
      <c r="L28" s="23"/>
      <c r="M28" s="23"/>
      <c r="N28" s="23"/>
      <c r="O28" s="23"/>
      <c r="P28" s="23"/>
      <c r="Q28" s="23"/>
      <c r="R28" s="23"/>
      <c r="S28" s="23"/>
    </row>
    <row r="29" spans="1:19" customFormat="1" x14ac:dyDescent="0.2">
      <c r="A29" s="24">
        <v>110554</v>
      </c>
      <c r="B29" s="22" t="s">
        <v>72</v>
      </c>
      <c r="C29" s="17" t="s">
        <v>16</v>
      </c>
      <c r="D29" s="17" t="s">
        <v>15</v>
      </c>
      <c r="E29" s="19">
        <v>103.36</v>
      </c>
      <c r="F29" s="20">
        <f t="shared" si="3"/>
        <v>0</v>
      </c>
      <c r="G29" s="21">
        <f t="shared" si="4"/>
        <v>0</v>
      </c>
      <c r="H29" s="74"/>
      <c r="I29" s="71"/>
      <c r="J29" s="23"/>
      <c r="K29" s="71"/>
      <c r="L29" s="23"/>
      <c r="M29" s="71"/>
      <c r="N29" s="72"/>
      <c r="O29" s="71"/>
      <c r="P29" s="23"/>
      <c r="Q29" s="23"/>
      <c r="R29" s="23"/>
      <c r="S29" s="23"/>
    </row>
    <row r="30" spans="1:19" customFormat="1" x14ac:dyDescent="0.2">
      <c r="A30" s="24">
        <v>100125</v>
      </c>
      <c r="B30" s="77" t="s">
        <v>20</v>
      </c>
      <c r="C30" s="17" t="s">
        <v>22</v>
      </c>
      <c r="D30" s="17" t="s">
        <v>15</v>
      </c>
      <c r="E30" s="19">
        <v>84.5</v>
      </c>
      <c r="F30" s="20">
        <f t="shared" si="3"/>
        <v>0</v>
      </c>
      <c r="G30" s="21">
        <f t="shared" si="4"/>
        <v>0</v>
      </c>
      <c r="H30" s="23"/>
      <c r="I30" s="23"/>
      <c r="J30" s="71"/>
      <c r="K30" s="23"/>
      <c r="L30" s="26"/>
      <c r="M30" s="26"/>
      <c r="N30" s="26"/>
      <c r="O30" s="23"/>
      <c r="P30" s="23"/>
      <c r="Q30" s="23"/>
      <c r="R30" s="23"/>
      <c r="S30" s="23"/>
    </row>
    <row r="31" spans="1:19" customFormat="1" x14ac:dyDescent="0.2">
      <c r="A31" s="24">
        <v>100119</v>
      </c>
      <c r="B31" s="22" t="s">
        <v>88</v>
      </c>
      <c r="C31" s="17" t="s">
        <v>89</v>
      </c>
      <c r="D31" s="17" t="s">
        <v>15</v>
      </c>
      <c r="E31" s="19">
        <v>48.63</v>
      </c>
      <c r="F31" s="20">
        <f t="shared" si="0"/>
        <v>0</v>
      </c>
      <c r="G31" s="21">
        <f t="shared" si="2"/>
        <v>0</v>
      </c>
      <c r="H31" s="74"/>
      <c r="I31" s="74"/>
      <c r="J31" s="71"/>
      <c r="K31" s="74"/>
      <c r="L31" s="74"/>
      <c r="M31" s="74"/>
      <c r="N31" s="74"/>
      <c r="O31" s="74"/>
      <c r="P31" s="74"/>
      <c r="Q31" s="23"/>
      <c r="R31" s="23"/>
      <c r="S31" s="23"/>
    </row>
    <row r="32" spans="1:19" customFormat="1" x14ac:dyDescent="0.2">
      <c r="A32" s="63" t="s">
        <v>23</v>
      </c>
      <c r="B32" s="64"/>
      <c r="C32" s="64"/>
      <c r="D32" s="64"/>
      <c r="E32" s="64"/>
      <c r="F32" s="64"/>
      <c r="G32" s="64"/>
      <c r="H32" s="64"/>
      <c r="I32" s="64"/>
      <c r="J32" s="64"/>
      <c r="K32" s="64"/>
      <c r="L32" s="64"/>
      <c r="M32" s="64"/>
      <c r="N32" s="64"/>
      <c r="O32" s="64"/>
      <c r="P32" s="64"/>
      <c r="Q32" s="73"/>
      <c r="R32" s="73"/>
      <c r="S32" s="73"/>
    </row>
    <row r="33" spans="1:19" customFormat="1" x14ac:dyDescent="0.2">
      <c r="A33" s="24">
        <v>100195</v>
      </c>
      <c r="B33" s="77" t="s">
        <v>24</v>
      </c>
      <c r="C33" s="25" t="s">
        <v>25</v>
      </c>
      <c r="D33" s="25" t="s">
        <v>9</v>
      </c>
      <c r="E33" s="19">
        <v>53.35</v>
      </c>
      <c r="F33" s="20">
        <f t="shared" si="0"/>
        <v>0</v>
      </c>
      <c r="G33" s="21">
        <f t="shared" si="2"/>
        <v>0</v>
      </c>
      <c r="H33" s="26"/>
      <c r="I33" s="71"/>
      <c r="J33" s="23"/>
      <c r="K33" s="23"/>
      <c r="L33" s="23"/>
      <c r="M33" s="23"/>
      <c r="N33" s="23"/>
      <c r="O33" s="23"/>
      <c r="P33" s="23"/>
      <c r="Q33" s="23"/>
      <c r="R33" s="23"/>
      <c r="S33" s="23"/>
    </row>
    <row r="34" spans="1:19" customFormat="1" x14ac:dyDescent="0.2">
      <c r="A34" s="24">
        <v>110851</v>
      </c>
      <c r="B34" s="22" t="s">
        <v>77</v>
      </c>
      <c r="C34" s="25" t="s">
        <v>64</v>
      </c>
      <c r="D34" s="25" t="s">
        <v>15</v>
      </c>
      <c r="E34" s="20">
        <v>95.33</v>
      </c>
      <c r="F34" s="20">
        <f>SUM(G34*E34)</f>
        <v>0</v>
      </c>
      <c r="G34" s="21">
        <f>SUM(H34:P34)</f>
        <v>0</v>
      </c>
      <c r="H34" s="26"/>
      <c r="I34" s="26"/>
      <c r="J34" s="71"/>
      <c r="K34" s="23"/>
      <c r="L34" s="23"/>
      <c r="M34" s="23"/>
      <c r="N34" s="71"/>
      <c r="O34" s="23"/>
      <c r="P34" s="23"/>
      <c r="Q34" s="23"/>
      <c r="R34" s="23"/>
      <c r="S34" s="23"/>
    </row>
    <row r="35" spans="1:19" customFormat="1" x14ac:dyDescent="0.2">
      <c r="A35" s="65" t="s">
        <v>31</v>
      </c>
      <c r="B35" s="66"/>
      <c r="C35" s="66"/>
      <c r="D35" s="66"/>
      <c r="E35" s="66"/>
      <c r="F35" s="66"/>
      <c r="G35" s="66"/>
      <c r="H35" s="62"/>
      <c r="I35" s="62"/>
      <c r="J35" s="62"/>
      <c r="K35" s="62"/>
      <c r="L35" s="62"/>
      <c r="M35" s="62"/>
      <c r="N35" s="62"/>
      <c r="O35" s="62"/>
      <c r="P35" s="62"/>
      <c r="Q35" s="73"/>
      <c r="R35" s="73"/>
      <c r="S35" s="73"/>
    </row>
    <row r="36" spans="1:19" customFormat="1" x14ac:dyDescent="0.2">
      <c r="A36" s="17">
        <v>100018</v>
      </c>
      <c r="B36" s="18" t="s">
        <v>32</v>
      </c>
      <c r="C36" s="27" t="s">
        <v>19</v>
      </c>
      <c r="D36" s="25" t="s">
        <v>36</v>
      </c>
      <c r="E36" s="19">
        <v>59.15</v>
      </c>
      <c r="F36" s="20">
        <f t="shared" ref="F36:F39" si="5">SUM(G36*E36)</f>
        <v>0</v>
      </c>
      <c r="G36" s="21">
        <f t="shared" ref="G36:G39" si="6">SUM(H36:P36)</f>
        <v>0</v>
      </c>
      <c r="H36" s="23"/>
      <c r="I36" s="71"/>
      <c r="J36" s="23"/>
      <c r="K36" s="71"/>
      <c r="L36" s="23"/>
      <c r="M36" s="71"/>
      <c r="N36" s="23"/>
      <c r="O36" s="71"/>
      <c r="P36" s="23"/>
      <c r="Q36" s="23"/>
      <c r="R36" s="23"/>
      <c r="S36" s="23"/>
    </row>
    <row r="37" spans="1:19" customFormat="1" x14ac:dyDescent="0.2">
      <c r="A37" s="17">
        <v>100003</v>
      </c>
      <c r="B37" s="77" t="s">
        <v>33</v>
      </c>
      <c r="C37" s="27" t="s">
        <v>19</v>
      </c>
      <c r="D37" s="25" t="s">
        <v>36</v>
      </c>
      <c r="E37" s="19">
        <v>62.42</v>
      </c>
      <c r="F37" s="20">
        <f t="shared" si="5"/>
        <v>0</v>
      </c>
      <c r="G37" s="21">
        <f t="shared" si="6"/>
        <v>0</v>
      </c>
      <c r="H37" s="71"/>
      <c r="I37" s="23"/>
      <c r="J37" s="71"/>
      <c r="K37" s="23"/>
      <c r="L37" s="71"/>
      <c r="M37" s="23"/>
      <c r="N37" s="71"/>
      <c r="O37" s="23"/>
      <c r="P37" s="23"/>
      <c r="Q37" s="23"/>
      <c r="R37" s="23"/>
      <c r="S37" s="23"/>
    </row>
    <row r="38" spans="1:19" customFormat="1" x14ac:dyDescent="0.2">
      <c r="A38" s="17">
        <v>111110</v>
      </c>
      <c r="B38" s="22" t="s">
        <v>104</v>
      </c>
      <c r="C38" s="27" t="s">
        <v>92</v>
      </c>
      <c r="D38" s="25" t="s">
        <v>36</v>
      </c>
      <c r="E38" s="19">
        <v>26.04</v>
      </c>
      <c r="F38" s="20">
        <f t="shared" si="5"/>
        <v>0</v>
      </c>
      <c r="G38" s="21">
        <f t="shared" si="6"/>
        <v>0</v>
      </c>
      <c r="H38" s="23"/>
      <c r="I38" s="23"/>
      <c r="J38" s="71"/>
      <c r="K38" s="23"/>
      <c r="L38" s="23"/>
      <c r="M38" s="23"/>
      <c r="N38" s="71"/>
      <c r="O38" s="23"/>
      <c r="P38" s="23"/>
      <c r="Q38" s="23"/>
      <c r="R38" s="23"/>
      <c r="S38" s="23"/>
    </row>
    <row r="39" spans="1:19" customFormat="1" x14ac:dyDescent="0.2">
      <c r="A39" s="17">
        <v>100021</v>
      </c>
      <c r="B39" s="22" t="s">
        <v>34</v>
      </c>
      <c r="C39" s="27" t="s">
        <v>21</v>
      </c>
      <c r="D39" s="25" t="s">
        <v>36</v>
      </c>
      <c r="E39" s="19">
        <v>54.28</v>
      </c>
      <c r="F39" s="20">
        <f t="shared" si="5"/>
        <v>0</v>
      </c>
      <c r="G39" s="21">
        <f t="shared" si="6"/>
        <v>0</v>
      </c>
      <c r="H39" s="71"/>
      <c r="I39" s="23"/>
      <c r="J39" s="71"/>
      <c r="K39" s="23"/>
      <c r="L39" s="71"/>
      <c r="M39" s="23"/>
      <c r="N39" s="71"/>
      <c r="O39" s="23"/>
      <c r="P39" s="23"/>
      <c r="Q39" s="23"/>
      <c r="R39" s="23"/>
      <c r="S39" s="23"/>
    </row>
    <row r="40" spans="1:19" customFormat="1" x14ac:dyDescent="0.2">
      <c r="A40" s="17">
        <v>110396</v>
      </c>
      <c r="B40" s="22" t="s">
        <v>35</v>
      </c>
      <c r="C40" s="27" t="s">
        <v>37</v>
      </c>
      <c r="D40" s="25" t="s">
        <v>36</v>
      </c>
      <c r="E40" s="19">
        <v>52.31</v>
      </c>
      <c r="F40" s="20">
        <f t="shared" ref="F40:F41" si="7">SUM(G40*E40)</f>
        <v>0</v>
      </c>
      <c r="G40" s="21">
        <f t="shared" ref="G40:G41" si="8">SUM(H40:P40)</f>
        <v>0</v>
      </c>
      <c r="H40" s="23"/>
      <c r="I40" s="23"/>
      <c r="J40" s="71"/>
      <c r="K40" s="23"/>
      <c r="L40" s="23"/>
      <c r="M40" s="23"/>
      <c r="N40" s="71"/>
      <c r="O40" s="23"/>
      <c r="P40" s="23"/>
      <c r="Q40" s="23"/>
      <c r="R40" s="23"/>
      <c r="S40" s="23"/>
    </row>
    <row r="41" spans="1:19" customFormat="1" x14ac:dyDescent="0.2">
      <c r="A41" s="17">
        <v>111220</v>
      </c>
      <c r="B41" s="25" t="s">
        <v>107</v>
      </c>
      <c r="C41" s="27" t="s">
        <v>105</v>
      </c>
      <c r="D41" s="25" t="s">
        <v>36</v>
      </c>
      <c r="E41" s="19">
        <v>49</v>
      </c>
      <c r="F41" s="20">
        <f t="shared" si="7"/>
        <v>0</v>
      </c>
      <c r="G41" s="21">
        <f t="shared" si="8"/>
        <v>0</v>
      </c>
      <c r="H41" s="23"/>
      <c r="I41" s="23"/>
      <c r="J41" s="23"/>
      <c r="K41" s="71"/>
      <c r="L41" s="23"/>
      <c r="M41" s="23"/>
      <c r="N41" s="23"/>
      <c r="O41" s="23"/>
      <c r="P41" s="23"/>
      <c r="Q41" s="23"/>
      <c r="R41" s="23"/>
      <c r="S41" s="23"/>
    </row>
    <row r="42" spans="1:19" customFormat="1" x14ac:dyDescent="0.2">
      <c r="A42" s="67" t="s">
        <v>61</v>
      </c>
      <c r="B42" s="68"/>
      <c r="C42" s="68"/>
      <c r="D42" s="68"/>
      <c r="E42" s="68"/>
      <c r="F42" s="68"/>
      <c r="G42" s="68"/>
      <c r="H42" s="68"/>
      <c r="I42" s="68"/>
      <c r="J42" s="68"/>
      <c r="K42" s="68"/>
      <c r="L42" s="68"/>
      <c r="M42" s="68"/>
      <c r="N42" s="68"/>
      <c r="O42" s="68"/>
      <c r="P42" s="68"/>
      <c r="Q42" s="73"/>
      <c r="R42" s="73"/>
      <c r="S42" s="73"/>
    </row>
    <row r="43" spans="1:19" customFormat="1" ht="12.75" customHeight="1" x14ac:dyDescent="0.2">
      <c r="A43" s="24">
        <v>100359</v>
      </c>
      <c r="B43" s="77" t="s">
        <v>26</v>
      </c>
      <c r="C43" s="25" t="s">
        <v>30</v>
      </c>
      <c r="D43" s="28" t="s">
        <v>9</v>
      </c>
      <c r="E43" s="19">
        <v>15.31</v>
      </c>
      <c r="F43" s="20">
        <f>SUM(G43*E43)</f>
        <v>0</v>
      </c>
      <c r="G43" s="21">
        <f>SUM(H43:P43)</f>
        <v>0</v>
      </c>
      <c r="H43" s="23"/>
      <c r="I43" s="23"/>
      <c r="J43" s="71"/>
      <c r="K43" s="23"/>
      <c r="L43" s="23"/>
      <c r="M43" s="23"/>
      <c r="N43" s="71"/>
      <c r="O43" s="23"/>
      <c r="P43" s="23"/>
      <c r="Q43" s="23"/>
      <c r="R43" s="23"/>
      <c r="S43" s="23"/>
    </row>
    <row r="44" spans="1:19" customFormat="1" ht="12.75" customHeight="1" x14ac:dyDescent="0.2">
      <c r="A44" s="24">
        <v>100360</v>
      </c>
      <c r="B44" s="22" t="s">
        <v>93</v>
      </c>
      <c r="C44" s="25" t="s">
        <v>30</v>
      </c>
      <c r="D44" s="28" t="s">
        <v>9</v>
      </c>
      <c r="E44" s="19">
        <v>13.86</v>
      </c>
      <c r="F44" s="20">
        <f>SUM(G44*E44)</f>
        <v>0</v>
      </c>
      <c r="G44" s="21">
        <f>SUM(H44:P44)</f>
        <v>0</v>
      </c>
      <c r="H44" s="23"/>
      <c r="I44" s="23"/>
      <c r="J44" s="71"/>
      <c r="K44" s="23"/>
      <c r="L44" s="23"/>
      <c r="M44" s="23"/>
      <c r="N44" s="23"/>
      <c r="O44" s="23"/>
      <c r="P44" s="23"/>
      <c r="Q44" s="23"/>
      <c r="R44" s="23"/>
      <c r="S44" s="23"/>
    </row>
    <row r="45" spans="1:19" customFormat="1" x14ac:dyDescent="0.2">
      <c r="A45" s="24">
        <v>100370</v>
      </c>
      <c r="B45" s="79" t="s">
        <v>28</v>
      </c>
      <c r="C45" s="25" t="s">
        <v>30</v>
      </c>
      <c r="D45" s="28" t="s">
        <v>9</v>
      </c>
      <c r="E45" s="19">
        <v>16.36</v>
      </c>
      <c r="F45" s="20">
        <f>SUM(G45*E45)</f>
        <v>0</v>
      </c>
      <c r="G45" s="21">
        <f>SUM(H45:P45)</f>
        <v>0</v>
      </c>
      <c r="H45" s="23"/>
      <c r="I45" s="23"/>
      <c r="J45" s="71"/>
      <c r="K45" s="23"/>
      <c r="L45" s="23"/>
      <c r="M45" s="23"/>
      <c r="N45" s="71"/>
      <c r="O45" s="23"/>
      <c r="P45" s="23"/>
      <c r="Q45" s="23"/>
      <c r="R45" s="23"/>
      <c r="S45" s="23"/>
    </row>
    <row r="46" spans="1:19" customFormat="1" x14ac:dyDescent="0.2">
      <c r="A46" s="24">
        <v>100365</v>
      </c>
      <c r="B46" s="79" t="s">
        <v>29</v>
      </c>
      <c r="C46" s="25" t="s">
        <v>30</v>
      </c>
      <c r="D46" s="28" t="s">
        <v>9</v>
      </c>
      <c r="E46" s="19">
        <v>14.84</v>
      </c>
      <c r="F46" s="20">
        <f>SUM(G46*E46)</f>
        <v>0</v>
      </c>
      <c r="G46" s="21">
        <f>SUM(H46:P46)</f>
        <v>0</v>
      </c>
      <c r="H46" s="23"/>
      <c r="I46" s="23"/>
      <c r="J46" s="71"/>
      <c r="K46" s="23"/>
      <c r="L46" s="23"/>
      <c r="M46" s="23"/>
      <c r="N46" s="71"/>
      <c r="O46" s="23"/>
      <c r="P46" s="23"/>
      <c r="Q46" s="23"/>
      <c r="R46" s="23"/>
      <c r="S46" s="23"/>
    </row>
    <row r="47" spans="1:19" customFormat="1" x14ac:dyDescent="0.2">
      <c r="A47" s="24">
        <v>100362</v>
      </c>
      <c r="B47" s="79" t="s">
        <v>101</v>
      </c>
      <c r="C47" s="25" t="s">
        <v>30</v>
      </c>
      <c r="D47" s="28" t="s">
        <v>9</v>
      </c>
      <c r="E47" s="19">
        <v>20.74</v>
      </c>
      <c r="F47" s="20">
        <f>SUM(G47*E47)</f>
        <v>0</v>
      </c>
      <c r="G47" s="21">
        <f>SUM(H47:P47)</f>
        <v>0</v>
      </c>
      <c r="H47" s="23"/>
      <c r="I47" s="23"/>
      <c r="J47" s="71"/>
      <c r="K47" s="23"/>
      <c r="L47" s="23"/>
      <c r="M47" s="23"/>
      <c r="N47" s="23"/>
      <c r="O47" s="23"/>
      <c r="P47" s="23"/>
      <c r="Q47" s="23"/>
      <c r="R47" s="23"/>
      <c r="S47" s="23"/>
    </row>
    <row r="48" spans="1:19" customFormat="1" x14ac:dyDescent="0.2">
      <c r="A48" s="67" t="s">
        <v>13</v>
      </c>
      <c r="B48" s="68"/>
      <c r="C48" s="68"/>
      <c r="D48" s="68"/>
      <c r="E48" s="68"/>
      <c r="F48" s="68"/>
      <c r="G48" s="68"/>
      <c r="H48" s="68"/>
      <c r="I48" s="68"/>
      <c r="J48" s="68"/>
      <c r="K48" s="68"/>
      <c r="L48" s="68"/>
      <c r="M48" s="68"/>
      <c r="N48" s="68"/>
      <c r="O48" s="68"/>
      <c r="P48" s="68"/>
      <c r="Q48" s="73"/>
      <c r="R48" s="73"/>
      <c r="S48" s="73"/>
    </row>
    <row r="49" spans="1:19" customFormat="1" x14ac:dyDescent="0.2">
      <c r="A49" s="24">
        <v>100307</v>
      </c>
      <c r="B49" s="22" t="s">
        <v>27</v>
      </c>
      <c r="C49" s="25" t="s">
        <v>30</v>
      </c>
      <c r="D49" s="28" t="s">
        <v>9</v>
      </c>
      <c r="E49" s="20">
        <v>20.73</v>
      </c>
      <c r="F49" s="20">
        <f t="shared" ref="F49:F57" si="9">SUM(G49*E49)</f>
        <v>0</v>
      </c>
      <c r="G49" s="21">
        <f>SUM(H49:P49)</f>
        <v>0</v>
      </c>
      <c r="H49" s="23"/>
      <c r="I49" s="23"/>
      <c r="J49" s="23"/>
      <c r="K49" s="71"/>
      <c r="L49" s="23"/>
      <c r="M49" s="23"/>
      <c r="N49" s="71"/>
      <c r="O49" s="23"/>
      <c r="P49" s="23"/>
      <c r="Q49" s="23"/>
      <c r="R49" s="81"/>
      <c r="S49" s="23"/>
    </row>
    <row r="50" spans="1:19" customFormat="1" x14ac:dyDescent="0.2">
      <c r="A50" s="24">
        <v>110473</v>
      </c>
      <c r="B50" s="22" t="s">
        <v>62</v>
      </c>
      <c r="C50" s="25" t="s">
        <v>19</v>
      </c>
      <c r="D50" s="28" t="s">
        <v>15</v>
      </c>
      <c r="E50" s="20">
        <v>42.56</v>
      </c>
      <c r="F50" s="20">
        <f t="shared" si="9"/>
        <v>0</v>
      </c>
      <c r="G50" s="21">
        <f t="shared" ref="G50:G57" si="10">SUM(H50:P50)</f>
        <v>0</v>
      </c>
      <c r="H50" s="23"/>
      <c r="I50" s="23"/>
      <c r="J50" s="23"/>
      <c r="K50" s="71"/>
      <c r="L50" s="26"/>
      <c r="M50" s="23"/>
      <c r="N50" s="23"/>
      <c r="O50" s="23"/>
      <c r="P50" s="23"/>
      <c r="Q50" s="23"/>
      <c r="R50" s="23"/>
      <c r="S50" s="23"/>
    </row>
    <row r="51" spans="1:19" customFormat="1" ht="12.75" customHeight="1" x14ac:dyDescent="0.2">
      <c r="A51" s="24">
        <v>100348</v>
      </c>
      <c r="B51" s="22" t="s">
        <v>117</v>
      </c>
      <c r="C51" s="25" t="s">
        <v>21</v>
      </c>
      <c r="D51" s="28" t="s">
        <v>15</v>
      </c>
      <c r="E51" s="20">
        <v>18.760000000000002</v>
      </c>
      <c r="F51" s="20">
        <f t="shared" si="9"/>
        <v>0</v>
      </c>
      <c r="G51" s="21">
        <f t="shared" si="10"/>
        <v>0</v>
      </c>
      <c r="H51" s="23"/>
      <c r="I51" s="23"/>
      <c r="J51" s="23"/>
      <c r="K51" s="71"/>
      <c r="L51" s="23"/>
      <c r="M51" s="23"/>
      <c r="N51" s="71"/>
      <c r="O51" s="23"/>
      <c r="P51" s="23"/>
      <c r="Q51" s="23"/>
      <c r="R51" s="81"/>
      <c r="S51" s="26"/>
    </row>
    <row r="52" spans="1:19" customFormat="1" ht="12.75" customHeight="1" x14ac:dyDescent="0.2">
      <c r="A52" s="24">
        <v>111053</v>
      </c>
      <c r="B52" s="22" t="s">
        <v>117</v>
      </c>
      <c r="C52" s="25" t="s">
        <v>73</v>
      </c>
      <c r="D52" s="28" t="s">
        <v>15</v>
      </c>
      <c r="E52" s="20">
        <v>20.67</v>
      </c>
      <c r="F52" s="20">
        <f t="shared" ref="F52" si="11">SUM(G52*E52)</f>
        <v>0</v>
      </c>
      <c r="G52" s="21">
        <f t="shared" ref="G52" si="12">SUM(H52:P52)</f>
        <v>0</v>
      </c>
      <c r="H52" s="23"/>
      <c r="I52" s="23"/>
      <c r="J52" s="23"/>
      <c r="K52" s="71"/>
      <c r="L52" s="23"/>
      <c r="M52" s="23"/>
      <c r="N52" s="23"/>
      <c r="O52" s="23"/>
      <c r="P52" s="23"/>
      <c r="Q52" s="23"/>
      <c r="R52" s="26"/>
      <c r="S52" s="81"/>
    </row>
    <row r="53" spans="1:19" customFormat="1" ht="12.75" customHeight="1" x14ac:dyDescent="0.2">
      <c r="A53" s="24">
        <v>100313</v>
      </c>
      <c r="B53" s="22" t="s">
        <v>118</v>
      </c>
      <c r="C53" s="25" t="s">
        <v>30</v>
      </c>
      <c r="D53" s="28" t="s">
        <v>9</v>
      </c>
      <c r="E53" s="20">
        <v>21.37</v>
      </c>
      <c r="F53" s="20">
        <f t="shared" si="9"/>
        <v>0</v>
      </c>
      <c r="G53" s="21">
        <f t="shared" si="10"/>
        <v>0</v>
      </c>
      <c r="H53" s="23"/>
      <c r="I53" s="23"/>
      <c r="J53" s="23"/>
      <c r="K53" s="71"/>
      <c r="L53" s="23"/>
      <c r="M53" s="23"/>
      <c r="N53" s="71"/>
      <c r="O53" s="23"/>
      <c r="P53" s="23"/>
      <c r="Q53" s="23"/>
      <c r="R53" s="26"/>
      <c r="S53" s="81"/>
    </row>
    <row r="54" spans="1:19" customFormat="1" ht="12.75" customHeight="1" x14ac:dyDescent="0.2">
      <c r="A54" s="24">
        <v>110763</v>
      </c>
      <c r="B54" s="22" t="s">
        <v>63</v>
      </c>
      <c r="C54" s="25" t="s">
        <v>73</v>
      </c>
      <c r="D54" s="28" t="s">
        <v>15</v>
      </c>
      <c r="E54" s="20">
        <v>22.67</v>
      </c>
      <c r="F54" s="20">
        <f t="shared" si="9"/>
        <v>0</v>
      </c>
      <c r="G54" s="21">
        <f t="shared" si="10"/>
        <v>0</v>
      </c>
      <c r="H54" s="23"/>
      <c r="I54" s="23"/>
      <c r="J54" s="26"/>
      <c r="K54" s="71"/>
      <c r="L54" s="26"/>
      <c r="M54" s="26"/>
      <c r="N54" s="26"/>
      <c r="O54" s="26"/>
      <c r="P54" s="26"/>
      <c r="Q54" s="23"/>
      <c r="R54" s="81"/>
      <c r="S54" s="26"/>
    </row>
    <row r="55" spans="1:19" customFormat="1" ht="12.75" customHeight="1" x14ac:dyDescent="0.2">
      <c r="A55" s="24">
        <v>100357</v>
      </c>
      <c r="B55" s="22" t="s">
        <v>74</v>
      </c>
      <c r="C55" s="25" t="s">
        <v>19</v>
      </c>
      <c r="D55" s="28" t="s">
        <v>15</v>
      </c>
      <c r="E55" s="20">
        <v>24.84</v>
      </c>
      <c r="F55" s="20">
        <f t="shared" ref="F55" si="13">SUM(G55*E55)</f>
        <v>0</v>
      </c>
      <c r="G55" s="21">
        <f t="shared" si="10"/>
        <v>0</v>
      </c>
      <c r="H55" s="23"/>
      <c r="I55" s="23"/>
      <c r="J55" s="23"/>
      <c r="K55" s="71"/>
      <c r="L55" s="23"/>
      <c r="M55" s="71"/>
      <c r="N55" s="23"/>
      <c r="O55" s="71"/>
      <c r="P55" s="23"/>
      <c r="Q55" s="23"/>
      <c r="R55" s="23"/>
      <c r="S55" s="23"/>
    </row>
    <row r="56" spans="1:19" customFormat="1" x14ac:dyDescent="0.2">
      <c r="A56" s="24">
        <v>100336</v>
      </c>
      <c r="B56" s="77" t="s">
        <v>102</v>
      </c>
      <c r="C56" s="25" t="s">
        <v>30</v>
      </c>
      <c r="D56" s="28" t="s">
        <v>9</v>
      </c>
      <c r="E56" s="20">
        <v>15.76</v>
      </c>
      <c r="F56" s="20">
        <f t="shared" si="9"/>
        <v>0</v>
      </c>
      <c r="G56" s="21">
        <f t="shared" si="10"/>
        <v>0</v>
      </c>
      <c r="H56" s="23"/>
      <c r="I56" s="71"/>
      <c r="J56" s="23"/>
      <c r="K56" s="23"/>
      <c r="L56" s="23"/>
      <c r="M56" s="23"/>
      <c r="N56" s="71"/>
      <c r="O56" s="23"/>
      <c r="P56" s="23"/>
      <c r="Q56" s="23"/>
      <c r="R56" s="23"/>
      <c r="S56" s="23"/>
    </row>
    <row r="57" spans="1:19" customFormat="1" x14ac:dyDescent="0.2">
      <c r="A57" s="24">
        <v>100329</v>
      </c>
      <c r="B57" s="22" t="s">
        <v>94</v>
      </c>
      <c r="C57" s="25" t="s">
        <v>30</v>
      </c>
      <c r="D57" s="28" t="s">
        <v>9</v>
      </c>
      <c r="E57" s="20">
        <v>13.71</v>
      </c>
      <c r="F57" s="20">
        <f t="shared" si="9"/>
        <v>0</v>
      </c>
      <c r="G57" s="21">
        <f t="shared" si="10"/>
        <v>0</v>
      </c>
      <c r="H57" s="23"/>
      <c r="I57" s="23"/>
      <c r="J57" s="23"/>
      <c r="K57" s="71"/>
      <c r="L57" s="23"/>
      <c r="M57" s="23"/>
      <c r="N57" s="23"/>
      <c r="O57" s="23"/>
      <c r="P57" s="23"/>
      <c r="Q57" s="23"/>
      <c r="R57" s="81"/>
      <c r="S57" s="26"/>
    </row>
    <row r="58" spans="1:19" customFormat="1" x14ac:dyDescent="0.2">
      <c r="A58" s="65" t="s">
        <v>11</v>
      </c>
      <c r="B58" s="66"/>
      <c r="C58" s="66"/>
      <c r="D58" s="66"/>
      <c r="E58" s="66"/>
      <c r="F58" s="66"/>
      <c r="G58" s="66"/>
      <c r="H58" s="78"/>
      <c r="I58" s="78"/>
      <c r="J58" s="78"/>
      <c r="K58" s="78"/>
      <c r="L58" s="78"/>
      <c r="M58" s="78"/>
      <c r="N58" s="78"/>
      <c r="O58" s="78"/>
      <c r="P58" s="78"/>
      <c r="Q58" s="73"/>
      <c r="R58" s="73"/>
      <c r="S58" s="73"/>
    </row>
    <row r="59" spans="1:19" customFormat="1" x14ac:dyDescent="0.2">
      <c r="A59" s="24">
        <v>110541</v>
      </c>
      <c r="B59" s="22" t="s">
        <v>38</v>
      </c>
      <c r="C59" s="25" t="s">
        <v>30</v>
      </c>
      <c r="D59" s="28" t="s">
        <v>9</v>
      </c>
      <c r="E59" s="20">
        <v>19.75</v>
      </c>
      <c r="F59" s="20">
        <f>SUM(G59*E59)</f>
        <v>0</v>
      </c>
      <c r="G59" s="21">
        <f>SUM(H59:P59)</f>
        <v>0</v>
      </c>
      <c r="H59" s="71"/>
      <c r="I59" s="71"/>
      <c r="J59" s="71"/>
      <c r="K59" s="71"/>
      <c r="L59" s="23"/>
      <c r="M59" s="71"/>
      <c r="N59" s="71"/>
      <c r="O59" s="71"/>
      <c r="P59" s="71"/>
      <c r="Q59" s="23"/>
      <c r="R59" s="23"/>
      <c r="S59" s="23"/>
    </row>
    <row r="60" spans="1:19" customFormat="1" x14ac:dyDescent="0.2">
      <c r="A60" s="24">
        <v>110361</v>
      </c>
      <c r="B60" s="22" t="s">
        <v>39</v>
      </c>
      <c r="C60" s="25" t="s">
        <v>46</v>
      </c>
      <c r="D60" s="28" t="s">
        <v>9</v>
      </c>
      <c r="E60" s="20">
        <v>16.78</v>
      </c>
      <c r="F60" s="20">
        <f t="shared" ref="F60:F76" si="14">SUM(G60*E60)</f>
        <v>0</v>
      </c>
      <c r="G60" s="21">
        <f t="shared" ref="G60:G76" si="15">SUM(H60:P60)</f>
        <v>0</v>
      </c>
      <c r="H60" s="71"/>
      <c r="I60" s="71"/>
      <c r="J60" s="71"/>
      <c r="K60" s="71"/>
      <c r="L60" s="23"/>
      <c r="M60" s="71"/>
      <c r="N60" s="71"/>
      <c r="O60" s="71"/>
      <c r="P60" s="71"/>
      <c r="Q60" s="23"/>
      <c r="R60" s="23"/>
      <c r="S60" s="23"/>
    </row>
    <row r="61" spans="1:19" customFormat="1" x14ac:dyDescent="0.2">
      <c r="A61" s="24">
        <v>110624</v>
      </c>
      <c r="B61" s="22" t="s">
        <v>121</v>
      </c>
      <c r="C61" s="25" t="s">
        <v>21</v>
      </c>
      <c r="D61" s="28" t="s">
        <v>15</v>
      </c>
      <c r="E61" s="20">
        <v>28.21</v>
      </c>
      <c r="F61" s="20">
        <f t="shared" si="14"/>
        <v>0</v>
      </c>
      <c r="G61" s="21">
        <f t="shared" si="15"/>
        <v>0</v>
      </c>
      <c r="H61" s="23"/>
      <c r="I61" s="23"/>
      <c r="J61" s="71"/>
      <c r="K61" s="23"/>
      <c r="L61" s="23"/>
      <c r="M61" s="23"/>
      <c r="N61" s="23"/>
      <c r="O61" s="71"/>
      <c r="P61" s="23"/>
      <c r="Q61" s="23"/>
      <c r="R61" s="23"/>
      <c r="S61" s="23"/>
    </row>
    <row r="62" spans="1:19" customFormat="1" x14ac:dyDescent="0.2">
      <c r="A62" s="24">
        <v>110623</v>
      </c>
      <c r="B62" s="22" t="s">
        <v>121</v>
      </c>
      <c r="C62" s="25" t="s">
        <v>73</v>
      </c>
      <c r="D62" s="28" t="s">
        <v>15</v>
      </c>
      <c r="E62" s="20">
        <v>36.08</v>
      </c>
      <c r="F62" s="20">
        <f t="shared" si="14"/>
        <v>0</v>
      </c>
      <c r="G62" s="21">
        <f t="shared" si="15"/>
        <v>0</v>
      </c>
      <c r="H62" s="23"/>
      <c r="I62" s="71"/>
      <c r="J62" s="23"/>
      <c r="K62" s="23"/>
      <c r="L62" s="23"/>
      <c r="M62" s="23"/>
      <c r="N62" s="71"/>
      <c r="O62" s="23"/>
      <c r="P62" s="23"/>
      <c r="Q62" s="23"/>
      <c r="R62" s="23"/>
      <c r="S62" s="23"/>
    </row>
    <row r="63" spans="1:19" customFormat="1" x14ac:dyDescent="0.2">
      <c r="A63" s="24">
        <v>110872</v>
      </c>
      <c r="B63" s="22" t="s">
        <v>120</v>
      </c>
      <c r="C63" s="25" t="s">
        <v>73</v>
      </c>
      <c r="D63" s="28" t="s">
        <v>15</v>
      </c>
      <c r="E63" s="20">
        <v>49.45</v>
      </c>
      <c r="F63" s="20">
        <f t="shared" si="14"/>
        <v>0</v>
      </c>
      <c r="G63" s="21">
        <f t="shared" si="15"/>
        <v>0</v>
      </c>
      <c r="H63" s="23"/>
      <c r="I63" s="23"/>
      <c r="J63" s="71"/>
      <c r="K63" s="23"/>
      <c r="L63" s="23"/>
      <c r="M63" s="23"/>
      <c r="N63" s="23"/>
      <c r="O63" s="23"/>
      <c r="P63" s="23"/>
      <c r="Q63" s="23"/>
      <c r="R63" s="23"/>
      <c r="S63" s="23"/>
    </row>
    <row r="64" spans="1:19" customFormat="1" ht="12.75" customHeight="1" x14ac:dyDescent="0.2">
      <c r="A64" s="42">
        <v>110723</v>
      </c>
      <c r="B64" s="45" t="s">
        <v>75</v>
      </c>
      <c r="C64" s="32" t="s">
        <v>76</v>
      </c>
      <c r="D64" s="32" t="s">
        <v>9</v>
      </c>
      <c r="E64" s="41">
        <v>60.96</v>
      </c>
      <c r="F64" s="20">
        <f t="shared" si="14"/>
        <v>0</v>
      </c>
      <c r="G64" s="21">
        <f t="shared" si="15"/>
        <v>0</v>
      </c>
      <c r="H64" s="71"/>
      <c r="I64" s="23"/>
      <c r="J64" s="23"/>
      <c r="K64" s="72"/>
      <c r="L64" s="23"/>
      <c r="M64" s="23"/>
      <c r="N64" s="71"/>
      <c r="O64" s="72"/>
      <c r="P64" s="72"/>
      <c r="Q64" s="23"/>
      <c r="R64" s="23"/>
      <c r="S64" s="23"/>
    </row>
    <row r="65" spans="1:19" customFormat="1" ht="15" x14ac:dyDescent="0.2">
      <c r="A65" s="16">
        <v>110859</v>
      </c>
      <c r="B65" s="45" t="s">
        <v>123</v>
      </c>
      <c r="C65" s="32" t="s">
        <v>78</v>
      </c>
      <c r="D65" s="32" t="s">
        <v>15</v>
      </c>
      <c r="E65" s="41">
        <v>38.4</v>
      </c>
      <c r="F65" s="20">
        <f t="shared" si="14"/>
        <v>0</v>
      </c>
      <c r="G65" s="21">
        <f t="shared" si="15"/>
        <v>0</v>
      </c>
      <c r="H65" s="23"/>
      <c r="I65" s="23"/>
      <c r="J65" s="23"/>
      <c r="K65" s="71"/>
      <c r="L65" s="23"/>
      <c r="M65" s="71"/>
      <c r="N65" s="23"/>
      <c r="O65" s="71"/>
      <c r="P65" s="23"/>
      <c r="Q65" s="81"/>
      <c r="R65" s="23"/>
      <c r="S65" s="81"/>
    </row>
    <row r="66" spans="1:19" customFormat="1" x14ac:dyDescent="0.2">
      <c r="A66" s="24">
        <v>100212</v>
      </c>
      <c r="B66" s="22" t="s">
        <v>40</v>
      </c>
      <c r="C66" s="25" t="s">
        <v>30</v>
      </c>
      <c r="D66" s="28" t="s">
        <v>9</v>
      </c>
      <c r="E66" s="20">
        <v>30.19</v>
      </c>
      <c r="F66" s="20">
        <f t="shared" si="14"/>
        <v>0</v>
      </c>
      <c r="G66" s="21">
        <f t="shared" si="15"/>
        <v>0</v>
      </c>
      <c r="H66" s="23"/>
      <c r="I66" s="23"/>
      <c r="J66" s="23"/>
      <c r="K66" s="71"/>
      <c r="L66" s="23"/>
      <c r="M66" s="71"/>
      <c r="N66" s="23"/>
      <c r="O66" s="71"/>
      <c r="P66" s="23"/>
      <c r="Q66" s="81"/>
      <c r="R66" s="23"/>
      <c r="S66" s="81"/>
    </row>
    <row r="67" spans="1:19" customFormat="1" x14ac:dyDescent="0.2">
      <c r="A67" s="24">
        <v>100241</v>
      </c>
      <c r="B67" s="22" t="s">
        <v>122</v>
      </c>
      <c r="C67" s="25" t="s">
        <v>47</v>
      </c>
      <c r="D67" s="28" t="s">
        <v>15</v>
      </c>
      <c r="E67" s="20">
        <v>30.52</v>
      </c>
      <c r="F67" s="20">
        <f t="shared" si="14"/>
        <v>0</v>
      </c>
      <c r="G67" s="21">
        <f t="shared" si="15"/>
        <v>0</v>
      </c>
      <c r="H67" s="23"/>
      <c r="I67" s="23"/>
      <c r="J67" s="23"/>
      <c r="K67" s="71"/>
      <c r="L67" s="23"/>
      <c r="M67" s="71"/>
      <c r="N67" s="23"/>
      <c r="O67" s="71"/>
      <c r="P67" s="23"/>
      <c r="Q67" s="81"/>
      <c r="R67" s="23"/>
      <c r="S67" s="81"/>
    </row>
    <row r="68" spans="1:19" customFormat="1" x14ac:dyDescent="0.2">
      <c r="A68" s="24">
        <v>100238</v>
      </c>
      <c r="B68" s="22" t="s">
        <v>103</v>
      </c>
      <c r="C68" s="25" t="s">
        <v>95</v>
      </c>
      <c r="D68" s="28" t="s">
        <v>15</v>
      </c>
      <c r="E68" s="20">
        <v>29.57</v>
      </c>
      <c r="F68" s="20">
        <f t="shared" si="14"/>
        <v>0</v>
      </c>
      <c r="G68" s="21">
        <f t="shared" si="15"/>
        <v>0</v>
      </c>
      <c r="H68" s="23"/>
      <c r="I68" s="23"/>
      <c r="J68" s="23"/>
      <c r="K68" s="71"/>
      <c r="L68" s="23"/>
      <c r="M68" s="71"/>
      <c r="N68" s="23"/>
      <c r="O68" s="71"/>
      <c r="P68" s="23"/>
      <c r="Q68" s="23"/>
      <c r="R68" s="81"/>
      <c r="S68" s="23"/>
    </row>
    <row r="69" spans="1:19" customFormat="1" x14ac:dyDescent="0.2">
      <c r="A69" s="24">
        <v>100220</v>
      </c>
      <c r="B69" s="22" t="s">
        <v>41</v>
      </c>
      <c r="C69" s="25" t="s">
        <v>30</v>
      </c>
      <c r="D69" s="28" t="s">
        <v>9</v>
      </c>
      <c r="E69" s="20">
        <v>31.25</v>
      </c>
      <c r="F69" s="20">
        <f t="shared" si="14"/>
        <v>0</v>
      </c>
      <c r="G69" s="21">
        <f t="shared" si="15"/>
        <v>0</v>
      </c>
      <c r="H69" s="23"/>
      <c r="I69" s="23"/>
      <c r="J69" s="23"/>
      <c r="K69" s="71"/>
      <c r="L69" s="71"/>
      <c r="M69" s="71"/>
      <c r="N69" s="71"/>
      <c r="O69" s="71"/>
      <c r="P69" s="71"/>
      <c r="Q69" s="81"/>
      <c r="R69" s="23"/>
      <c r="S69" s="81"/>
    </row>
    <row r="70" spans="1:19" customFormat="1" x14ac:dyDescent="0.2">
      <c r="A70" s="24">
        <v>100219</v>
      </c>
      <c r="B70" s="22" t="s">
        <v>42</v>
      </c>
      <c r="C70" s="25" t="s">
        <v>30</v>
      </c>
      <c r="D70" s="28" t="s">
        <v>9</v>
      </c>
      <c r="E70" s="20">
        <v>29.51</v>
      </c>
      <c r="F70" s="20">
        <f t="shared" si="14"/>
        <v>0</v>
      </c>
      <c r="G70" s="21">
        <f t="shared" si="15"/>
        <v>0</v>
      </c>
      <c r="H70" s="23"/>
      <c r="I70" s="23"/>
      <c r="J70" s="23"/>
      <c r="K70" s="71"/>
      <c r="L70" s="71"/>
      <c r="M70" s="71"/>
      <c r="N70" s="71"/>
      <c r="O70" s="71"/>
      <c r="P70" s="71"/>
      <c r="Q70" s="81"/>
      <c r="R70" s="81"/>
      <c r="S70" s="81"/>
    </row>
    <row r="71" spans="1:19" customFormat="1" x14ac:dyDescent="0.2">
      <c r="A71" s="24">
        <v>100225</v>
      </c>
      <c r="B71" s="22" t="s">
        <v>43</v>
      </c>
      <c r="C71" s="25" t="s">
        <v>30</v>
      </c>
      <c r="D71" s="28" t="s">
        <v>9</v>
      </c>
      <c r="E71" s="20">
        <v>29.46</v>
      </c>
      <c r="F71" s="20">
        <f t="shared" si="14"/>
        <v>0</v>
      </c>
      <c r="G71" s="21">
        <f t="shared" si="15"/>
        <v>0</v>
      </c>
      <c r="H71" s="23"/>
      <c r="I71" s="23"/>
      <c r="J71" s="23"/>
      <c r="K71" s="71"/>
      <c r="L71" s="71"/>
      <c r="M71" s="71"/>
      <c r="N71" s="71"/>
      <c r="O71" s="71"/>
      <c r="P71" s="71"/>
      <c r="Q71" s="81"/>
      <c r="R71" s="23"/>
      <c r="S71" s="81"/>
    </row>
    <row r="72" spans="1:19" customFormat="1" x14ac:dyDescent="0.2">
      <c r="A72" s="24">
        <v>100224</v>
      </c>
      <c r="B72" s="22" t="s">
        <v>44</v>
      </c>
      <c r="C72" s="25" t="s">
        <v>30</v>
      </c>
      <c r="D72" s="28" t="s">
        <v>9</v>
      </c>
      <c r="E72" s="20">
        <v>28.84</v>
      </c>
      <c r="F72" s="20">
        <f t="shared" si="14"/>
        <v>0</v>
      </c>
      <c r="G72" s="21">
        <f t="shared" si="15"/>
        <v>0</v>
      </c>
      <c r="H72" s="23"/>
      <c r="I72" s="23"/>
      <c r="J72" s="23"/>
      <c r="K72" s="71"/>
      <c r="L72" s="71"/>
      <c r="M72" s="71"/>
      <c r="N72" s="71"/>
      <c r="O72" s="71"/>
      <c r="P72" s="71"/>
      <c r="Q72" s="81"/>
      <c r="R72" s="81"/>
      <c r="S72" s="81"/>
    </row>
    <row r="73" spans="1:19" customFormat="1" x14ac:dyDescent="0.2">
      <c r="A73" s="24">
        <v>100293</v>
      </c>
      <c r="B73" s="22" t="s">
        <v>45</v>
      </c>
      <c r="C73" s="25" t="s">
        <v>48</v>
      </c>
      <c r="D73" s="28" t="s">
        <v>9</v>
      </c>
      <c r="E73" s="20">
        <v>18.73</v>
      </c>
      <c r="F73" s="20">
        <f t="shared" si="14"/>
        <v>0</v>
      </c>
      <c r="G73" s="21">
        <f t="shared" si="15"/>
        <v>0</v>
      </c>
      <c r="H73" s="71"/>
      <c r="I73" s="23"/>
      <c r="J73" s="23"/>
      <c r="K73" s="71"/>
      <c r="L73" s="23"/>
      <c r="M73" s="23"/>
      <c r="N73" s="23"/>
      <c r="O73" s="71"/>
      <c r="P73" s="72"/>
      <c r="Q73" s="23"/>
      <c r="R73" s="23"/>
      <c r="S73" s="23"/>
    </row>
    <row r="74" spans="1:19" customFormat="1" x14ac:dyDescent="0.2">
      <c r="A74" s="24">
        <v>100256</v>
      </c>
      <c r="B74" s="22" t="s">
        <v>98</v>
      </c>
      <c r="C74" s="25" t="s">
        <v>46</v>
      </c>
      <c r="D74" s="28" t="s">
        <v>15</v>
      </c>
      <c r="E74" s="20">
        <v>41.6</v>
      </c>
      <c r="F74" s="20">
        <f>SUM(G74*E74)</f>
        <v>0</v>
      </c>
      <c r="G74" s="21">
        <f>SUM(H74:P74)</f>
        <v>0</v>
      </c>
      <c r="H74" s="23"/>
      <c r="I74" s="23"/>
      <c r="J74" s="23"/>
      <c r="K74" s="71"/>
      <c r="L74" s="23"/>
      <c r="M74" s="71"/>
      <c r="N74" s="23"/>
      <c r="O74" s="71"/>
      <c r="P74" s="23"/>
      <c r="Q74" s="81"/>
      <c r="R74" s="23"/>
      <c r="S74" s="81"/>
    </row>
    <row r="75" spans="1:19" customFormat="1" x14ac:dyDescent="0.2">
      <c r="A75" s="24">
        <v>110846</v>
      </c>
      <c r="B75" s="22" t="s">
        <v>124</v>
      </c>
      <c r="C75" s="25" t="s">
        <v>19</v>
      </c>
      <c r="D75" s="28" t="s">
        <v>15</v>
      </c>
      <c r="E75" s="20">
        <v>34.4</v>
      </c>
      <c r="F75" s="20">
        <f t="shared" ref="F75" si="16">SUM(G75*E75)</f>
        <v>0</v>
      </c>
      <c r="G75" s="21">
        <f t="shared" ref="G75" si="17">SUM(H75:P75)</f>
        <v>0</v>
      </c>
      <c r="H75" s="23"/>
      <c r="I75" s="23"/>
      <c r="J75" s="23"/>
      <c r="K75" s="71"/>
      <c r="L75" s="23"/>
      <c r="M75" s="23"/>
      <c r="N75" s="71"/>
      <c r="O75" s="23"/>
      <c r="P75" s="23"/>
      <c r="Q75" s="23"/>
      <c r="R75" s="81"/>
      <c r="S75" s="23"/>
    </row>
    <row r="76" spans="1:19" customFormat="1" x14ac:dyDescent="0.2">
      <c r="A76" s="24">
        <v>110860</v>
      </c>
      <c r="B76" s="77" t="s">
        <v>125</v>
      </c>
      <c r="C76" s="25" t="s">
        <v>19</v>
      </c>
      <c r="D76" s="28" t="s">
        <v>15</v>
      </c>
      <c r="E76" s="20">
        <v>36.65</v>
      </c>
      <c r="F76" s="20">
        <f t="shared" si="14"/>
        <v>0</v>
      </c>
      <c r="G76" s="21">
        <f t="shared" si="15"/>
        <v>0</v>
      </c>
      <c r="H76" s="23"/>
      <c r="I76" s="23"/>
      <c r="J76" s="23"/>
      <c r="K76" s="71"/>
      <c r="L76" s="23"/>
      <c r="M76" s="23"/>
      <c r="N76" s="71"/>
      <c r="O76" s="23"/>
      <c r="P76" s="23"/>
      <c r="Q76" s="23"/>
      <c r="R76" s="81"/>
      <c r="S76" s="23"/>
    </row>
    <row r="77" spans="1:19" customFormat="1" x14ac:dyDescent="0.2">
      <c r="A77" s="65" t="s">
        <v>54</v>
      </c>
      <c r="B77" s="66"/>
      <c r="C77" s="66"/>
      <c r="D77" s="66"/>
      <c r="E77" s="66"/>
      <c r="F77" s="66"/>
      <c r="G77" s="66"/>
      <c r="H77" s="62"/>
      <c r="I77" s="62"/>
      <c r="J77" s="62"/>
      <c r="K77" s="62"/>
      <c r="L77" s="62"/>
      <c r="M77" s="62"/>
      <c r="N77" s="62"/>
      <c r="O77" s="62"/>
      <c r="P77" s="62"/>
      <c r="Q77" s="73"/>
      <c r="R77" s="73"/>
      <c r="S77" s="73"/>
    </row>
    <row r="78" spans="1:19" customFormat="1" x14ac:dyDescent="0.2">
      <c r="A78" s="24">
        <v>110501</v>
      </c>
      <c r="B78" s="22" t="s">
        <v>49</v>
      </c>
      <c r="C78" s="25" t="s">
        <v>97</v>
      </c>
      <c r="D78" s="29" t="s">
        <v>9</v>
      </c>
      <c r="E78" s="20">
        <v>9.34</v>
      </c>
      <c r="F78" s="20">
        <f t="shared" ref="F78:F82" si="18">SUM(G78*E78)</f>
        <v>0</v>
      </c>
      <c r="G78" s="21">
        <f t="shared" ref="G78:G80" si="19">SUM(H78:P78)</f>
        <v>0</v>
      </c>
      <c r="H78" s="23"/>
      <c r="I78" s="23"/>
      <c r="J78" s="71"/>
      <c r="K78" s="23"/>
      <c r="L78" s="23"/>
      <c r="M78" s="23"/>
      <c r="N78" s="72"/>
      <c r="O78" s="23"/>
      <c r="P78" s="23"/>
      <c r="Q78" s="23"/>
      <c r="R78" s="23"/>
      <c r="S78" s="23"/>
    </row>
    <row r="79" spans="1:19" customFormat="1" x14ac:dyDescent="0.2">
      <c r="A79" s="24">
        <v>110504</v>
      </c>
      <c r="B79" s="30" t="s">
        <v>50</v>
      </c>
      <c r="C79" s="25" t="s">
        <v>97</v>
      </c>
      <c r="D79" s="29" t="s">
        <v>9</v>
      </c>
      <c r="E79" s="43">
        <v>8.56</v>
      </c>
      <c r="F79" s="31">
        <f t="shared" si="18"/>
        <v>0</v>
      </c>
      <c r="G79" s="21">
        <f t="shared" si="19"/>
        <v>0</v>
      </c>
      <c r="H79" s="23"/>
      <c r="I79" s="23"/>
      <c r="J79" s="71"/>
      <c r="K79" s="23"/>
      <c r="L79" s="23"/>
      <c r="M79" s="23"/>
      <c r="N79" s="23"/>
      <c r="O79" s="23"/>
      <c r="P79" s="23"/>
      <c r="Q79" s="23"/>
      <c r="R79" s="23"/>
      <c r="S79" s="23"/>
    </row>
    <row r="80" spans="1:19" customFormat="1" x14ac:dyDescent="0.2">
      <c r="A80" s="24">
        <v>110506</v>
      </c>
      <c r="B80" s="22" t="s">
        <v>51</v>
      </c>
      <c r="C80" s="25" t="s">
        <v>97</v>
      </c>
      <c r="D80" s="29" t="s">
        <v>9</v>
      </c>
      <c r="E80" s="43">
        <v>10.06</v>
      </c>
      <c r="F80" s="20">
        <f t="shared" si="18"/>
        <v>0</v>
      </c>
      <c r="G80" s="21">
        <f t="shared" si="19"/>
        <v>0</v>
      </c>
      <c r="H80" s="23"/>
      <c r="I80" s="23"/>
      <c r="J80" s="71"/>
      <c r="K80" s="23"/>
      <c r="L80" s="23"/>
      <c r="M80" s="23"/>
      <c r="N80" s="23"/>
      <c r="O80" s="23"/>
      <c r="P80" s="23"/>
      <c r="Q80" s="23"/>
      <c r="R80" s="23"/>
      <c r="S80" s="23"/>
    </row>
    <row r="81" spans="1:19" customFormat="1" x14ac:dyDescent="0.2">
      <c r="A81" s="24">
        <v>110520</v>
      </c>
      <c r="B81" s="22" t="s">
        <v>96</v>
      </c>
      <c r="C81" s="25" t="s">
        <v>97</v>
      </c>
      <c r="D81" s="29" t="s">
        <v>9</v>
      </c>
      <c r="E81" s="43">
        <v>8.41</v>
      </c>
      <c r="F81" s="20">
        <f t="shared" si="18"/>
        <v>0</v>
      </c>
      <c r="G81" s="21">
        <v>0</v>
      </c>
      <c r="H81" s="23"/>
      <c r="I81" s="23"/>
      <c r="J81" s="71"/>
      <c r="K81" s="23"/>
      <c r="L81" s="23"/>
      <c r="M81" s="23"/>
      <c r="N81" s="23"/>
      <c r="O81" s="23"/>
      <c r="P81" s="23"/>
      <c r="Q81" s="23"/>
      <c r="R81" s="23"/>
      <c r="S81" s="23"/>
    </row>
    <row r="82" spans="1:19" customFormat="1" x14ac:dyDescent="0.2">
      <c r="A82" s="24">
        <v>101031</v>
      </c>
      <c r="B82" s="22" t="s">
        <v>52</v>
      </c>
      <c r="C82" s="25" t="s">
        <v>55</v>
      </c>
      <c r="D82" s="29" t="s">
        <v>9</v>
      </c>
      <c r="E82" s="43">
        <v>8.9600000000000009</v>
      </c>
      <c r="F82" s="20">
        <f t="shared" si="18"/>
        <v>0</v>
      </c>
      <c r="G82" s="21">
        <v>0</v>
      </c>
      <c r="H82" s="23"/>
      <c r="I82" s="23"/>
      <c r="J82" s="71"/>
      <c r="K82" s="23"/>
      <c r="L82" s="23"/>
      <c r="M82" s="23"/>
      <c r="N82" s="23"/>
      <c r="O82" s="23"/>
      <c r="P82" s="23"/>
      <c r="Q82" s="23"/>
      <c r="R82" s="23"/>
      <c r="S82" s="23"/>
    </row>
    <row r="83" spans="1:19" customFormat="1" x14ac:dyDescent="0.2">
      <c r="A83" s="65" t="s">
        <v>5</v>
      </c>
      <c r="B83" s="66"/>
      <c r="C83" s="66"/>
      <c r="D83" s="66"/>
      <c r="E83" s="66"/>
      <c r="F83" s="66"/>
      <c r="G83" s="66"/>
      <c r="H83" s="62"/>
      <c r="I83" s="62"/>
      <c r="J83" s="62"/>
      <c r="K83" s="62"/>
      <c r="L83" s="62"/>
      <c r="M83" s="62"/>
      <c r="N83" s="62"/>
      <c r="O83" s="62"/>
      <c r="P83" s="62"/>
      <c r="Q83" s="73"/>
      <c r="R83" s="73"/>
      <c r="S83" s="73"/>
    </row>
    <row r="84" spans="1:19" x14ac:dyDescent="0.2">
      <c r="A84" s="24">
        <v>100439</v>
      </c>
      <c r="B84" s="22" t="s">
        <v>10</v>
      </c>
      <c r="C84" s="25" t="s">
        <v>53</v>
      </c>
      <c r="D84" s="28" t="s">
        <v>9</v>
      </c>
      <c r="E84" s="19">
        <v>25.09</v>
      </c>
      <c r="F84" s="20">
        <f>SUM(G84*E84)</f>
        <v>0</v>
      </c>
      <c r="G84" s="21">
        <f>SUM(H84:P84)</f>
        <v>0</v>
      </c>
      <c r="H84" s="23"/>
      <c r="I84" s="23"/>
      <c r="J84" s="71"/>
      <c r="K84" s="23"/>
      <c r="L84" s="23"/>
      <c r="M84" s="23"/>
      <c r="N84" s="23"/>
      <c r="O84" s="23"/>
      <c r="P84" s="23"/>
      <c r="Q84" s="23"/>
      <c r="R84" s="23"/>
      <c r="S84" s="23"/>
    </row>
    <row r="85" spans="1:19" x14ac:dyDescent="0.2">
      <c r="A85" s="101" t="s">
        <v>128</v>
      </c>
      <c r="B85" s="101"/>
      <c r="C85" s="101"/>
      <c r="D85" s="101"/>
      <c r="E85" s="101"/>
      <c r="F85" s="80">
        <f>SUM(F11:F84)</f>
        <v>0</v>
      </c>
      <c r="G85" s="82"/>
      <c r="H85" s="69"/>
      <c r="I85" s="69"/>
      <c r="J85" s="69"/>
      <c r="K85" s="69"/>
      <c r="L85" s="69"/>
      <c r="M85" s="69"/>
      <c r="N85" s="69"/>
      <c r="O85" s="69"/>
      <c r="P85" s="69"/>
      <c r="Q85" s="73"/>
      <c r="R85" s="73"/>
      <c r="S85" s="73"/>
    </row>
    <row r="86" spans="1:19" ht="13.5" customHeight="1" x14ac:dyDescent="0.2">
      <c r="A86" s="91" t="s">
        <v>127</v>
      </c>
      <c r="B86" s="91"/>
      <c r="C86" s="91"/>
      <c r="D86" s="91"/>
      <c r="E86" s="91"/>
      <c r="F86" s="83">
        <v>0</v>
      </c>
      <c r="G86" s="1"/>
      <c r="H86" s="1"/>
      <c r="I86" s="1"/>
      <c r="J86" s="1"/>
      <c r="K86" s="1"/>
      <c r="L86" s="1"/>
      <c r="M86" s="1"/>
      <c r="N86" s="1"/>
      <c r="O86" s="1"/>
      <c r="P86" s="1"/>
    </row>
    <row r="87" spans="1:19" ht="13.5" customHeight="1" x14ac:dyDescent="0.2">
      <c r="A87" s="91" t="s">
        <v>126</v>
      </c>
      <c r="B87" s="91"/>
      <c r="C87" s="91"/>
      <c r="D87" s="91"/>
      <c r="E87" s="91"/>
      <c r="F87" s="84">
        <f>F85-F86</f>
        <v>0</v>
      </c>
      <c r="G87" s="1"/>
      <c r="H87" s="1"/>
      <c r="I87" s="1"/>
      <c r="J87" s="1"/>
      <c r="K87" s="1"/>
      <c r="L87" s="1"/>
      <c r="M87" s="1"/>
      <c r="N87" s="1"/>
      <c r="O87" s="1"/>
      <c r="P87" s="1"/>
    </row>
    <row r="88" spans="1:19" x14ac:dyDescent="0.2">
      <c r="A88" s="88" t="s">
        <v>131</v>
      </c>
      <c r="B88" s="89"/>
      <c r="C88" s="89"/>
      <c r="D88" s="89"/>
      <c r="E88" s="90"/>
      <c r="F88" s="85">
        <f>F86*0.05</f>
        <v>0</v>
      </c>
      <c r="G88" s="1"/>
      <c r="H88" s="1"/>
      <c r="I88" s="1"/>
      <c r="J88" s="1"/>
      <c r="K88" s="1"/>
      <c r="L88" s="1"/>
      <c r="M88" s="1"/>
      <c r="N88" s="1"/>
      <c r="O88" s="1"/>
      <c r="P88" s="1"/>
    </row>
    <row r="89" spans="1:19" x14ac:dyDescent="0.2">
      <c r="A89" s="1"/>
      <c r="B89" s="1"/>
      <c r="C89" s="1"/>
      <c r="D89" s="1"/>
      <c r="E89" s="44"/>
      <c r="F89" s="1"/>
      <c r="G89" s="1"/>
      <c r="H89" s="1"/>
      <c r="I89" s="1"/>
      <c r="J89" s="1"/>
      <c r="K89" s="1"/>
      <c r="L89" s="1"/>
      <c r="M89" s="1"/>
      <c r="N89" s="1"/>
      <c r="O89" s="1"/>
      <c r="P89" s="1"/>
    </row>
    <row r="90" spans="1:19" x14ac:dyDescent="0.2">
      <c r="A90" s="1"/>
      <c r="B90" s="1"/>
      <c r="C90" s="1"/>
      <c r="D90" s="1"/>
      <c r="E90" s="44"/>
      <c r="F90" s="1"/>
      <c r="G90" s="1"/>
      <c r="H90" s="1"/>
      <c r="I90" s="1"/>
      <c r="J90" s="1"/>
      <c r="K90" s="1"/>
      <c r="L90" s="1"/>
      <c r="M90" s="1"/>
      <c r="N90" s="1"/>
      <c r="O90" s="1"/>
      <c r="P90" s="1"/>
    </row>
    <row r="91" spans="1:19" x14ac:dyDescent="0.2">
      <c r="A91" s="1"/>
      <c r="B91" s="1"/>
      <c r="C91" s="1"/>
      <c r="D91" s="1"/>
      <c r="E91" s="44"/>
      <c r="F91" s="1"/>
      <c r="G91" s="1"/>
      <c r="H91" s="1"/>
      <c r="I91" s="1"/>
      <c r="J91" s="1"/>
      <c r="K91" s="1"/>
      <c r="L91" s="1"/>
      <c r="M91" s="1"/>
      <c r="N91" s="1"/>
      <c r="O91" s="1"/>
      <c r="P91" s="1"/>
    </row>
    <row r="92" spans="1:19" x14ac:dyDescent="0.2">
      <c r="A92" s="1"/>
      <c r="B92" s="1"/>
      <c r="C92" s="1"/>
      <c r="D92" s="1"/>
      <c r="E92" s="44"/>
      <c r="F92" s="1"/>
      <c r="G92" s="1"/>
      <c r="H92" s="1"/>
      <c r="I92" s="1"/>
      <c r="J92" s="1"/>
      <c r="K92" s="1"/>
      <c r="L92" s="1"/>
      <c r="M92" s="1"/>
      <c r="N92" s="1"/>
      <c r="O92" s="1"/>
      <c r="P92" s="1"/>
    </row>
    <row r="93" spans="1:19" x14ac:dyDescent="0.2">
      <c r="A93" s="1"/>
      <c r="B93" s="1"/>
      <c r="C93" s="1"/>
      <c r="D93" s="1"/>
      <c r="E93" s="44"/>
      <c r="F93" s="1"/>
      <c r="G93" s="1"/>
      <c r="H93" s="1"/>
      <c r="I93" s="1"/>
      <c r="J93" s="1"/>
      <c r="K93" s="1"/>
      <c r="L93" s="1"/>
      <c r="M93" s="1"/>
      <c r="N93" s="1"/>
      <c r="O93" s="1"/>
      <c r="P93" s="1"/>
    </row>
    <row r="94" spans="1:19" x14ac:dyDescent="0.2">
      <c r="A94" s="1"/>
      <c r="B94" s="1"/>
      <c r="C94" s="1"/>
      <c r="D94" s="1"/>
      <c r="E94" s="44"/>
      <c r="F94" s="1"/>
      <c r="G94" s="1"/>
      <c r="H94" s="1"/>
      <c r="I94" s="1"/>
      <c r="J94" s="1"/>
      <c r="K94" s="1"/>
      <c r="L94" s="1"/>
      <c r="M94" s="1"/>
      <c r="N94" s="1"/>
      <c r="O94" s="1"/>
      <c r="P94" s="1"/>
    </row>
    <row r="95" spans="1:19" x14ac:dyDescent="0.2">
      <c r="A95" s="1"/>
      <c r="B95" s="1"/>
      <c r="C95" s="1"/>
      <c r="D95" s="1"/>
      <c r="E95" s="44"/>
      <c r="F95" s="1"/>
      <c r="G95" s="1"/>
      <c r="H95" s="1"/>
      <c r="I95" s="1"/>
      <c r="J95" s="1"/>
      <c r="K95" s="1"/>
      <c r="L95" s="1"/>
      <c r="M95" s="1"/>
      <c r="N95" s="1"/>
      <c r="O95" s="1"/>
      <c r="P95" s="1"/>
    </row>
    <row r="96" spans="1:19" x14ac:dyDescent="0.2">
      <c r="A96" s="1"/>
      <c r="B96" s="1"/>
      <c r="C96" s="1"/>
      <c r="D96" s="1"/>
      <c r="E96" s="44"/>
      <c r="F96" s="1"/>
      <c r="G96" s="1"/>
      <c r="H96" s="1"/>
      <c r="I96" s="1"/>
      <c r="J96" s="1"/>
      <c r="K96" s="1"/>
      <c r="L96" s="1"/>
      <c r="M96" s="1"/>
      <c r="N96" s="1"/>
      <c r="O96" s="1"/>
      <c r="P96" s="1"/>
    </row>
    <row r="97" spans="1:16" x14ac:dyDescent="0.2">
      <c r="A97" s="1"/>
      <c r="B97" s="1"/>
      <c r="C97" s="1"/>
      <c r="D97" s="1"/>
      <c r="E97" s="44"/>
      <c r="F97" s="1"/>
      <c r="G97" s="1"/>
      <c r="H97" s="1"/>
      <c r="I97" s="1"/>
      <c r="J97" s="1"/>
      <c r="K97" s="1"/>
      <c r="L97" s="1"/>
      <c r="M97" s="1"/>
      <c r="N97" s="1"/>
      <c r="O97" s="1"/>
      <c r="P97" s="1"/>
    </row>
    <row r="98" spans="1:16" x14ac:dyDescent="0.2">
      <c r="A98" s="3"/>
      <c r="B98" s="4"/>
      <c r="C98" s="4"/>
      <c r="D98" s="5"/>
      <c r="E98" s="6"/>
      <c r="F98" s="7"/>
      <c r="G98" s="8"/>
      <c r="H98" s="8"/>
      <c r="I98" s="9"/>
      <c r="J98" s="9"/>
      <c r="K98" s="9"/>
      <c r="L98" s="9"/>
      <c r="M98" s="9"/>
      <c r="N98" s="9"/>
      <c r="O98" s="10"/>
      <c r="P98" s="9"/>
    </row>
    <row r="99" spans="1:16" x14ac:dyDescent="0.2">
      <c r="A99" s="3"/>
      <c r="B99" s="4"/>
      <c r="C99" s="4"/>
      <c r="D99" s="5"/>
      <c r="E99" s="6"/>
      <c r="F99" s="7"/>
      <c r="G99" s="8"/>
      <c r="H99" s="8"/>
      <c r="I99" s="9"/>
      <c r="J99" s="9"/>
      <c r="K99" s="9"/>
      <c r="L99" s="10"/>
      <c r="M99" s="9"/>
      <c r="N99" s="9"/>
      <c r="O99" s="9"/>
      <c r="P99" s="9"/>
    </row>
    <row r="100" spans="1:16" x14ac:dyDescent="0.2">
      <c r="A100" s="3"/>
      <c r="B100" s="4"/>
      <c r="C100" s="4"/>
      <c r="D100" s="5"/>
      <c r="E100" s="6"/>
      <c r="F100" s="7"/>
      <c r="G100" s="8"/>
      <c r="H100" s="8"/>
      <c r="I100" s="9"/>
      <c r="J100" s="9"/>
      <c r="K100" s="9"/>
      <c r="L100" s="10"/>
      <c r="M100" s="9"/>
      <c r="N100" s="9"/>
      <c r="O100" s="9"/>
      <c r="P100" s="9"/>
    </row>
    <row r="101" spans="1:16" x14ac:dyDescent="0.2">
      <c r="A101" s="3"/>
      <c r="B101" s="4"/>
      <c r="C101" s="4"/>
      <c r="D101" s="5"/>
      <c r="E101" s="6"/>
      <c r="F101" s="7"/>
      <c r="G101" s="8"/>
      <c r="H101" s="8"/>
      <c r="I101" s="9"/>
      <c r="J101" s="9"/>
      <c r="K101" s="10"/>
      <c r="L101" s="9"/>
      <c r="M101" s="9"/>
      <c r="N101" s="9"/>
      <c r="O101" s="9"/>
      <c r="P101" s="9"/>
    </row>
    <row r="102" spans="1:16" x14ac:dyDescent="0.2">
      <c r="A102" s="3"/>
      <c r="B102" s="4"/>
      <c r="C102" s="4"/>
      <c r="D102" s="5"/>
      <c r="E102" s="6"/>
      <c r="F102" s="7"/>
      <c r="G102" s="8"/>
      <c r="H102" s="8"/>
      <c r="I102" s="9"/>
      <c r="J102" s="9"/>
      <c r="K102" s="9"/>
      <c r="L102" s="10"/>
      <c r="M102" s="9"/>
      <c r="N102" s="9"/>
      <c r="O102" s="10"/>
      <c r="P102" s="9"/>
    </row>
    <row r="103" spans="1:16" x14ac:dyDescent="0.2">
      <c r="A103" s="3"/>
      <c r="B103" s="4"/>
      <c r="C103" s="4"/>
      <c r="D103" s="5"/>
      <c r="E103" s="6"/>
      <c r="F103" s="7"/>
      <c r="G103" s="8"/>
      <c r="H103" s="8"/>
      <c r="I103" s="9"/>
      <c r="J103" s="9"/>
      <c r="K103" s="9"/>
      <c r="L103" s="9"/>
      <c r="M103" s="9"/>
      <c r="N103" s="9"/>
      <c r="O103" s="10"/>
      <c r="P103" s="9"/>
    </row>
    <row r="104" spans="1:16" x14ac:dyDescent="0.2">
      <c r="A104" s="3"/>
      <c r="B104" s="4"/>
      <c r="C104" s="4"/>
      <c r="D104" s="5"/>
      <c r="E104" s="6"/>
      <c r="F104" s="7"/>
      <c r="G104" s="8"/>
      <c r="H104" s="8"/>
      <c r="I104" s="9"/>
      <c r="J104" s="9"/>
      <c r="K104" s="9"/>
      <c r="L104" s="9"/>
      <c r="M104" s="9"/>
      <c r="N104" s="9"/>
      <c r="O104" s="9"/>
      <c r="P104" s="9"/>
    </row>
    <row r="105" spans="1:16" x14ac:dyDescent="0.2">
      <c r="A105" s="3"/>
      <c r="B105" s="4"/>
      <c r="C105" s="4"/>
      <c r="D105" s="5"/>
      <c r="E105" s="6"/>
      <c r="F105" s="7"/>
      <c r="G105" s="8"/>
      <c r="H105" s="8"/>
      <c r="I105" s="9"/>
      <c r="J105" s="9"/>
      <c r="K105" s="9"/>
      <c r="L105" s="9"/>
      <c r="M105" s="9"/>
      <c r="N105" s="9"/>
      <c r="O105" s="10"/>
      <c r="P105" s="9"/>
    </row>
    <row r="106" spans="1:16" x14ac:dyDescent="0.2">
      <c r="A106" s="3"/>
      <c r="B106" s="4"/>
      <c r="C106" s="4"/>
      <c r="D106" s="5"/>
      <c r="E106" s="6"/>
      <c r="F106" s="7"/>
      <c r="G106" s="8"/>
      <c r="H106" s="8"/>
      <c r="I106" s="9"/>
      <c r="J106" s="9"/>
      <c r="K106" s="9"/>
      <c r="L106" s="10"/>
      <c r="M106" s="9"/>
      <c r="N106" s="9"/>
      <c r="O106" s="10"/>
      <c r="P106" s="9"/>
    </row>
    <row r="107" spans="1:16" x14ac:dyDescent="0.2">
      <c r="A107" s="3"/>
      <c r="B107" s="4"/>
      <c r="C107" s="4"/>
      <c r="D107" s="5"/>
      <c r="E107" s="6"/>
      <c r="F107" s="7"/>
      <c r="G107" s="8"/>
      <c r="H107" s="8"/>
      <c r="I107" s="9"/>
      <c r="J107" s="9"/>
      <c r="K107" s="9"/>
      <c r="L107" s="9"/>
      <c r="M107" s="9"/>
      <c r="N107" s="9"/>
      <c r="O107" s="10"/>
      <c r="P107" s="9"/>
    </row>
    <row r="108" spans="1:16" x14ac:dyDescent="0.2">
      <c r="A108" s="3"/>
      <c r="B108" s="4"/>
      <c r="C108" s="4"/>
      <c r="D108" s="5"/>
      <c r="E108" s="6"/>
      <c r="F108" s="7"/>
      <c r="G108" s="8"/>
      <c r="H108" s="8"/>
      <c r="I108" s="9"/>
      <c r="J108" s="9"/>
      <c r="K108" s="9"/>
      <c r="L108" s="9"/>
      <c r="M108" s="9"/>
      <c r="N108" s="9"/>
      <c r="O108" s="9"/>
      <c r="P108" s="9"/>
    </row>
    <row r="109" spans="1:16" x14ac:dyDescent="0.2">
      <c r="A109" s="3"/>
      <c r="B109" s="4"/>
      <c r="C109" s="4"/>
      <c r="D109" s="5"/>
      <c r="E109" s="6"/>
      <c r="F109" s="7"/>
      <c r="G109" s="8"/>
      <c r="H109" s="8"/>
      <c r="I109" s="9"/>
      <c r="J109" s="9"/>
      <c r="K109" s="9"/>
      <c r="L109" s="9"/>
      <c r="M109" s="10"/>
      <c r="N109" s="9"/>
      <c r="O109" s="10"/>
      <c r="P109" s="9"/>
    </row>
    <row r="110" spans="1:16" x14ac:dyDescent="0.2">
      <c r="A110" s="3"/>
      <c r="B110" s="4"/>
      <c r="C110" s="4"/>
      <c r="D110" s="5"/>
      <c r="E110" s="6"/>
      <c r="F110" s="7"/>
      <c r="G110" s="8"/>
      <c r="H110" s="8"/>
      <c r="I110" s="9"/>
      <c r="J110" s="9"/>
      <c r="K110" s="9"/>
      <c r="L110" s="9"/>
      <c r="M110" s="9"/>
      <c r="N110" s="9"/>
      <c r="O110" s="10"/>
      <c r="P110" s="9"/>
    </row>
    <row r="111" spans="1:16" x14ac:dyDescent="0.2">
      <c r="A111" s="3"/>
      <c r="B111" s="4"/>
      <c r="C111" s="4"/>
      <c r="D111" s="5"/>
      <c r="E111" s="6"/>
      <c r="F111" s="7"/>
      <c r="G111" s="8"/>
      <c r="H111" s="8"/>
      <c r="I111" s="9"/>
      <c r="J111" s="9"/>
      <c r="K111" s="9"/>
      <c r="L111" s="9"/>
      <c r="M111" s="9"/>
      <c r="N111" s="9"/>
      <c r="O111" s="9"/>
      <c r="P111" s="9"/>
    </row>
    <row r="112" spans="1:16" x14ac:dyDescent="0.2">
      <c r="A112" s="3"/>
      <c r="B112" s="4"/>
      <c r="C112" s="4"/>
      <c r="D112" s="5"/>
      <c r="E112" s="6"/>
      <c r="F112" s="7"/>
      <c r="G112" s="8"/>
      <c r="H112" s="8"/>
      <c r="I112" s="9"/>
      <c r="J112" s="9"/>
      <c r="K112" s="9"/>
      <c r="L112" s="9"/>
      <c r="M112" s="9"/>
      <c r="N112" s="9"/>
      <c r="O112" s="9"/>
      <c r="P112" s="9"/>
    </row>
    <row r="113" spans="1:16" x14ac:dyDescent="0.2">
      <c r="A113" s="3"/>
      <c r="B113" s="4"/>
      <c r="C113" s="4"/>
      <c r="D113" s="5"/>
      <c r="E113" s="6"/>
      <c r="F113" s="7"/>
      <c r="G113" s="8"/>
      <c r="H113" s="8"/>
      <c r="I113" s="9"/>
      <c r="J113" s="9"/>
      <c r="K113" s="9"/>
      <c r="L113" s="9"/>
      <c r="M113" s="9"/>
      <c r="N113" s="9"/>
      <c r="O113" s="9"/>
      <c r="P113" s="10"/>
    </row>
    <row r="114" spans="1:16" x14ac:dyDescent="0.2">
      <c r="A114" s="3"/>
      <c r="B114" s="4"/>
      <c r="C114" s="4"/>
      <c r="D114" s="5"/>
      <c r="E114" s="6"/>
      <c r="F114" s="7"/>
      <c r="G114" s="8"/>
      <c r="H114" s="8"/>
      <c r="I114" s="9"/>
      <c r="J114" s="9"/>
      <c r="K114" s="9"/>
      <c r="L114" s="9"/>
      <c r="M114" s="9"/>
      <c r="N114" s="9"/>
      <c r="O114" s="9"/>
      <c r="P114" s="9"/>
    </row>
    <row r="115" spans="1:16" x14ac:dyDescent="0.2">
      <c r="A115" s="3"/>
      <c r="B115" s="4"/>
      <c r="C115" s="4"/>
      <c r="D115" s="5"/>
      <c r="E115" s="6"/>
      <c r="F115" s="7"/>
      <c r="G115" s="8"/>
      <c r="H115" s="8"/>
      <c r="I115" s="9"/>
      <c r="J115" s="9"/>
      <c r="K115" s="9"/>
      <c r="L115" s="9"/>
      <c r="M115" s="9"/>
      <c r="N115" s="9"/>
      <c r="O115" s="9"/>
      <c r="P115" s="9"/>
    </row>
    <row r="116" spans="1:16" x14ac:dyDescent="0.2">
      <c r="A116" s="3"/>
      <c r="B116" s="4"/>
      <c r="C116" s="4"/>
      <c r="D116" s="5"/>
      <c r="E116" s="6"/>
      <c r="F116" s="7"/>
      <c r="G116" s="8"/>
      <c r="H116" s="8"/>
      <c r="I116" s="9"/>
      <c r="J116" s="9"/>
      <c r="K116" s="9"/>
      <c r="L116" s="9"/>
      <c r="M116" s="9"/>
      <c r="N116" s="9"/>
      <c r="O116" s="10"/>
      <c r="P116" s="9"/>
    </row>
    <row r="117" spans="1:16" x14ac:dyDescent="0.2">
      <c r="A117" s="3"/>
      <c r="B117" s="4"/>
      <c r="C117" s="4"/>
      <c r="D117" s="5"/>
      <c r="E117" s="6"/>
      <c r="F117" s="7"/>
      <c r="G117" s="8"/>
      <c r="H117" s="8"/>
      <c r="I117" s="9"/>
      <c r="J117" s="9"/>
      <c r="K117" s="9"/>
      <c r="L117" s="9"/>
      <c r="M117" s="9"/>
      <c r="N117" s="9"/>
      <c r="O117" s="10"/>
      <c r="P117" s="9"/>
    </row>
    <row r="118" spans="1:16" x14ac:dyDescent="0.2">
      <c r="A118" s="3"/>
      <c r="B118" s="4"/>
      <c r="C118" s="4"/>
      <c r="D118" s="5"/>
      <c r="E118" s="6"/>
      <c r="F118" s="7"/>
      <c r="G118" s="8"/>
      <c r="H118" s="8"/>
      <c r="I118" s="9"/>
      <c r="J118" s="9"/>
      <c r="K118" s="9"/>
      <c r="L118" s="9"/>
      <c r="M118" s="9"/>
      <c r="N118" s="9"/>
      <c r="O118" s="9"/>
      <c r="P118" s="10"/>
    </row>
    <row r="119" spans="1:16" x14ac:dyDescent="0.2">
      <c r="A119" s="3"/>
      <c r="B119" s="4"/>
      <c r="C119" s="4"/>
      <c r="D119" s="5"/>
      <c r="E119" s="6"/>
      <c r="F119" s="7"/>
      <c r="G119" s="8"/>
      <c r="H119" s="8"/>
      <c r="I119" s="9"/>
      <c r="J119" s="9"/>
      <c r="K119" s="9"/>
      <c r="L119" s="9"/>
      <c r="M119" s="10"/>
      <c r="N119" s="9"/>
      <c r="O119" s="9"/>
      <c r="P119" s="9"/>
    </row>
    <row r="120" spans="1:16" x14ac:dyDescent="0.2">
      <c r="A120" s="3"/>
      <c r="B120" s="3"/>
      <c r="C120" s="3"/>
      <c r="D120" s="5"/>
      <c r="E120" s="6"/>
      <c r="F120" s="3"/>
      <c r="G120" s="11"/>
      <c r="H120" s="11"/>
      <c r="I120" s="3"/>
      <c r="J120" s="3"/>
      <c r="K120" s="3"/>
      <c r="L120" s="3"/>
      <c r="M120" s="3"/>
      <c r="N120" s="3"/>
      <c r="O120" s="3"/>
      <c r="P120" s="3"/>
    </row>
    <row r="121" spans="1:16" x14ac:dyDescent="0.2">
      <c r="A121" s="3"/>
      <c r="B121" s="3"/>
      <c r="C121" s="3"/>
      <c r="D121" s="5"/>
      <c r="E121" s="6"/>
      <c r="F121" s="3"/>
      <c r="G121" s="11"/>
      <c r="H121" s="11"/>
      <c r="I121" s="3"/>
      <c r="J121" s="3"/>
      <c r="K121" s="3"/>
      <c r="L121" s="3"/>
      <c r="M121" s="3"/>
      <c r="N121" s="3"/>
      <c r="O121" s="3"/>
      <c r="P121" s="3"/>
    </row>
    <row r="122" spans="1:16" x14ac:dyDescent="0.2">
      <c r="A122" s="3"/>
      <c r="B122" s="3"/>
      <c r="C122" s="3"/>
      <c r="D122" s="5"/>
      <c r="E122" s="6"/>
      <c r="F122" s="3"/>
      <c r="G122" s="11"/>
      <c r="H122" s="11"/>
      <c r="I122" s="3"/>
      <c r="J122" s="3"/>
      <c r="K122" s="3"/>
      <c r="L122" s="3"/>
      <c r="M122" s="3"/>
      <c r="N122" s="3"/>
      <c r="O122" s="3"/>
      <c r="P122" s="3"/>
    </row>
    <row r="123" spans="1:16" x14ac:dyDescent="0.2">
      <c r="A123" s="3"/>
      <c r="B123" s="3"/>
      <c r="C123" s="3"/>
      <c r="D123" s="5"/>
      <c r="E123" s="6"/>
      <c r="F123" s="3"/>
      <c r="G123" s="11"/>
      <c r="H123" s="11"/>
      <c r="I123" s="3"/>
      <c r="J123" s="3"/>
      <c r="K123" s="3"/>
      <c r="L123" s="3"/>
      <c r="M123" s="3"/>
      <c r="N123" s="3"/>
      <c r="O123" s="3"/>
      <c r="P123" s="3"/>
    </row>
    <row r="124" spans="1:16" x14ac:dyDescent="0.2">
      <c r="A124" s="3"/>
      <c r="B124" s="3"/>
      <c r="C124" s="3"/>
      <c r="D124" s="5"/>
      <c r="E124" s="6"/>
      <c r="F124" s="3"/>
      <c r="G124" s="11"/>
      <c r="H124" s="11"/>
      <c r="I124" s="3"/>
      <c r="J124" s="3"/>
      <c r="K124" s="3"/>
      <c r="L124" s="3"/>
      <c r="M124" s="3"/>
      <c r="N124" s="3"/>
      <c r="O124" s="3"/>
      <c r="P124" s="3"/>
    </row>
    <row r="125" spans="1:16" x14ac:dyDescent="0.2">
      <c r="A125" s="3"/>
      <c r="B125" s="3"/>
      <c r="C125" s="3"/>
      <c r="D125" s="5"/>
      <c r="E125" s="6"/>
      <c r="F125" s="3"/>
      <c r="G125" s="11"/>
      <c r="H125" s="11"/>
      <c r="I125" s="3"/>
      <c r="J125" s="3"/>
      <c r="K125" s="3"/>
      <c r="L125" s="3"/>
      <c r="M125" s="3"/>
      <c r="N125" s="3"/>
      <c r="O125" s="3"/>
      <c r="P125" s="3"/>
    </row>
  </sheetData>
  <mergeCells count="8">
    <mergeCell ref="A88:E88"/>
    <mergeCell ref="A87:E87"/>
    <mergeCell ref="A3:S3"/>
    <mergeCell ref="A4:S4"/>
    <mergeCell ref="A5:S5"/>
    <mergeCell ref="A6:S6"/>
    <mergeCell ref="A85:E85"/>
    <mergeCell ref="A86:E86"/>
  </mergeCells>
  <phoneticPr fontId="0" type="noConversion"/>
  <hyperlinks>
    <hyperlink ref="B84" r:id="rId1"/>
    <hyperlink ref="A6" r:id="rId2" display="4. USDA Foods fact sheets are available on the web or you can click on the individual product description below. "/>
    <hyperlink ref="B11" r:id="rId3" display="Beef Crumbles"/>
    <hyperlink ref="B13" r:id="rId4" display="Beef Patty, Hmstl, CKD, 2 M/MA"/>
    <hyperlink ref="B15" r:id="rId5"/>
    <hyperlink ref="B19" r:id="rId6"/>
    <hyperlink ref="B23" r:id="rId7" display="Chicken, Diced"/>
    <hyperlink ref="B24" r:id="rId8" display="Chicken, Fajita"/>
    <hyperlink ref="B26" r:id="rId9" display="Chicken Strips, Unseasoned"/>
    <hyperlink ref="B36" r:id="rId10"/>
    <hyperlink ref="B39" r:id="rId11"/>
    <hyperlink ref="B49" r:id="rId12"/>
    <hyperlink ref="B50" r:id="rId13"/>
    <hyperlink ref="B51" r:id="rId14" display="Corn"/>
    <hyperlink ref="B53" r:id="rId15" display="Corn, Whole Kernal, Cnd"/>
    <hyperlink ref="B57" r:id="rId16" display="Tomatoes, Diced"/>
    <hyperlink ref="B59" r:id="rId17"/>
    <hyperlink ref="B60" r:id="rId18"/>
    <hyperlink ref="B61" r:id="rId19" display="Blueberries"/>
    <hyperlink ref="B66" r:id="rId20"/>
    <hyperlink ref="B69" r:id="rId21"/>
    <hyperlink ref="B70" r:id="rId22"/>
    <hyperlink ref="B71" r:id="rId23"/>
    <hyperlink ref="B72" r:id="rId24"/>
    <hyperlink ref="B73" r:id="rId25"/>
    <hyperlink ref="B74" r:id="rId26" display="Strawberry Cup"/>
    <hyperlink ref="B78" r:id="rId27"/>
    <hyperlink ref="B79" r:id="rId28"/>
    <hyperlink ref="B80" r:id="rId29"/>
    <hyperlink ref="B82" r:id="rId30"/>
    <hyperlink ref="B75" r:id="rId31" display="Strawberries, Whole, Unsweetened"/>
    <hyperlink ref="B21" r:id="rId32"/>
    <hyperlink ref="B64" r:id="rId33"/>
    <hyperlink ref="B34" r:id="rId34"/>
    <hyperlink ref="B54" r:id="rId35"/>
    <hyperlink ref="B17" r:id="rId36"/>
    <hyperlink ref="B20" r:id="rId37"/>
    <hyperlink ref="B31" r:id="rId38"/>
    <hyperlink ref="B33" r:id="rId39"/>
    <hyperlink ref="B37" r:id="rId40"/>
    <hyperlink ref="B43" r:id="rId41"/>
    <hyperlink ref="B44" r:id="rId42"/>
    <hyperlink ref="B45" r:id="rId43"/>
    <hyperlink ref="B62" r:id="rId44" display="Blueberries, Unsweetened"/>
    <hyperlink ref="B65" r:id="rId45" display="Mixed Berries, Cup Frz "/>
    <hyperlink ref="B76" r:id="rId46" display="Strawberries, Sliced, Unsweetened"/>
    <hyperlink ref="B81" r:id="rId47"/>
    <hyperlink ref="B12" r:id="rId48"/>
    <hyperlink ref="B16" r:id="rId49"/>
    <hyperlink ref="B27" r:id="rId50"/>
    <hyperlink ref="B28" r:id="rId51"/>
    <hyperlink ref="B29" r:id="rId52" display="Turkey Breast, Sliced"/>
    <hyperlink ref="B30" r:id="rId53"/>
    <hyperlink ref="B40" r:id="rId54"/>
    <hyperlink ref="B46" r:id="rId55"/>
    <hyperlink ref="B55" r:id="rId56"/>
    <hyperlink ref="B67" r:id="rId57" display="Peach Cups"/>
    <hyperlink ref="B25" r:id="rId58"/>
    <hyperlink ref="B38" r:id="rId59"/>
    <hyperlink ref="B14" r:id="rId60"/>
    <hyperlink ref="B56" r:id="rId61"/>
    <hyperlink ref="B68" r:id="rId62"/>
    <hyperlink ref="B52" r:id="rId63" display="Corn, Whole Kernal, Frz"/>
    <hyperlink ref="B63" r:id="rId64"/>
  </hyperlinks>
  <printOptions horizontalCentered="1" gridLines="1"/>
  <pageMargins left="0.25" right="0.25" top="0.75" bottom="0.75" header="0.3" footer="0.3"/>
  <pageSetup scale="66" fitToHeight="0" orientation="landscape" horizontalDpi="4294967295" verticalDpi="4294967295" r:id="rId65"/>
  <headerFooter alignWithMargins="0">
    <oddFooter>&amp;L&amp;D
Page &amp;P</oddFooter>
  </headerFooter>
  <rowBreaks count="1" manualBreakCount="1">
    <brk id="47" max="16383" man="1"/>
  </rowBreaks>
  <drawing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365df3b4-2938-4962-8750-b3f089551ef3">2020-01-24T08:00:00+00:00</Remediation_x0020_Date>
    <Priority xmlns="365df3b4-2938-4962-8750-b3f089551ef3">New</Priority>
    <Estimated_x0020_Creation_x0020_Date xmlns="365df3b4-2938-4962-8750-b3f089551ef3">2020-01-24T08:00:00+00:00</Estimated_x0020_Creation_x0020_Date>
  </documentManagement>
</p:properties>
</file>

<file path=customXml/itemProps1.xml><?xml version="1.0" encoding="utf-8"?>
<ds:datastoreItem xmlns:ds="http://schemas.openxmlformats.org/officeDocument/2006/customXml" ds:itemID="{388318F1-A477-4F64-8A22-7D271DC5779D}"/>
</file>

<file path=customXml/itemProps2.xml><?xml version="1.0" encoding="utf-8"?>
<ds:datastoreItem xmlns:ds="http://schemas.openxmlformats.org/officeDocument/2006/customXml" ds:itemID="{66F2E898-E391-413D-A232-B4374C452BD7}"/>
</file>

<file path=customXml/itemProps3.xml><?xml version="1.0" encoding="utf-8"?>
<ds:datastoreItem xmlns:ds="http://schemas.openxmlformats.org/officeDocument/2006/customXml" ds:itemID="{1F8E7BE7-9EE1-4D91-8817-2F91D684CC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SY 20-21 Catalog Worksheet</vt:lpstr>
      <vt:lpstr>'SY 20-21 Catalog Worksheet'!Print_Area</vt:lpstr>
      <vt:lpstr>'SY 20-21 Catalog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USDA Foods Direct Delivery Worksheet SY 20-21</dc:title>
  <dc:creator>Hubeny, Linda</dc:creator>
  <cp:lastModifiedBy>"fachac"</cp:lastModifiedBy>
  <cp:lastPrinted>2020-01-23T20:29:28Z</cp:lastPrinted>
  <dcterms:created xsi:type="dcterms:W3CDTF">2004-04-05T10:53:05Z</dcterms:created>
  <dcterms:modified xsi:type="dcterms:W3CDTF">2020-01-24T21:14:25Z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