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SEPDS 23-24\"/>
    </mc:Choice>
  </mc:AlternateContent>
  <bookViews>
    <workbookView xWindow="0" yWindow="0" windowWidth="28800" windowHeight="1101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'10.18.22'!$A$3:$N$26</definedName>
    <definedName name="_xlnm.Print_Area" localSheetId="0">'10.18.22'!$A$1:$O$27</definedName>
    <definedName name="_xlnm.Print_Titles" localSheetId="0">'10.18.22'!$1:$3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4" i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M4" i="1" l="1"/>
</calcChain>
</file>

<file path=xl/sharedStrings.xml><?xml version="1.0" encoding="utf-8"?>
<sst xmlns="http://schemas.openxmlformats.org/spreadsheetml/2006/main" count="132" uniqueCount="66">
  <si>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</si>
  <si>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</si>
  <si>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</si>
  <si>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</si>
  <si>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</si>
  <si>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</si>
  <si>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</si>
  <si>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</si>
  <si>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</si>
  <si>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</si>
  <si>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</si>
  <si>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</si>
  <si>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</si>
  <si>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</si>
  <si>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</si>
  <si>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</si>
  <si>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</si>
  <si>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</si>
  <si>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</si>
  <si>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8-52724-15550-0</t>
  </si>
  <si>
    <t>Sweet Chili Thai Chicken</t>
  </si>
  <si>
    <t>8-52724-15551-7</t>
  </si>
  <si>
    <t>Sweet &amp; Sour Chicken</t>
  </si>
  <si>
    <t>8-52724-15552-4</t>
  </si>
  <si>
    <t>Mandarin Orange Chicken</t>
  </si>
  <si>
    <t>8-52724-15553-1</t>
  </si>
  <si>
    <t>Lemongrass Chicken</t>
  </si>
  <si>
    <t>8-52724-15554-8</t>
  </si>
  <si>
    <t>BBQ Chicken Teriyaki</t>
  </si>
  <si>
    <t>8-52724-15555-5</t>
  </si>
  <si>
    <t>Mandarin Orange Chicken JR</t>
  </si>
  <si>
    <t>8-52724-15556-2</t>
  </si>
  <si>
    <t>Spicy Sichuan Chicken</t>
  </si>
  <si>
    <t>8-52724-15557-9</t>
  </si>
  <si>
    <t>Edamame Kung Pao Chicken</t>
  </si>
  <si>
    <t>8-52724-15558-6</t>
  </si>
  <si>
    <t>Buffalo Hot Ling's Chicken</t>
  </si>
  <si>
    <t>8-52724-15559-3</t>
  </si>
  <si>
    <t xml:space="preserve">Gluten Free BBQ Teriyaki Chicken         </t>
  </si>
  <si>
    <t>8-52724-15563-0</t>
  </si>
  <si>
    <t>General Tso's Chicken</t>
  </si>
  <si>
    <t>8-52724-15565-4</t>
  </si>
  <si>
    <t>BBQ Teriyaki Chicken Strips No Sauce</t>
  </si>
  <si>
    <t>8-52724-15566-1</t>
  </si>
  <si>
    <t>Chicken Nuggets, Whole Muscle</t>
  </si>
  <si>
    <t>8-52724-15567-8</t>
  </si>
  <si>
    <t>Curry Chicken</t>
  </si>
  <si>
    <t>8-52724-15579-1</t>
  </si>
  <si>
    <t>NAE BBQ Teriyaki Chicken</t>
  </si>
  <si>
    <t>8-52724-15584-5</t>
  </si>
  <si>
    <t>NAE Mandarin Orange Chicken</t>
  </si>
  <si>
    <t>8-52724-15585-2</t>
  </si>
  <si>
    <t>NAE Sweet &amp; Sour Chicken</t>
  </si>
  <si>
    <t>8-52724-15586-9</t>
  </si>
  <si>
    <t>NAE General Tso's Chicken</t>
  </si>
  <si>
    <t>8-52724-15587-6</t>
  </si>
  <si>
    <t>NAE Edamame Kung Pao Chicken</t>
  </si>
  <si>
    <t>8-52724-16665-0</t>
  </si>
  <si>
    <t>BBQ Teriyaki Chicken Rice Tray/Bowl</t>
  </si>
  <si>
    <t>8-52724-16667-4</t>
  </si>
  <si>
    <t>BBQ Teriyaki Chicken Rice Bowl</t>
  </si>
  <si>
    <t>8-52724-16668-1</t>
  </si>
  <si>
    <t>Mandarin Orange Chicken Rice Bowl</t>
  </si>
  <si>
    <t>8-52724-16669-8</t>
  </si>
  <si>
    <t>General Tso's Chicken Rice Bowl</t>
  </si>
  <si>
    <t>Yangs 5th Taste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</si>
</sst>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2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14" fontId="2" fillId="0" borderId="0" xfId="0" applyNumberFormat="1" applyFont="1" applyFill="1" applyAlignment="1">
      <alignment horizontal="left" vertical="center"/>
    </xf>
    <xf numFmtId="2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2"/>
      <sheetName val="Sheet1"/>
      <sheetName val="November 2021"/>
      <sheetName val="sy-2324-material-average-price"/>
    </sheetNames>
    <sheetDataSet>
      <sheetData sheetId="0" refreshError="1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26"/>
  <sheetViews>
    <sheetView tabSelected="1" zoomScale="70" zoomScaleNormal="70" zoomScaleSheetLayoutView="70" workbookViewId="0">
      <pane ySplit="3" topLeftCell="A4" activePane="bottomLeft" state="frozen"/>
      <selection pane="bottomLeft" activeCell="T6" sqref="T6"/>
    </sheetView>
  </sheetViews>
  <sheetFormatPr defaultRowHeight="15" x14ac:dyDescent="0.25"/>
  <cols>
    <col min="1" max="1" width="10.85546875" style="49" customWidth="1"/>
    <col min="2" max="2" width="22.28515625" style="50" customWidth="1"/>
    <col min="3" max="3" width="19.140625" style="49" bestFit="1" customWidth="1"/>
    <col min="4" max="4" width="20.28515625" style="51" customWidth="1"/>
    <col min="5" max="5" width="39.7109375" style="48" customWidth="1"/>
    <col min="6" max="6" width="9.28515625" style="52" customWidth="1"/>
    <col min="7" max="8" width="9.85546875" style="52" customWidth="1"/>
    <col min="9" max="9" width="13.7109375" style="53" customWidth="1"/>
    <col min="10" max="10" width="39.7109375" style="49" customWidth="1"/>
    <col min="11" max="11" width="11.7109375" style="52" customWidth="1"/>
    <col min="12" max="12" width="12.140625" style="54" customWidth="1"/>
    <col min="13" max="13" width="10.5703125" style="55" customWidth="1"/>
    <col min="14" max="14" width="12.28515625" style="56" customWidth="1"/>
    <col min="15" max="16384" width="9.140625" style="48"/>
  </cols>
  <sheetData>
    <row r="1" spans="1:14" s="15" customFormat="1" ht="31.5" x14ac:dyDescent="0.5">
      <c r="A1" s="12" t="s">
        <v>13</v>
      </c>
      <c r="B1" s="12"/>
      <c r="C1" s="13"/>
      <c r="D1" s="14"/>
      <c r="F1" s="16"/>
      <c r="G1" s="16"/>
      <c r="H1" s="16"/>
      <c r="I1" s="17"/>
      <c r="J1" s="18"/>
      <c r="K1" s="19"/>
      <c r="L1" s="19"/>
      <c r="M1" s="19"/>
      <c r="N1" s="19"/>
    </row>
    <row r="2" spans="1:14" s="30" customFormat="1" ht="31.5" x14ac:dyDescent="0.25">
      <c r="A2" s="20" t="s">
        <v>2</v>
      </c>
      <c r="B2" s="21"/>
      <c r="C2" s="22"/>
      <c r="D2" s="23" t="s">
        <v>1</v>
      </c>
      <c r="E2" s="24">
        <v>44866</v>
      </c>
      <c r="F2" s="25"/>
      <c r="G2" s="25"/>
      <c r="H2" s="26"/>
      <c r="I2" s="27"/>
      <c r="J2" s="13"/>
      <c r="K2" s="25"/>
      <c r="L2" s="28"/>
      <c r="M2" s="25"/>
      <c r="N2" s="29"/>
    </row>
    <row r="3" spans="1:14" s="37" customFormat="1" ht="122.65" customHeight="1" x14ac:dyDescent="0.25">
      <c r="A3" s="31" t="s">
        <v>3</v>
      </c>
      <c r="B3" s="31" t="s">
        <v>0</v>
      </c>
      <c r="C3" s="31" t="s">
        <v>4</v>
      </c>
      <c r="D3" s="32" t="s">
        <v>5</v>
      </c>
      <c r="E3" s="31" t="s">
        <v>6</v>
      </c>
      <c r="F3" s="33" t="s">
        <v>16</v>
      </c>
      <c r="G3" s="33" t="s">
        <v>17</v>
      </c>
      <c r="H3" s="33" t="s">
        <v>7</v>
      </c>
      <c r="I3" s="34" t="s">
        <v>8</v>
      </c>
      <c r="J3" s="31" t="s">
        <v>9</v>
      </c>
      <c r="K3" s="33" t="s">
        <v>14</v>
      </c>
      <c r="L3" s="35" t="s">
        <v>10</v>
      </c>
      <c r="M3" s="33" t="s">
        <v>15</v>
      </c>
      <c r="N3" s="36" t="s">
        <v>11</v>
      </c>
    </row>
    <row r="4" spans="1:14" s="47" customFormat="1" ht="48.6" customHeight="1" x14ac:dyDescent="0.25">
      <c r="A4" s="38" t="s">
        <v>18</v>
      </c>
      <c r="B4" s="39" t="s">
        <v>65</v>
      </c>
      <c r="C4" s="38" t="s">
        <v>12</v>
      </c>
      <c r="D4" s="40" t="s">
        <v>19</v>
      </c>
      <c r="E4" s="41" t="s">
        <v>20</v>
      </c>
      <c r="F4" s="42">
        <v>43.5</v>
      </c>
      <c r="G4" s="42">
        <v>192</v>
      </c>
      <c r="H4" s="42">
        <v>3.6</v>
      </c>
      <c r="I4" s="43">
        <v>100113</v>
      </c>
      <c r="J4" s="31" t="str">
        <f>VLOOKUP(I4,'[1]November 2022'!A:C,2,FALSE)</f>
        <v>CHICKEN LEGS CHILLED -BULK</v>
      </c>
      <c r="K4" s="42">
        <v>38.049999999999997</v>
      </c>
      <c r="L4" s="44">
        <f>VLOOKUP(I4,'[1]November 2022'!A:C,3,FALSE)</f>
        <v>0.62829999999999997</v>
      </c>
      <c r="M4" s="45">
        <f t="shared" ref="M4:M26" si="0">ROUND(K4*L4,2)</f>
        <v>23.91</v>
      </c>
      <c r="N4" s="46">
        <v>44866</v>
      </c>
    </row>
    <row r="5" spans="1:14" s="47" customFormat="1" ht="48.6" customHeight="1" x14ac:dyDescent="0.25">
      <c r="A5" s="38" t="s">
        <v>18</v>
      </c>
      <c r="B5" s="39" t="s">
        <v>65</v>
      </c>
      <c r="C5" s="38" t="s">
        <v>12</v>
      </c>
      <c r="D5" s="40" t="s">
        <v>21</v>
      </c>
      <c r="E5" s="41" t="s">
        <v>22</v>
      </c>
      <c r="F5" s="42">
        <v>43.5</v>
      </c>
      <c r="G5" s="42">
        <v>192</v>
      </c>
      <c r="H5" s="42">
        <v>3.6</v>
      </c>
      <c r="I5" s="43">
        <v>100113</v>
      </c>
      <c r="J5" s="31" t="str">
        <f>VLOOKUP(I5,'[1]November 2022'!A:C,2,FALSE)</f>
        <v>CHICKEN LEGS CHILLED -BULK</v>
      </c>
      <c r="K5" s="42">
        <v>38.049999999999997</v>
      </c>
      <c r="L5" s="44">
        <f>VLOOKUP(I5,'[1]November 2022'!A:C,3,FALSE)</f>
        <v>0.62829999999999997</v>
      </c>
      <c r="M5" s="45">
        <f t="shared" si="0"/>
        <v>23.91</v>
      </c>
      <c r="N5" s="46">
        <v>44866</v>
      </c>
    </row>
    <row r="6" spans="1:14" s="47" customFormat="1" ht="48.6" customHeight="1" x14ac:dyDescent="0.25">
      <c r="A6" s="38" t="s">
        <v>18</v>
      </c>
      <c r="B6" s="39" t="s">
        <v>65</v>
      </c>
      <c r="C6" s="38" t="s">
        <v>12</v>
      </c>
      <c r="D6" s="40" t="s">
        <v>23</v>
      </c>
      <c r="E6" s="41" t="s">
        <v>24</v>
      </c>
      <c r="F6" s="42">
        <v>43.5</v>
      </c>
      <c r="G6" s="42">
        <v>192</v>
      </c>
      <c r="H6" s="42">
        <v>3.6</v>
      </c>
      <c r="I6" s="43">
        <v>100113</v>
      </c>
      <c r="J6" s="31" t="str">
        <f>VLOOKUP(I6,'[1]November 2022'!A:C,2,FALSE)</f>
        <v>CHICKEN LEGS CHILLED -BULK</v>
      </c>
      <c r="K6" s="42">
        <v>38.049999999999997</v>
      </c>
      <c r="L6" s="44">
        <f>VLOOKUP(I6,'[1]November 2022'!A:C,3,FALSE)</f>
        <v>0.62829999999999997</v>
      </c>
      <c r="M6" s="45">
        <f t="shared" si="0"/>
        <v>23.91</v>
      </c>
      <c r="N6" s="46">
        <v>44866</v>
      </c>
    </row>
    <row r="7" spans="1:14" s="47" customFormat="1" ht="48.6" customHeight="1" x14ac:dyDescent="0.25">
      <c r="A7" s="38" t="s">
        <v>18</v>
      </c>
      <c r="B7" s="39" t="s">
        <v>65</v>
      </c>
      <c r="C7" s="38" t="s">
        <v>12</v>
      </c>
      <c r="D7" s="40" t="s">
        <v>25</v>
      </c>
      <c r="E7" s="41" t="s">
        <v>26</v>
      </c>
      <c r="F7" s="42">
        <v>43.5</v>
      </c>
      <c r="G7" s="42">
        <v>192</v>
      </c>
      <c r="H7" s="42">
        <v>3.6</v>
      </c>
      <c r="I7" s="43">
        <v>100113</v>
      </c>
      <c r="J7" s="31" t="str">
        <f>VLOOKUP(I7,'[1]November 2022'!A:C,2,FALSE)</f>
        <v>CHICKEN LEGS CHILLED -BULK</v>
      </c>
      <c r="K7" s="42">
        <v>38.049999999999997</v>
      </c>
      <c r="L7" s="44">
        <f>VLOOKUP(I7,'[1]November 2022'!A:C,3,FALSE)</f>
        <v>0.62829999999999997</v>
      </c>
      <c r="M7" s="45">
        <f t="shared" si="0"/>
        <v>23.91</v>
      </c>
      <c r="N7" s="46">
        <v>44866</v>
      </c>
    </row>
    <row r="8" spans="1:14" s="47" customFormat="1" ht="48.6" customHeight="1" x14ac:dyDescent="0.25">
      <c r="A8" s="38" t="s">
        <v>18</v>
      </c>
      <c r="B8" s="39" t="s">
        <v>65</v>
      </c>
      <c r="C8" s="38" t="s">
        <v>12</v>
      </c>
      <c r="D8" s="40" t="s">
        <v>27</v>
      </c>
      <c r="E8" s="41" t="s">
        <v>28</v>
      </c>
      <c r="F8" s="42">
        <v>42</v>
      </c>
      <c r="G8" s="42">
        <v>240</v>
      </c>
      <c r="H8" s="42">
        <v>2.4</v>
      </c>
      <c r="I8" s="43">
        <v>100113</v>
      </c>
      <c r="J8" s="31" t="str">
        <f>VLOOKUP(I8,'[1]November 2022'!A:C,2,FALSE)</f>
        <v>CHICKEN LEGS CHILLED -BULK</v>
      </c>
      <c r="K8" s="42">
        <v>45.92</v>
      </c>
      <c r="L8" s="44">
        <f>VLOOKUP(I8,'[1]November 2022'!A:C,3,FALSE)</f>
        <v>0.62829999999999997</v>
      </c>
      <c r="M8" s="45">
        <f t="shared" si="0"/>
        <v>28.85</v>
      </c>
      <c r="N8" s="46">
        <v>44866</v>
      </c>
    </row>
    <row r="9" spans="1:14" s="47" customFormat="1" ht="48.6" customHeight="1" x14ac:dyDescent="0.25">
      <c r="A9" s="38" t="s">
        <v>18</v>
      </c>
      <c r="B9" s="39" t="s">
        <v>65</v>
      </c>
      <c r="C9" s="38" t="s">
        <v>12</v>
      </c>
      <c r="D9" s="40" t="s">
        <v>29</v>
      </c>
      <c r="E9" s="41" t="s">
        <v>30</v>
      </c>
      <c r="F9" s="42">
        <v>43.5</v>
      </c>
      <c r="G9" s="42">
        <v>192</v>
      </c>
      <c r="H9" s="42">
        <v>3.6</v>
      </c>
      <c r="I9" s="43">
        <v>100113</v>
      </c>
      <c r="J9" s="31" t="str">
        <f>VLOOKUP(I9,'[1]November 2022'!A:C,2,FALSE)</f>
        <v>CHICKEN LEGS CHILLED -BULK</v>
      </c>
      <c r="K9" s="42">
        <v>38.049999999999997</v>
      </c>
      <c r="L9" s="44">
        <f>VLOOKUP(I9,'[1]November 2022'!A:C,3,FALSE)</f>
        <v>0.62829999999999997</v>
      </c>
      <c r="M9" s="45">
        <f t="shared" si="0"/>
        <v>23.91</v>
      </c>
      <c r="N9" s="46">
        <v>44866</v>
      </c>
    </row>
    <row r="10" spans="1:14" s="47" customFormat="1" ht="48.6" customHeight="1" x14ac:dyDescent="0.25">
      <c r="A10" s="38" t="s">
        <v>18</v>
      </c>
      <c r="B10" s="39" t="s">
        <v>65</v>
      </c>
      <c r="C10" s="38" t="s">
        <v>12</v>
      </c>
      <c r="D10" s="40" t="s">
        <v>31</v>
      </c>
      <c r="E10" s="41" t="s">
        <v>32</v>
      </c>
      <c r="F10" s="42">
        <v>42</v>
      </c>
      <c r="G10" s="42">
        <v>240</v>
      </c>
      <c r="H10" s="42">
        <v>2.4</v>
      </c>
      <c r="I10" s="43">
        <v>100113</v>
      </c>
      <c r="J10" s="31" t="str">
        <f>VLOOKUP(I10,'[1]November 2022'!A:C,2,FALSE)</f>
        <v>CHICKEN LEGS CHILLED -BULK</v>
      </c>
      <c r="K10" s="42">
        <v>45.92</v>
      </c>
      <c r="L10" s="44">
        <f>VLOOKUP(I10,'[1]November 2022'!A:C,3,FALSE)</f>
        <v>0.62829999999999997</v>
      </c>
      <c r="M10" s="45">
        <f t="shared" si="0"/>
        <v>28.85</v>
      </c>
      <c r="N10" s="46">
        <v>44866</v>
      </c>
    </row>
    <row r="11" spans="1:14" s="47" customFormat="1" ht="48.6" customHeight="1" x14ac:dyDescent="0.25">
      <c r="A11" s="38" t="s">
        <v>18</v>
      </c>
      <c r="B11" s="39" t="s">
        <v>65</v>
      </c>
      <c r="C11" s="38" t="s">
        <v>12</v>
      </c>
      <c r="D11" s="40" t="s">
        <v>33</v>
      </c>
      <c r="E11" s="41" t="s">
        <v>34</v>
      </c>
      <c r="F11" s="42">
        <v>43.5</v>
      </c>
      <c r="G11" s="42">
        <v>182</v>
      </c>
      <c r="H11" s="42">
        <v>3.8</v>
      </c>
      <c r="I11" s="43">
        <v>100113</v>
      </c>
      <c r="J11" s="31" t="str">
        <f>VLOOKUP(I11,'[1]November 2022'!A:C,2,FALSE)</f>
        <v>CHICKEN LEGS CHILLED -BULK</v>
      </c>
      <c r="K11" s="42">
        <v>38.67</v>
      </c>
      <c r="L11" s="44">
        <f>VLOOKUP(I11,'[1]November 2022'!A:C,3,FALSE)</f>
        <v>0.62829999999999997</v>
      </c>
      <c r="M11" s="45">
        <f t="shared" si="0"/>
        <v>24.3</v>
      </c>
      <c r="N11" s="46">
        <v>44866</v>
      </c>
    </row>
    <row r="12" spans="1:14" s="47" customFormat="1" ht="48.6" customHeight="1" x14ac:dyDescent="0.25">
      <c r="A12" s="38" t="s">
        <v>18</v>
      </c>
      <c r="B12" s="39" t="s">
        <v>65</v>
      </c>
      <c r="C12" s="38" t="s">
        <v>12</v>
      </c>
      <c r="D12" s="40" t="s">
        <v>35</v>
      </c>
      <c r="E12" s="41" t="s">
        <v>36</v>
      </c>
      <c r="F12" s="42">
        <v>41.25</v>
      </c>
      <c r="G12" s="42">
        <v>192</v>
      </c>
      <c r="H12" s="42">
        <v>3.4</v>
      </c>
      <c r="I12" s="43">
        <v>100113</v>
      </c>
      <c r="J12" s="31" t="str">
        <f>VLOOKUP(I12,'[1]November 2022'!A:C,2,FALSE)</f>
        <v>CHICKEN LEGS CHILLED -BULK</v>
      </c>
      <c r="K12" s="42">
        <v>38.049999999999997</v>
      </c>
      <c r="L12" s="44">
        <f>VLOOKUP(I12,'[1]November 2022'!A:C,3,FALSE)</f>
        <v>0.62829999999999997</v>
      </c>
      <c r="M12" s="45">
        <f t="shared" si="0"/>
        <v>23.91</v>
      </c>
      <c r="N12" s="46">
        <v>44866</v>
      </c>
    </row>
    <row r="13" spans="1:14" s="47" customFormat="1" ht="48.6" customHeight="1" x14ac:dyDescent="0.25">
      <c r="A13" s="38" t="s">
        <v>18</v>
      </c>
      <c r="B13" s="39" t="s">
        <v>65</v>
      </c>
      <c r="C13" s="38" t="s">
        <v>12</v>
      </c>
      <c r="D13" s="40" t="s">
        <v>37</v>
      </c>
      <c r="E13" s="41" t="s">
        <v>38</v>
      </c>
      <c r="F13" s="42">
        <v>42</v>
      </c>
      <c r="G13" s="42">
        <v>240</v>
      </c>
      <c r="H13" s="42">
        <v>2.4</v>
      </c>
      <c r="I13" s="43">
        <v>100113</v>
      </c>
      <c r="J13" s="31" t="str">
        <f>VLOOKUP(I13,'[1]November 2022'!A:C,2,FALSE)</f>
        <v>CHICKEN LEGS CHILLED -BULK</v>
      </c>
      <c r="K13" s="42">
        <v>45.92</v>
      </c>
      <c r="L13" s="44">
        <f>VLOOKUP(I13,'[1]November 2022'!A:C,3,FALSE)</f>
        <v>0.62829999999999997</v>
      </c>
      <c r="M13" s="45">
        <f t="shared" si="0"/>
        <v>28.85</v>
      </c>
      <c r="N13" s="46">
        <v>44866</v>
      </c>
    </row>
    <row r="14" spans="1:14" s="47" customFormat="1" ht="48.6" customHeight="1" x14ac:dyDescent="0.25">
      <c r="A14" s="38" t="s">
        <v>18</v>
      </c>
      <c r="B14" s="39" t="s">
        <v>65</v>
      </c>
      <c r="C14" s="38" t="s">
        <v>12</v>
      </c>
      <c r="D14" s="40" t="s">
        <v>39</v>
      </c>
      <c r="E14" s="41" t="s">
        <v>40</v>
      </c>
      <c r="F14" s="42">
        <v>43.5</v>
      </c>
      <c r="G14" s="42">
        <v>192</v>
      </c>
      <c r="H14" s="42">
        <v>3.6</v>
      </c>
      <c r="I14" s="43">
        <v>100113</v>
      </c>
      <c r="J14" s="31" t="str">
        <f>VLOOKUP(I14,'[1]November 2022'!A:C,2,FALSE)</f>
        <v>CHICKEN LEGS CHILLED -BULK</v>
      </c>
      <c r="K14" s="42">
        <v>38.049999999999997</v>
      </c>
      <c r="L14" s="44">
        <f>VLOOKUP(I14,'[1]November 2022'!A:C,3,FALSE)</f>
        <v>0.62829999999999997</v>
      </c>
      <c r="M14" s="45">
        <f t="shared" si="0"/>
        <v>23.91</v>
      </c>
      <c r="N14" s="46">
        <v>44866</v>
      </c>
    </row>
    <row r="15" spans="1:14" s="47" customFormat="1" ht="48.6" customHeight="1" x14ac:dyDescent="0.25">
      <c r="A15" s="38" t="s">
        <v>18</v>
      </c>
      <c r="B15" s="39" t="s">
        <v>65</v>
      </c>
      <c r="C15" s="38" t="s">
        <v>12</v>
      </c>
      <c r="D15" s="40" t="s">
        <v>41</v>
      </c>
      <c r="E15" s="41" t="s">
        <v>42</v>
      </c>
      <c r="F15" s="42">
        <v>40</v>
      </c>
      <c r="G15" s="42">
        <v>320</v>
      </c>
      <c r="H15" s="42">
        <v>2</v>
      </c>
      <c r="I15" s="43">
        <v>100113</v>
      </c>
      <c r="J15" s="31" t="str">
        <f>VLOOKUP(I15,'[1]November 2022'!A:C,2,FALSE)</f>
        <v>CHICKEN LEGS CHILLED -BULK</v>
      </c>
      <c r="K15" s="42">
        <v>61.22</v>
      </c>
      <c r="L15" s="44">
        <f>VLOOKUP(I15,'[1]November 2022'!A:C,3,FALSE)</f>
        <v>0.62829999999999997</v>
      </c>
      <c r="M15" s="45">
        <f t="shared" si="0"/>
        <v>38.46</v>
      </c>
      <c r="N15" s="46">
        <v>44866</v>
      </c>
    </row>
    <row r="16" spans="1:14" s="47" customFormat="1" ht="48.6" customHeight="1" x14ac:dyDescent="0.25">
      <c r="A16" s="38" t="s">
        <v>18</v>
      </c>
      <c r="B16" s="39" t="s">
        <v>65</v>
      </c>
      <c r="C16" s="38" t="s">
        <v>12</v>
      </c>
      <c r="D16" s="40" t="s">
        <v>43</v>
      </c>
      <c r="E16" s="41" t="s">
        <v>44</v>
      </c>
      <c r="F16" s="42">
        <v>35</v>
      </c>
      <c r="G16" s="42">
        <v>224</v>
      </c>
      <c r="H16" s="42">
        <v>2.5</v>
      </c>
      <c r="I16" s="43">
        <v>100113</v>
      </c>
      <c r="J16" s="31" t="str">
        <f>VLOOKUP(I16,'[1]November 2022'!A:C,2,FALSE)</f>
        <v>CHICKEN LEGS CHILLED -BULK</v>
      </c>
      <c r="K16" s="42">
        <v>44.45</v>
      </c>
      <c r="L16" s="44">
        <f>VLOOKUP(I16,'[1]November 2022'!A:C,3,FALSE)</f>
        <v>0.62829999999999997</v>
      </c>
      <c r="M16" s="45">
        <f t="shared" si="0"/>
        <v>27.93</v>
      </c>
      <c r="N16" s="46">
        <v>44866</v>
      </c>
    </row>
    <row r="17" spans="1:14" s="4" customFormat="1" ht="48.6" hidden="1" customHeight="1" x14ac:dyDescent="0.25">
      <c r="A17" s="2" t="s">
        <v>18</v>
      </c>
      <c r="B17" s="8" t="s">
        <v>65</v>
      </c>
      <c r="C17" s="2" t="s">
        <v>12</v>
      </c>
      <c r="D17" s="7" t="s">
        <v>45</v>
      </c>
      <c r="E17" s="10" t="s">
        <v>46</v>
      </c>
      <c r="F17" s="3">
        <v>42</v>
      </c>
      <c r="G17" s="3">
        <v>240</v>
      </c>
      <c r="H17" s="3">
        <v>2.4</v>
      </c>
      <c r="I17" s="6">
        <v>100113</v>
      </c>
      <c r="J17" s="1" t="str">
        <f>VLOOKUP(I17,'[1]November 2022'!A:C,2,FALSE)</f>
        <v>CHICKEN LEGS CHILLED -BULK</v>
      </c>
      <c r="K17" s="3">
        <v>45.92</v>
      </c>
      <c r="L17" s="9">
        <f>VLOOKUP(I17,'[1]November 2022'!A:C,3,FALSE)</f>
        <v>0.62829999999999997</v>
      </c>
      <c r="M17" s="11">
        <f t="shared" si="0"/>
        <v>28.85</v>
      </c>
      <c r="N17" s="5">
        <v>44866</v>
      </c>
    </row>
    <row r="18" spans="1:14" s="4" customFormat="1" ht="48.6" hidden="1" customHeight="1" x14ac:dyDescent="0.25">
      <c r="A18" s="2" t="s">
        <v>18</v>
      </c>
      <c r="B18" s="8" t="s">
        <v>65</v>
      </c>
      <c r="C18" s="2" t="s">
        <v>12</v>
      </c>
      <c r="D18" s="7" t="s">
        <v>47</v>
      </c>
      <c r="E18" s="10" t="s">
        <v>48</v>
      </c>
      <c r="F18" s="3">
        <v>42</v>
      </c>
      <c r="G18" s="3">
        <v>240</v>
      </c>
      <c r="H18" s="3">
        <v>2.4</v>
      </c>
      <c r="I18" s="6">
        <v>100113</v>
      </c>
      <c r="J18" s="1" t="str">
        <f>VLOOKUP(I18,'[1]November 2022'!A:C,2,FALSE)</f>
        <v>CHICKEN LEGS CHILLED -BULK</v>
      </c>
      <c r="K18" s="3">
        <v>45.92</v>
      </c>
      <c r="L18" s="9">
        <f>VLOOKUP(I18,'[1]November 2022'!A:C,3,FALSE)</f>
        <v>0.62829999999999997</v>
      </c>
      <c r="M18" s="11">
        <f t="shared" si="0"/>
        <v>28.85</v>
      </c>
      <c r="N18" s="5">
        <v>44866</v>
      </c>
    </row>
    <row r="19" spans="1:14" s="4" customFormat="1" ht="48.6" hidden="1" customHeight="1" x14ac:dyDescent="0.25">
      <c r="A19" s="2" t="s">
        <v>18</v>
      </c>
      <c r="B19" s="8" t="s">
        <v>65</v>
      </c>
      <c r="C19" s="2" t="s">
        <v>12</v>
      </c>
      <c r="D19" s="7" t="s">
        <v>49</v>
      </c>
      <c r="E19" s="10" t="s">
        <v>50</v>
      </c>
      <c r="F19" s="3">
        <v>43.5</v>
      </c>
      <c r="G19" s="3">
        <v>192</v>
      </c>
      <c r="H19" s="3">
        <v>3.6</v>
      </c>
      <c r="I19" s="6">
        <v>100113</v>
      </c>
      <c r="J19" s="1" t="str">
        <f>VLOOKUP(I19,'[1]November 2022'!A:C,2,FALSE)</f>
        <v>CHICKEN LEGS CHILLED -BULK</v>
      </c>
      <c r="K19" s="3">
        <v>38.049999999999997</v>
      </c>
      <c r="L19" s="9">
        <f>VLOOKUP(I19,'[1]November 2022'!A:C,3,FALSE)</f>
        <v>0.62829999999999997</v>
      </c>
      <c r="M19" s="11">
        <f t="shared" si="0"/>
        <v>23.91</v>
      </c>
      <c r="N19" s="5">
        <v>44866</v>
      </c>
    </row>
    <row r="20" spans="1:14" s="4" customFormat="1" ht="48.6" hidden="1" customHeight="1" x14ac:dyDescent="0.25">
      <c r="A20" s="2" t="s">
        <v>18</v>
      </c>
      <c r="B20" s="8" t="s">
        <v>65</v>
      </c>
      <c r="C20" s="2" t="s">
        <v>12</v>
      </c>
      <c r="D20" s="7" t="s">
        <v>51</v>
      </c>
      <c r="E20" s="10" t="s">
        <v>52</v>
      </c>
      <c r="F20" s="3">
        <v>43.5</v>
      </c>
      <c r="G20" s="3">
        <v>192</v>
      </c>
      <c r="H20" s="3">
        <v>3.6</v>
      </c>
      <c r="I20" s="6">
        <v>100113</v>
      </c>
      <c r="J20" s="1" t="str">
        <f>VLOOKUP(I20,'[1]November 2022'!A:C,2,FALSE)</f>
        <v>CHICKEN LEGS CHILLED -BULK</v>
      </c>
      <c r="K20" s="3">
        <v>38.049999999999997</v>
      </c>
      <c r="L20" s="9">
        <f>VLOOKUP(I20,'[1]November 2022'!A:C,3,FALSE)</f>
        <v>0.62829999999999997</v>
      </c>
      <c r="M20" s="11">
        <f t="shared" si="0"/>
        <v>23.91</v>
      </c>
      <c r="N20" s="5">
        <v>44866</v>
      </c>
    </row>
    <row r="21" spans="1:14" s="4" customFormat="1" ht="48.6" hidden="1" customHeight="1" x14ac:dyDescent="0.25">
      <c r="A21" s="2" t="s">
        <v>18</v>
      </c>
      <c r="B21" s="8" t="s">
        <v>65</v>
      </c>
      <c r="C21" s="2" t="s">
        <v>12</v>
      </c>
      <c r="D21" s="7" t="s">
        <v>53</v>
      </c>
      <c r="E21" s="10" t="s">
        <v>54</v>
      </c>
      <c r="F21" s="3">
        <v>43.5</v>
      </c>
      <c r="G21" s="3">
        <v>192</v>
      </c>
      <c r="H21" s="3">
        <v>3.6</v>
      </c>
      <c r="I21" s="6">
        <v>100113</v>
      </c>
      <c r="J21" s="1" t="str">
        <f>VLOOKUP(I21,'[1]November 2022'!A:C,2,FALSE)</f>
        <v>CHICKEN LEGS CHILLED -BULK</v>
      </c>
      <c r="K21" s="3">
        <v>38.049999999999997</v>
      </c>
      <c r="L21" s="9">
        <f>VLOOKUP(I21,'[1]November 2022'!A:C,3,FALSE)</f>
        <v>0.62829999999999997</v>
      </c>
      <c r="M21" s="11">
        <f t="shared" si="0"/>
        <v>23.91</v>
      </c>
      <c r="N21" s="5">
        <v>44866</v>
      </c>
    </row>
    <row r="22" spans="1:14" customFormat="1" ht="48.6" hidden="1" customHeight="1" x14ac:dyDescent="0.25">
      <c r="A22" s="2" t="s">
        <v>18</v>
      </c>
      <c r="B22" s="8" t="s">
        <v>65</v>
      </c>
      <c r="C22" s="2" t="s">
        <v>12</v>
      </c>
      <c r="D22" s="7" t="s">
        <v>55</v>
      </c>
      <c r="E22" s="10" t="s">
        <v>56</v>
      </c>
      <c r="F22" s="3">
        <v>43.5</v>
      </c>
      <c r="G22" s="3">
        <v>182</v>
      </c>
      <c r="H22" s="3">
        <v>3.8</v>
      </c>
      <c r="I22" s="6">
        <v>100113</v>
      </c>
      <c r="J22" s="1" t="str">
        <f>VLOOKUP(I22,'[1]November 2022'!A:C,2,FALSE)</f>
        <v>CHICKEN LEGS CHILLED -BULK</v>
      </c>
      <c r="K22" s="3">
        <v>38.67</v>
      </c>
      <c r="L22" s="9">
        <f>VLOOKUP(I22,'[1]November 2022'!A:C,3,FALSE)</f>
        <v>0.62829999999999997</v>
      </c>
      <c r="M22" s="11">
        <f t="shared" si="0"/>
        <v>24.3</v>
      </c>
      <c r="N22" s="5">
        <v>44866</v>
      </c>
    </row>
    <row r="23" spans="1:14" customFormat="1" ht="48.6" hidden="1" customHeight="1" x14ac:dyDescent="0.25">
      <c r="A23" s="2" t="s">
        <v>18</v>
      </c>
      <c r="B23" s="8" t="s">
        <v>65</v>
      </c>
      <c r="C23" s="2" t="s">
        <v>12</v>
      </c>
      <c r="D23" s="7" t="s">
        <v>57</v>
      </c>
      <c r="E23" s="10" t="s">
        <v>58</v>
      </c>
      <c r="F23" s="3">
        <v>18</v>
      </c>
      <c r="G23" s="3">
        <v>36</v>
      </c>
      <c r="H23" s="3">
        <v>8</v>
      </c>
      <c r="I23" s="6">
        <v>100113</v>
      </c>
      <c r="J23" s="1" t="str">
        <f>VLOOKUP(I23,'[1]November 2022'!A:C,2,FALSE)</f>
        <v>CHICKEN LEGS CHILLED -BULK</v>
      </c>
      <c r="K23" s="3">
        <v>6.89</v>
      </c>
      <c r="L23" s="9">
        <f>VLOOKUP(I23,'[1]November 2022'!A:C,3,FALSE)</f>
        <v>0.62829999999999997</v>
      </c>
      <c r="M23" s="11">
        <f t="shared" si="0"/>
        <v>4.33</v>
      </c>
      <c r="N23" s="5">
        <v>44866</v>
      </c>
    </row>
    <row r="24" spans="1:14" ht="48.6" customHeight="1" x14ac:dyDescent="0.25">
      <c r="A24" s="38" t="s">
        <v>18</v>
      </c>
      <c r="B24" s="39" t="s">
        <v>65</v>
      </c>
      <c r="C24" s="38" t="s">
        <v>12</v>
      </c>
      <c r="D24" s="40" t="s">
        <v>59</v>
      </c>
      <c r="E24" s="41" t="s">
        <v>60</v>
      </c>
      <c r="F24" s="42">
        <v>20.25</v>
      </c>
      <c r="G24" s="42">
        <v>36</v>
      </c>
      <c r="H24" s="42">
        <v>9</v>
      </c>
      <c r="I24" s="43">
        <v>100113</v>
      </c>
      <c r="J24" s="31" t="str">
        <f>VLOOKUP(I24,'[1]November 2022'!A:C,2,FALSE)</f>
        <v>CHICKEN LEGS CHILLED -BULK</v>
      </c>
      <c r="K24" s="42">
        <v>6.89</v>
      </c>
      <c r="L24" s="44">
        <f>VLOOKUP(I24,'[1]November 2022'!A:C,3,FALSE)</f>
        <v>0.62829999999999997</v>
      </c>
      <c r="M24" s="45">
        <f t="shared" si="0"/>
        <v>4.33</v>
      </c>
      <c r="N24" s="46">
        <v>44866</v>
      </c>
    </row>
    <row r="25" spans="1:14" ht="48.6" customHeight="1" x14ac:dyDescent="0.25">
      <c r="A25" s="38" t="s">
        <v>18</v>
      </c>
      <c r="B25" s="39" t="s">
        <v>65</v>
      </c>
      <c r="C25" s="38" t="s">
        <v>12</v>
      </c>
      <c r="D25" s="40" t="s">
        <v>61</v>
      </c>
      <c r="E25" s="41" t="s">
        <v>62</v>
      </c>
      <c r="F25" s="42">
        <v>20.25</v>
      </c>
      <c r="G25" s="42">
        <v>36</v>
      </c>
      <c r="H25" s="42">
        <v>9</v>
      </c>
      <c r="I25" s="43">
        <v>100113</v>
      </c>
      <c r="J25" s="31" t="str">
        <f>VLOOKUP(I25,'[1]November 2022'!A:C,2,FALSE)</f>
        <v>CHICKEN LEGS CHILLED -BULK</v>
      </c>
      <c r="K25" s="42">
        <v>7.13</v>
      </c>
      <c r="L25" s="44">
        <f>VLOOKUP(I25,'[1]November 2022'!A:C,3,FALSE)</f>
        <v>0.62829999999999997</v>
      </c>
      <c r="M25" s="45">
        <f t="shared" si="0"/>
        <v>4.4800000000000004</v>
      </c>
      <c r="N25" s="46">
        <v>44866</v>
      </c>
    </row>
    <row r="26" spans="1:14" ht="48.6" customHeight="1" x14ac:dyDescent="0.25">
      <c r="A26" s="38" t="s">
        <v>18</v>
      </c>
      <c r="B26" s="39" t="s">
        <v>65</v>
      </c>
      <c r="C26" s="38" t="s">
        <v>12</v>
      </c>
      <c r="D26" s="40" t="s">
        <v>63</v>
      </c>
      <c r="E26" s="41" t="s">
        <v>64</v>
      </c>
      <c r="F26" s="42">
        <v>20.25</v>
      </c>
      <c r="G26" s="42">
        <v>36</v>
      </c>
      <c r="H26" s="42">
        <v>9</v>
      </c>
      <c r="I26" s="43">
        <v>100113</v>
      </c>
      <c r="J26" s="31" t="str">
        <f>VLOOKUP(I26,'[1]November 2022'!A:C,2,FALSE)</f>
        <v>CHICKEN LEGS CHILLED -BULK</v>
      </c>
      <c r="K26" s="42">
        <v>7.13</v>
      </c>
      <c r="L26" s="44">
        <f>VLOOKUP(I26,'[1]November 2022'!A:C,3,FALSE)</f>
        <v>0.62829999999999997</v>
      </c>
      <c r="M26" s="45">
        <f t="shared" si="0"/>
        <v>4.4800000000000004</v>
      </c>
      <c r="N26" s="46">
        <v>44866</v>
      </c>
    </row>
  </sheetData>
  <sheetProtection algorithmName="SHA-512" hashValue="4sOq4OoPa5sAIld0A4pzTNHUo4aM1ySWogn4XRkIhDJhuK/tqvLfl+HV8YLMO7LT7AmhsTqsC1qvmSN2pkvRkQ==" saltValue="qvNINAbl+9ai4qbpG0RuJw==" spinCount="100000" sheet="1" formatCells="0" formatColumns="0" formatRows="0" deleteColumns="0" deleteRows="0" sort="0" autoFilter="0"/>
  <autoFilter ref="A3:N26">
    <filterColumn colId="4">
      <filters>
        <filter val="BBQ Chicken Teriyaki"/>
        <filter val="BBQ Teriyaki Chicken Rice Bowl"/>
        <filter val="BBQ Teriyaki Chicken Strips No Sauce"/>
        <filter val="Buffalo Hot Ling's Chicken"/>
        <filter val="Chicken Nuggets, Whole Muscle"/>
        <filter val="Edamame Kung Pao Chicken"/>
        <filter val="General Tso's Chicken"/>
        <filter val="General Tso's Chicken Rice Bowl"/>
        <filter val="Gluten Free BBQ Teriyaki Chicken"/>
        <filter val="Lemongrass Chicken"/>
        <filter val="Mandarin Orange Chicken"/>
        <filter val="Mandarin Orange Chicken JR"/>
        <filter val="Mandarin Orange Chicken Rice Bowl"/>
        <filter val="Spicy Sichuan Chicken"/>
        <filter val="Sweet &amp; Sour Chicken"/>
        <filter val="Sweet Chili Thai Chicken"/>
      </filters>
    </filterColumn>
    <sortState ref="A4:N26">
      <sortCondition ref="D3:D26"/>
    </sortState>
  </autoFilter>
  <mergeCells count="1">
    <mergeCell ref="K1:N1"/>
  </mergeCells>
  <pageMargins left="0.25" right="0.25" top="0.75" bottom="0.75" header="0.3" footer="0.3"/>
  <pageSetup scale="34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2023-01-29T02:46:26+00:00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BE1B5D-B162-47C2-983C-05CDBBD29A82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5bba3-b343-484f-bec3-eb0518693f06"/>
    <ds:schemaRef ds:uri="http://schemas.microsoft.com/sharepoint/v3/fields"/>
    <ds:schemaRef ds:uri="619deea3-b82a-4324-abc9-c36ccb05691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A5C4170-365E-41B2-9AE3-CB34FD30615B}"/>
</file>

<file path=customXml/itemProps3.xml><?xml version="1.0" encoding="utf-8"?>
<ds:datastoreItem xmlns:ds="http://schemas.openxmlformats.org/officeDocument/2006/customXml" ds:itemID="{33FC48B3-E6C5-48DB-BCD3-54DB05BB9A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"CameronB"</cp:lastModifiedBy>
  <cp:lastPrinted>2022-11-03T18:33:46Z</cp:lastPrinted>
  <dcterms:created xsi:type="dcterms:W3CDTF">2019-09-13T10:37:59Z</dcterms:created>
  <dcterms:modified xsi:type="dcterms:W3CDTF">2023-01-11T19:30:38Z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