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workbookProtection workbookAlgorithmName="SHA-512" workbookHashValue="q/1JfHFLMf7o5Iy0gTWuo4mfGlrxpteJcOBQJPeennf16nc6F4Go1WX7xJ88gZ4VSvsEfJ+98mhgXbgfoXiE5g==" workbookSaltValue="EX9jskne8DSKMIWwe7cwSg==" workbookSpinCount="100000" lockStructure="1"/>
  <bookViews>
    <workbookView xWindow="0" yWindow="0" windowWidth="28800" windowHeight="11010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Menu'!$A$1:$K$52</definedName>
    <definedName name="_xlnm.Print_Area" localSheetId="2">'Menu Planning &amp; Yearly Estimate'!$A$1:$S$53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D50" i="2" s="1"/>
  <c r="I30" i="1"/>
  <c r="N49" i="2" s="1"/>
  <c r="I29" i="1"/>
  <c r="O48" i="2" s="1"/>
  <c r="I28" i="1"/>
  <c r="I27" i="1"/>
  <c r="J27" i="1" s="1"/>
  <c r="H37" i="3"/>
  <c r="I37" i="3" s="1"/>
  <c r="H36" i="3"/>
  <c r="I36" i="3" s="1"/>
  <c r="H107" i="3" l="1"/>
  <c r="N107" i="3"/>
  <c r="D107" i="3"/>
  <c r="O107" i="3"/>
  <c r="J107" i="3"/>
  <c r="F107" i="3"/>
  <c r="K107" i="3"/>
  <c r="G107" i="3"/>
  <c r="L107" i="3"/>
  <c r="J28" i="1"/>
  <c r="E47" i="2"/>
  <c r="L47" i="2"/>
  <c r="H47" i="2"/>
  <c r="H46" i="2"/>
  <c r="L46" i="2"/>
  <c r="D46" i="2"/>
  <c r="E46" i="2"/>
  <c r="D47" i="2"/>
  <c r="G47" i="2"/>
  <c r="I46" i="2"/>
  <c r="M46" i="2"/>
  <c r="I47" i="2"/>
  <c r="M47" i="2"/>
  <c r="F46" i="2"/>
  <c r="J46" i="2"/>
  <c r="N46" i="2"/>
  <c r="J47" i="2"/>
  <c r="N47" i="2"/>
  <c r="F47" i="2"/>
  <c r="G46" i="2"/>
  <c r="K46" i="2"/>
  <c r="O46" i="2"/>
  <c r="K47" i="2"/>
  <c r="O47" i="2"/>
  <c r="I49" i="2"/>
  <c r="M49" i="2"/>
  <c r="E49" i="2"/>
  <c r="F49" i="2"/>
  <c r="K49" i="2"/>
  <c r="O49" i="2"/>
  <c r="J30" i="1"/>
  <c r="D49" i="2"/>
  <c r="H49" i="2"/>
  <c r="L49" i="2"/>
  <c r="G49" i="2"/>
  <c r="J49" i="2"/>
  <c r="F48" i="2"/>
  <c r="G48" i="2"/>
  <c r="I48" i="2"/>
  <c r="M48" i="2"/>
  <c r="D48" i="2"/>
  <c r="L48" i="2"/>
  <c r="J48" i="2"/>
  <c r="N48" i="2"/>
  <c r="E48" i="2"/>
  <c r="H48" i="2"/>
  <c r="J29" i="1"/>
  <c r="K48" i="2"/>
  <c r="H50" i="2"/>
  <c r="L50" i="2"/>
  <c r="F50" i="2"/>
  <c r="I50" i="2"/>
  <c r="M50" i="2"/>
  <c r="G50" i="2"/>
  <c r="J50" i="2"/>
  <c r="N50" i="2"/>
  <c r="E50" i="2"/>
  <c r="K50" i="2"/>
  <c r="O50" i="2"/>
  <c r="J31" i="1"/>
  <c r="D108" i="3"/>
  <c r="H108" i="3"/>
  <c r="L108" i="3"/>
  <c r="E108" i="3"/>
  <c r="I108" i="3"/>
  <c r="M108" i="3"/>
  <c r="F108" i="3"/>
  <c r="J108" i="3"/>
  <c r="N108" i="3"/>
  <c r="E107" i="3"/>
  <c r="I107" i="3"/>
  <c r="M107" i="3"/>
  <c r="G108" i="3"/>
  <c r="K108" i="3"/>
  <c r="O108" i="3"/>
  <c r="I26" i="1"/>
  <c r="I25" i="1"/>
  <c r="D44" i="2" s="1"/>
  <c r="I24" i="1"/>
  <c r="D43" i="2" s="1"/>
  <c r="I23" i="1"/>
  <c r="D42" i="2" s="1"/>
  <c r="I22" i="1"/>
  <c r="D41" i="2" s="1"/>
  <c r="I21" i="1"/>
  <c r="D40" i="2" s="1"/>
  <c r="I20" i="1"/>
  <c r="I19" i="1"/>
  <c r="D38" i="2" s="1"/>
  <c r="I18" i="1"/>
  <c r="D37" i="2" s="1"/>
  <c r="I17" i="1"/>
  <c r="D36" i="2" s="1"/>
  <c r="I16" i="1"/>
  <c r="Q107" i="3" l="1"/>
  <c r="R107" i="3" s="1"/>
  <c r="Q46" i="2"/>
  <c r="R46" i="2" s="1"/>
  <c r="Q47" i="2"/>
  <c r="R47" i="2" s="1"/>
  <c r="Q49" i="2"/>
  <c r="R49" i="2" s="1"/>
  <c r="Q48" i="2"/>
  <c r="R48" i="2" s="1"/>
  <c r="Q50" i="2"/>
  <c r="R50" i="2" s="1"/>
  <c r="Q108" i="3"/>
  <c r="R108" i="3" s="1"/>
  <c r="E39" i="2"/>
  <c r="D39" i="2"/>
  <c r="H40" i="3"/>
  <c r="I40" i="3" s="1"/>
  <c r="H39" i="3"/>
  <c r="I39" i="3" s="1"/>
  <c r="H38" i="3"/>
  <c r="H35" i="3"/>
  <c r="I35" i="3" s="1"/>
  <c r="H34" i="3"/>
  <c r="O105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7" i="3" s="1"/>
  <c r="H25" i="3"/>
  <c r="I25" i="3" s="1"/>
  <c r="O89" i="3"/>
  <c r="N89" i="3"/>
  <c r="M89" i="3"/>
  <c r="L89" i="3"/>
  <c r="K89" i="3"/>
  <c r="J89" i="3"/>
  <c r="I89" i="3"/>
  <c r="H89" i="3"/>
  <c r="G89" i="3"/>
  <c r="F89" i="3"/>
  <c r="E89" i="3"/>
  <c r="D89" i="3"/>
  <c r="O28" i="2"/>
  <c r="N28" i="2"/>
  <c r="M28" i="2"/>
  <c r="L28" i="2"/>
  <c r="K28" i="2"/>
  <c r="J28" i="2"/>
  <c r="I28" i="2"/>
  <c r="H28" i="2"/>
  <c r="G28" i="2"/>
  <c r="F28" i="2"/>
  <c r="E28" i="2"/>
  <c r="I38" i="3" l="1"/>
  <c r="M109" i="3"/>
  <c r="I109" i="3"/>
  <c r="E109" i="3"/>
  <c r="N109" i="3"/>
  <c r="F109" i="3"/>
  <c r="L109" i="3"/>
  <c r="H109" i="3"/>
  <c r="D109" i="3"/>
  <c r="O109" i="3"/>
  <c r="K109" i="3"/>
  <c r="G109" i="3"/>
  <c r="J109" i="3"/>
  <c r="I26" i="3"/>
  <c r="E98" i="3"/>
  <c r="M100" i="3"/>
  <c r="L104" i="3"/>
  <c r="M96" i="3"/>
  <c r="I99" i="3"/>
  <c r="E103" i="3"/>
  <c r="E97" i="3"/>
  <c r="M99" i="3"/>
  <c r="J103" i="3"/>
  <c r="I97" i="3"/>
  <c r="E100" i="3"/>
  <c r="D104" i="3"/>
  <c r="L111" i="3"/>
  <c r="H110" i="3"/>
  <c r="I98" i="3"/>
  <c r="E102" i="3"/>
  <c r="D106" i="3"/>
  <c r="L110" i="3"/>
  <c r="E96" i="3"/>
  <c r="M98" i="3"/>
  <c r="I102" i="3"/>
  <c r="H106" i="3"/>
  <c r="D111" i="3"/>
  <c r="I96" i="3"/>
  <c r="M97" i="3"/>
  <c r="E99" i="3"/>
  <c r="I100" i="3"/>
  <c r="M102" i="3"/>
  <c r="H104" i="3"/>
  <c r="L106" i="3"/>
  <c r="D110" i="3"/>
  <c r="H111" i="3"/>
  <c r="I101" i="3"/>
  <c r="L105" i="3"/>
  <c r="I34" i="3"/>
  <c r="F96" i="3"/>
  <c r="J96" i="3"/>
  <c r="N96" i="3"/>
  <c r="F97" i="3"/>
  <c r="J97" i="3"/>
  <c r="N97" i="3"/>
  <c r="F98" i="3"/>
  <c r="J98" i="3"/>
  <c r="N98" i="3"/>
  <c r="F99" i="3"/>
  <c r="J99" i="3"/>
  <c r="N99" i="3"/>
  <c r="F100" i="3"/>
  <c r="J100" i="3"/>
  <c r="N100" i="3"/>
  <c r="F101" i="3"/>
  <c r="J101" i="3"/>
  <c r="N101" i="3"/>
  <c r="F102" i="3"/>
  <c r="J102" i="3"/>
  <c r="N102" i="3"/>
  <c r="F103" i="3"/>
  <c r="L103" i="3"/>
  <c r="E104" i="3"/>
  <c r="I104" i="3"/>
  <c r="M104" i="3"/>
  <c r="E105" i="3"/>
  <c r="I105" i="3"/>
  <c r="M105" i="3"/>
  <c r="E106" i="3"/>
  <c r="I106" i="3"/>
  <c r="M106" i="3"/>
  <c r="E110" i="3"/>
  <c r="I110" i="3"/>
  <c r="M110" i="3"/>
  <c r="E111" i="3"/>
  <c r="I111" i="3"/>
  <c r="M111" i="3"/>
  <c r="H105" i="3"/>
  <c r="G96" i="3"/>
  <c r="K96" i="3"/>
  <c r="O96" i="3"/>
  <c r="G97" i="3"/>
  <c r="K97" i="3"/>
  <c r="O97" i="3"/>
  <c r="G98" i="3"/>
  <c r="K98" i="3"/>
  <c r="O98" i="3"/>
  <c r="G99" i="3"/>
  <c r="K99" i="3"/>
  <c r="O99" i="3"/>
  <c r="G100" i="3"/>
  <c r="K100" i="3"/>
  <c r="O100" i="3"/>
  <c r="G101" i="3"/>
  <c r="K101" i="3"/>
  <c r="O101" i="3"/>
  <c r="G102" i="3"/>
  <c r="K102" i="3"/>
  <c r="O102" i="3"/>
  <c r="H103" i="3"/>
  <c r="M103" i="3"/>
  <c r="F104" i="3"/>
  <c r="J104" i="3"/>
  <c r="N104" i="3"/>
  <c r="F105" i="3"/>
  <c r="J105" i="3"/>
  <c r="N105" i="3"/>
  <c r="F106" i="3"/>
  <c r="J106" i="3"/>
  <c r="N106" i="3"/>
  <c r="F110" i="3"/>
  <c r="J110" i="3"/>
  <c r="N110" i="3"/>
  <c r="F111" i="3"/>
  <c r="J111" i="3"/>
  <c r="N111" i="3"/>
  <c r="E101" i="3"/>
  <c r="M101" i="3"/>
  <c r="D105" i="3"/>
  <c r="D96" i="3"/>
  <c r="H96" i="3"/>
  <c r="L96" i="3"/>
  <c r="D97" i="3"/>
  <c r="H97" i="3"/>
  <c r="D98" i="3"/>
  <c r="H98" i="3"/>
  <c r="L98" i="3"/>
  <c r="D99" i="3"/>
  <c r="H99" i="3"/>
  <c r="L99" i="3"/>
  <c r="D100" i="3"/>
  <c r="H100" i="3"/>
  <c r="L100" i="3"/>
  <c r="D101" i="3"/>
  <c r="H101" i="3"/>
  <c r="L101" i="3"/>
  <c r="D102" i="3"/>
  <c r="H102" i="3"/>
  <c r="L102" i="3"/>
  <c r="D103" i="3"/>
  <c r="I103" i="3"/>
  <c r="N103" i="3"/>
  <c r="G104" i="3"/>
  <c r="K104" i="3"/>
  <c r="O104" i="3"/>
  <c r="G105" i="3"/>
  <c r="K105" i="3"/>
  <c r="G106" i="3"/>
  <c r="K106" i="3"/>
  <c r="O106" i="3"/>
  <c r="G110" i="3"/>
  <c r="K110" i="3"/>
  <c r="O110" i="3"/>
  <c r="G111" i="3"/>
  <c r="K111" i="3"/>
  <c r="O111" i="3"/>
  <c r="G103" i="3"/>
  <c r="K103" i="3"/>
  <c r="O103" i="3"/>
  <c r="D28" i="2"/>
  <c r="D35" i="2"/>
  <c r="I41" i="3" l="1"/>
  <c r="J26" i="1"/>
  <c r="M45" i="2"/>
  <c r="I45" i="2"/>
  <c r="E45" i="2"/>
  <c r="L45" i="2"/>
  <c r="H45" i="2"/>
  <c r="D45" i="2"/>
  <c r="O45" i="2"/>
  <c r="K45" i="2"/>
  <c r="G45" i="2"/>
  <c r="N45" i="2"/>
  <c r="J45" i="2"/>
  <c r="F45" i="2"/>
  <c r="J18" i="1"/>
  <c r="M37" i="2"/>
  <c r="I37" i="2"/>
  <c r="E37" i="2"/>
  <c r="L37" i="2"/>
  <c r="H37" i="2"/>
  <c r="O37" i="2"/>
  <c r="K37" i="2"/>
  <c r="G37" i="2"/>
  <c r="J37" i="2"/>
  <c r="N37" i="2"/>
  <c r="F37" i="2"/>
  <c r="J25" i="1"/>
  <c r="M44" i="2"/>
  <c r="I44" i="2"/>
  <c r="E44" i="2"/>
  <c r="L44" i="2"/>
  <c r="H44" i="2"/>
  <c r="O44" i="2"/>
  <c r="K44" i="2"/>
  <c r="G44" i="2"/>
  <c r="N44" i="2"/>
  <c r="J44" i="2"/>
  <c r="F44" i="2"/>
  <c r="J17" i="1"/>
  <c r="M36" i="2"/>
  <c r="I36" i="2"/>
  <c r="E36" i="2"/>
  <c r="L36" i="2"/>
  <c r="H36" i="2"/>
  <c r="O36" i="2"/>
  <c r="K36" i="2"/>
  <c r="G36" i="2"/>
  <c r="N36" i="2"/>
  <c r="F36" i="2"/>
  <c r="J36" i="2"/>
  <c r="J22" i="1"/>
  <c r="M41" i="2"/>
  <c r="I41" i="2"/>
  <c r="E41" i="2"/>
  <c r="L41" i="2"/>
  <c r="H41" i="2"/>
  <c r="O41" i="2"/>
  <c r="K41" i="2"/>
  <c r="G41" i="2"/>
  <c r="N41" i="2"/>
  <c r="J41" i="2"/>
  <c r="F41" i="2"/>
  <c r="J24" i="1"/>
  <c r="M43" i="2"/>
  <c r="I43" i="2"/>
  <c r="E43" i="2"/>
  <c r="L43" i="2"/>
  <c r="H43" i="2"/>
  <c r="O43" i="2"/>
  <c r="K43" i="2"/>
  <c r="G43" i="2"/>
  <c r="N43" i="2"/>
  <c r="J43" i="2"/>
  <c r="F43" i="2"/>
  <c r="J20" i="1"/>
  <c r="M39" i="2"/>
  <c r="I39" i="2"/>
  <c r="L39" i="2"/>
  <c r="H39" i="2"/>
  <c r="O39" i="2"/>
  <c r="K39" i="2"/>
  <c r="G39" i="2"/>
  <c r="J39" i="2"/>
  <c r="N39" i="2"/>
  <c r="F39" i="2"/>
  <c r="J21" i="1"/>
  <c r="M40" i="2"/>
  <c r="I40" i="2"/>
  <c r="E40" i="2"/>
  <c r="L40" i="2"/>
  <c r="H40" i="2"/>
  <c r="O40" i="2"/>
  <c r="K40" i="2"/>
  <c r="G40" i="2"/>
  <c r="N40" i="2"/>
  <c r="J40" i="2"/>
  <c r="F40" i="2"/>
  <c r="J23" i="1"/>
  <c r="M42" i="2"/>
  <c r="I42" i="2"/>
  <c r="E42" i="2"/>
  <c r="L42" i="2"/>
  <c r="H42" i="2"/>
  <c r="O42" i="2"/>
  <c r="K42" i="2"/>
  <c r="G42" i="2"/>
  <c r="N42" i="2"/>
  <c r="J42" i="2"/>
  <c r="F42" i="2"/>
  <c r="J19" i="1"/>
  <c r="M38" i="2"/>
  <c r="I38" i="2"/>
  <c r="E38" i="2"/>
  <c r="L38" i="2"/>
  <c r="H38" i="2"/>
  <c r="O38" i="2"/>
  <c r="K38" i="2"/>
  <c r="G38" i="2"/>
  <c r="F38" i="2"/>
  <c r="N38" i="2"/>
  <c r="J38" i="2"/>
  <c r="O35" i="2"/>
  <c r="K35" i="2"/>
  <c r="G35" i="2"/>
  <c r="N35" i="2"/>
  <c r="J35" i="2"/>
  <c r="F35" i="2"/>
  <c r="M35" i="2"/>
  <c r="I35" i="2"/>
  <c r="L35" i="2"/>
  <c r="H35" i="2"/>
  <c r="J16" i="1"/>
  <c r="E35" i="2"/>
  <c r="N51" i="2" l="1"/>
  <c r="G51" i="2"/>
  <c r="H112" i="3"/>
  <c r="I112" i="3"/>
  <c r="K112" i="3"/>
  <c r="Q101" i="3"/>
  <c r="R101" i="3" s="1"/>
  <c r="Q43" i="2"/>
  <c r="R43" i="2" s="1"/>
  <c r="Q109" i="3"/>
  <c r="R109" i="3" s="1"/>
  <c r="Q36" i="2"/>
  <c r="R36" i="2" s="1"/>
  <c r="Q105" i="3"/>
  <c r="R105" i="3" s="1"/>
  <c r="L51" i="2"/>
  <c r="I51" i="2"/>
  <c r="M112" i="3"/>
  <c r="F112" i="3"/>
  <c r="K51" i="2"/>
  <c r="O112" i="3"/>
  <c r="Q99" i="3"/>
  <c r="R99" i="3" s="1"/>
  <c r="Q40" i="2"/>
  <c r="R40" i="2" s="1"/>
  <c r="Q111" i="3"/>
  <c r="R111" i="3" s="1"/>
  <c r="Q110" i="3"/>
  <c r="R110" i="3" s="1"/>
  <c r="Q44" i="2"/>
  <c r="R44" i="2" s="1"/>
  <c r="Q98" i="3"/>
  <c r="R98" i="3" s="1"/>
  <c r="Q100" i="3"/>
  <c r="R100" i="3" s="1"/>
  <c r="Q102" i="3"/>
  <c r="R102" i="3" s="1"/>
  <c r="Q37" i="2"/>
  <c r="R37" i="2" s="1"/>
  <c r="Q106" i="3"/>
  <c r="R106" i="3" s="1"/>
  <c r="F51" i="2"/>
  <c r="M51" i="2"/>
  <c r="J112" i="3"/>
  <c r="O51" i="2"/>
  <c r="Q38" i="2"/>
  <c r="R38" i="2" s="1"/>
  <c r="Q103" i="3"/>
  <c r="R103" i="3" s="1"/>
  <c r="H51" i="2"/>
  <c r="L112" i="3"/>
  <c r="E112" i="3"/>
  <c r="J51" i="2"/>
  <c r="N112" i="3"/>
  <c r="G112" i="3"/>
  <c r="Q42" i="2"/>
  <c r="R42" i="2" s="1"/>
  <c r="Q39" i="2"/>
  <c r="R39" i="2" s="1"/>
  <c r="Q104" i="3"/>
  <c r="R104" i="3" s="1"/>
  <c r="Q41" i="2"/>
  <c r="R41" i="2" s="1"/>
  <c r="Q97" i="3"/>
  <c r="R97" i="3" s="1"/>
  <c r="Q45" i="2"/>
  <c r="R45" i="2" s="1"/>
  <c r="Q96" i="3"/>
  <c r="R96" i="3" s="1"/>
  <c r="D112" i="3"/>
  <c r="I32" i="1"/>
  <c r="E51" i="2"/>
  <c r="Q35" i="2"/>
  <c r="R35" i="2" s="1"/>
  <c r="D51" i="2"/>
  <c r="R51" i="2" l="1"/>
  <c r="Q112" i="3"/>
  <c r="R112" i="3"/>
  <c r="R114" i="3" s="1"/>
  <c r="Q51" i="2"/>
  <c r="R53" i="2" l="1"/>
</calcChain>
</file>

<file path=xl/sharedStrings.xml><?xml version="1.0" encoding="utf-8"?>
<sst xmlns="http://schemas.openxmlformats.org/spreadsheetml/2006/main" count="379" uniqueCount="96">
  <si>
    <t>RA#</t>
  </si>
  <si>
    <t>CONTACT</t>
  </si>
  <si>
    <t>ADDRESS</t>
  </si>
  <si>
    <t>CITY/STATE/ZIP</t>
  </si>
  <si>
    <t>DISTRICT</t>
  </si>
  <si>
    <t>PHONE</t>
  </si>
  <si>
    <t>TITLE</t>
  </si>
  <si>
    <t>EMAIL</t>
  </si>
  <si>
    <t>Description</t>
  </si>
  <si>
    <t>8-52724-15552-4</t>
  </si>
  <si>
    <t>8-52724-15553-1</t>
  </si>
  <si>
    <t>8-52724-15558-6</t>
  </si>
  <si>
    <t>8-52724-15555-5</t>
  </si>
  <si>
    <t>8-52724-15551-7</t>
  </si>
  <si>
    <t>8-52724-15550-0</t>
  </si>
  <si>
    <t>8-52724-15563-0</t>
  </si>
  <si>
    <t>8-52724-15554-8</t>
  </si>
  <si>
    <t>8-52724-15559-3</t>
  </si>
  <si>
    <t>8-52724-15556-2</t>
  </si>
  <si>
    <t>8-52724-15557-9</t>
  </si>
  <si>
    <t>8-52724-15566-1</t>
  </si>
  <si>
    <t>8-52724-15565-4</t>
  </si>
  <si>
    <t>Mandarin Orange Chicken</t>
  </si>
  <si>
    <t xml:space="preserve">Lemongrass Chicken </t>
  </si>
  <si>
    <t xml:space="preserve">Mandarin Orange Chicken JR  </t>
  </si>
  <si>
    <t xml:space="preserve">Sweet &amp; Sour Chicken </t>
  </si>
  <si>
    <t xml:space="preserve">General Tso's Chicken </t>
  </si>
  <si>
    <t xml:space="preserve">Spicy Sichuan Chicken </t>
  </si>
  <si>
    <t>Edamame Kung Pao Chicken</t>
  </si>
  <si>
    <t>43.50 lbs.</t>
  </si>
  <si>
    <t>41.25 lbs.</t>
  </si>
  <si>
    <t>42 lbs.</t>
  </si>
  <si>
    <t>40 lbs.</t>
  </si>
  <si>
    <t>#svgs/cs</t>
  </si>
  <si>
    <t>DF#/cs</t>
  </si>
  <si>
    <t>Total #</t>
  </si>
  <si>
    <t>Total Diverted</t>
  </si>
  <si>
    <t>Difference</t>
  </si>
  <si>
    <t>Yangs 5th Taste</t>
  </si>
  <si>
    <t xml:space="preserve">Please Include Shipping Address: </t>
  </si>
  <si>
    <t>SHIPPING ADDRESS</t>
  </si>
  <si>
    <t>CONTACT NAME</t>
  </si>
  <si>
    <t>PHONE/FAX</t>
  </si>
  <si>
    <t>BROKER NAME</t>
  </si>
  <si>
    <t>Broker Information:</t>
  </si>
  <si>
    <t>TOTAL POUNDS</t>
  </si>
  <si>
    <t xml:space="preserve">TOTAL POUNDS OF DIVERTED CHICKEN </t>
  </si>
  <si>
    <t>http://www.yangs5thtaste.com/</t>
  </si>
  <si>
    <t>Net Case Weight</t>
  </si>
  <si>
    <t>#svgs/ menu</t>
  </si>
  <si>
    <t>#case/menu</t>
  </si>
  <si>
    <t>pounds needed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</si>
  <si>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</si>
  <si>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</si>
  <si>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</si>
  <si>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</si>
  <si>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</si>
  <si>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</si>
  <si>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</si>
  <si>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</si>
  <si>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</si>
  <si>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</si>
  <si>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</si>
  <si>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</si>
  <si>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</si>
  <si>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>Total Menus/Mo.</t>
  </si>
  <si>
    <t>Total Cases/Mo.</t>
  </si>
  <si>
    <t>NUMBER OF CASES PER MONTH based on number of menus</t>
  </si>
  <si>
    <t>Buffalo Hot Ling's Chicken</t>
  </si>
  <si>
    <t>Sweet Chili Thai Chicken</t>
  </si>
  <si>
    <t xml:space="preserve">BBQ Teriyaki Chicken   </t>
  </si>
  <si>
    <t>Gluten Free BBQ Teriyaki Chicken</t>
  </si>
  <si>
    <t>BBQ Teriyaki Chicken Strips (NO SAUCE)</t>
  </si>
  <si>
    <t>Chicken Nuggets Whole Muscle (NO SAUCE)</t>
  </si>
  <si>
    <t>Total Cases    /Yr</t>
  </si>
  <si>
    <t>INSTRUCTIONS</t>
  </si>
  <si>
    <t>TAB "CASES PER MENU"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</si>
  <si>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</si>
  <si>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</si>
  <si>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TAB "MENU PLANNING &amp; YEARLY ESTIMATE"</t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</si>
  <si>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</si>
  <si>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t>Material ID Number: 100113</t>
  </si>
  <si>
    <t>A518 Chicken Legs Chilled-Bulk</t>
  </si>
  <si>
    <t>Product Code</t>
  </si>
  <si>
    <t>Phone: 1 (855) 622-6380</t>
  </si>
  <si>
    <t>8-52724-16667-4</t>
  </si>
  <si>
    <t>8-52724-16668-1</t>
  </si>
  <si>
    <t>8-52724-16669-8</t>
  </si>
  <si>
    <t>BBQ Teriyaki Chicken Rice Bowl</t>
  </si>
  <si>
    <t>20.25 lbs.</t>
  </si>
  <si>
    <t>35 lbs.</t>
  </si>
  <si>
    <t>Mandarin Orange Chicken Rice Bowl</t>
  </si>
  <si>
    <t>General Tso's Chicken Rice Bowl</t>
  </si>
  <si>
    <t>Cases per Pallet</t>
  </si>
  <si>
    <t>2022-23 YANGS 5TH TASTE COMMODITY CALCULATOR</t>
  </si>
  <si>
    <t>2023-24 YANGS 5TH TASTE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</si>
</sst>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6" fillId="0" borderId="47" xfId="0" applyNumberFormat="1" applyFont="1" applyBorder="1" applyAlignment="1">
      <alignment horizont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1" fillId="3" borderId="52" xfId="0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3" borderId="8" xfId="0" applyFont="1" applyFill="1" applyBorder="1" applyAlignment="1" applyProtection="1">
      <alignment horizontal="center"/>
      <protection locked="0"/>
    </xf>
    <xf numFmtId="1" fontId="6" fillId="0" borderId="47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01124" y="4800599"/>
          <a:ext cx="1685925" cy="790575"/>
        </a:xfrm>
        <a:prstGeom prst="wedgeRoundRectCallout">
          <a:avLst>
            <a:gd name="adj1" fmla="val -201623"/>
            <a:gd name="adj2" fmla="val 56477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41</xdr:row>
      <xdr:rowOff>85723</xdr:rowOff>
    </xdr:from>
    <xdr:to>
      <xdr:col>5</xdr:col>
      <xdr:colOff>533400</xdr:colOff>
      <xdr:row>49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73</xdr:row>
      <xdr:rowOff>9524</xdr:rowOff>
    </xdr:from>
    <xdr:to>
      <xdr:col>11</xdr:col>
      <xdr:colOff>352425</xdr:colOff>
      <xdr:row>80</xdr:row>
      <xdr:rowOff>38100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2499" y="15001874"/>
          <a:ext cx="1838326" cy="136207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105</xdr:row>
      <xdr:rowOff>142874</xdr:rowOff>
    </xdr:from>
    <xdr:to>
      <xdr:col>3</xdr:col>
      <xdr:colOff>0</xdr:colOff>
      <xdr:row>112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100</xdr:row>
      <xdr:rowOff>19049</xdr:rowOff>
    </xdr:from>
    <xdr:to>
      <xdr:col>12</xdr:col>
      <xdr:colOff>514350</xdr:colOff>
      <xdr:row>108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133349</xdr:rowOff>
    </xdr:from>
    <xdr:to>
      <xdr:col>1</xdr:col>
      <xdr:colOff>1047750</xdr:colOff>
      <xdr:row>4</xdr:row>
      <xdr:rowOff>97426</xdr:rowOff>
    </xdr:to>
    <xdr:pic>
      <xdr:nvPicPr>
        <xdr:cNvPr id="10" name="Picture 9" title="Yang's 5th Tast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49"/>
          <a:ext cx="1104900" cy="1354727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109</xdr:row>
      <xdr:rowOff>85725</xdr:rowOff>
    </xdr:from>
    <xdr:to>
      <xdr:col>12</xdr:col>
      <xdr:colOff>47626</xdr:colOff>
      <xdr:row>113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114</xdr:row>
      <xdr:rowOff>95250</xdr:rowOff>
    </xdr:from>
    <xdr:to>
      <xdr:col>16</xdr:col>
      <xdr:colOff>95250</xdr:colOff>
      <xdr:row>117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31942</xdr:colOff>
      <xdr:row>0</xdr:row>
      <xdr:rowOff>266700</xdr:rowOff>
    </xdr:from>
    <xdr:to>
      <xdr:col>1</xdr:col>
      <xdr:colOff>1119531</xdr:colOff>
      <xdr:row>5</xdr:row>
      <xdr:rowOff>38100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7" y="266700"/>
          <a:ext cx="1087589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1097114</xdr:colOff>
      <xdr:row>7</xdr:row>
      <xdr:rowOff>9525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108758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abSelected="1" view="pageBreakPreview" topLeftCell="A18" zoomScale="120" zoomScaleNormal="100" zoomScaleSheetLayoutView="120" workbookViewId="0">
      <selection activeCell="I12" sqref="I12"/>
    </sheetView>
  </sheetViews>
  <sheetFormatPr defaultRowHeight="15" x14ac:dyDescent="0.25"/>
  <cols>
    <col min="1" max="1" width="4.140625" customWidth="1"/>
    <col min="2" max="2" width="17.140625" customWidth="1"/>
    <col min="3" max="3" width="35.85546875" bestFit="1" customWidth="1"/>
    <col min="4" max="10" width="11.7109375" customWidth="1"/>
    <col min="11" max="11" width="14" customWidth="1"/>
    <col min="12" max="15" width="11.7109375" customWidth="1"/>
    <col min="16" max="16" width="2.5703125" customWidth="1"/>
    <col min="17" max="17" width="13.28515625" customWidth="1"/>
    <col min="18" max="18" width="11.85546875" customWidth="1"/>
    <col min="19" max="19" width="4.140625" customWidth="1"/>
  </cols>
  <sheetData>
    <row r="1" spans="1:12" ht="46.5" x14ac:dyDescent="0.7">
      <c r="A1" s="118" t="s">
        <v>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1" x14ac:dyDescent="0.35">
      <c r="A2" s="119" t="s">
        <v>77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21" x14ac:dyDescent="0.35">
      <c r="A3" s="120" t="s">
        <v>80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21" x14ac:dyDescent="0.35">
      <c r="A4" s="120" t="s">
        <v>78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6" spans="1:12" ht="15.75" thickBot="1" x14ac:dyDescent="0.3"/>
    <row r="7" spans="1:12" x14ac:dyDescent="0.25">
      <c r="H7" s="130" t="s">
        <v>94</v>
      </c>
      <c r="I7" s="131"/>
      <c r="J7" s="131"/>
      <c r="K7" s="132"/>
    </row>
    <row r="8" spans="1:12" x14ac:dyDescent="0.25">
      <c r="H8" s="124" t="s">
        <v>82</v>
      </c>
      <c r="I8" s="125"/>
      <c r="J8" s="125"/>
      <c r="K8" s="126"/>
    </row>
    <row r="9" spans="1:12" ht="15.75" thickBot="1" x14ac:dyDescent="0.3">
      <c r="H9" s="127" t="s">
        <v>81</v>
      </c>
      <c r="I9" s="128"/>
      <c r="J9" s="128"/>
      <c r="K9" s="129"/>
    </row>
    <row r="11" spans="1:12" ht="15.75" thickBot="1" x14ac:dyDescent="0.3"/>
    <row r="12" spans="1:12" ht="15.75" customHeight="1" x14ac:dyDescent="0.2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ht="15.75" customHeight="1" x14ac:dyDescent="0.25">
      <c r="A13" s="31"/>
      <c r="C13" s="58" t="s">
        <v>76</v>
      </c>
      <c r="D13" s="58"/>
      <c r="E13" s="58"/>
      <c r="F13" s="58"/>
      <c r="G13" s="58"/>
      <c r="L13" s="32"/>
    </row>
    <row r="14" spans="1:12" ht="15.75" customHeight="1" x14ac:dyDescent="0.25">
      <c r="A14" s="31"/>
      <c r="L14" s="32"/>
    </row>
    <row r="15" spans="1:12" ht="15.75" customHeight="1" x14ac:dyDescent="0.25">
      <c r="A15" s="31"/>
      <c r="L15" s="32"/>
    </row>
    <row r="16" spans="1:12" x14ac:dyDescent="0.25">
      <c r="A16" s="31"/>
      <c r="B16" s="2" t="s">
        <v>0</v>
      </c>
      <c r="C16" s="9"/>
      <c r="D16" s="10"/>
      <c r="E16" s="8"/>
      <c r="H16" s="1" t="s">
        <v>4</v>
      </c>
      <c r="I16" s="9"/>
      <c r="J16" s="10"/>
      <c r="K16" s="10"/>
      <c r="L16" s="55"/>
    </row>
    <row r="17" spans="1:12" x14ac:dyDescent="0.25">
      <c r="A17" s="31"/>
      <c r="B17" s="2" t="s">
        <v>1</v>
      </c>
      <c r="C17" s="9"/>
      <c r="D17" s="10"/>
      <c r="E17" s="8"/>
      <c r="H17" s="1" t="s">
        <v>6</v>
      </c>
      <c r="I17" s="9"/>
      <c r="J17" s="10"/>
      <c r="K17" s="10"/>
      <c r="L17" s="55"/>
    </row>
    <row r="18" spans="1:12" x14ac:dyDescent="0.25">
      <c r="A18" s="31"/>
      <c r="B18" s="2" t="s">
        <v>2</v>
      </c>
      <c r="C18" s="9"/>
      <c r="D18" s="10"/>
      <c r="E18" s="8"/>
      <c r="H18" s="1" t="s">
        <v>5</v>
      </c>
      <c r="I18" s="9"/>
      <c r="J18" s="10"/>
      <c r="K18" s="10"/>
      <c r="L18" s="55"/>
    </row>
    <row r="19" spans="1:12" x14ac:dyDescent="0.25">
      <c r="A19" s="31"/>
      <c r="B19" s="2" t="s">
        <v>3</v>
      </c>
      <c r="C19" s="11"/>
      <c r="D19" s="12"/>
      <c r="E19" s="13"/>
      <c r="H19" s="5" t="s">
        <v>7</v>
      </c>
      <c r="I19" s="11"/>
      <c r="J19" s="12"/>
      <c r="K19" s="12"/>
      <c r="L19" s="56"/>
    </row>
    <row r="20" spans="1:12" ht="15.75" thickBot="1" x14ac:dyDescent="0.3">
      <c r="A20" s="31"/>
      <c r="L20" s="32"/>
    </row>
    <row r="21" spans="1:12" ht="15.75" thickBot="1" x14ac:dyDescent="0.3">
      <c r="A21" s="31"/>
      <c r="G21" s="121" t="s">
        <v>45</v>
      </c>
      <c r="H21" s="122"/>
      <c r="I21" s="123"/>
      <c r="L21" s="32"/>
    </row>
    <row r="22" spans="1:12" ht="18" customHeight="1" x14ac:dyDescent="0.25">
      <c r="A22" s="31"/>
      <c r="B22" s="133" t="s">
        <v>83</v>
      </c>
      <c r="C22" s="136" t="s">
        <v>8</v>
      </c>
      <c r="D22" s="103" t="s">
        <v>48</v>
      </c>
      <c r="E22" s="103" t="s">
        <v>34</v>
      </c>
      <c r="F22" s="103" t="s">
        <v>33</v>
      </c>
      <c r="G22" s="103" t="s">
        <v>49</v>
      </c>
      <c r="H22" s="103" t="s">
        <v>50</v>
      </c>
      <c r="I22" s="106" t="s">
        <v>51</v>
      </c>
      <c r="L22" s="32"/>
    </row>
    <row r="23" spans="1:12" ht="18" customHeight="1" x14ac:dyDescent="0.25">
      <c r="A23" s="31"/>
      <c r="B23" s="134"/>
      <c r="C23" s="137"/>
      <c r="D23" s="104"/>
      <c r="E23" s="104"/>
      <c r="F23" s="104"/>
      <c r="G23" s="104"/>
      <c r="H23" s="104"/>
      <c r="I23" s="107"/>
      <c r="L23" s="32"/>
    </row>
    <row r="24" spans="1:12" ht="18.75" customHeight="1" thickBot="1" x14ac:dyDescent="0.3">
      <c r="A24" s="31"/>
      <c r="B24" s="135"/>
      <c r="C24" s="138"/>
      <c r="D24" s="105"/>
      <c r="E24" s="105"/>
      <c r="F24" s="105"/>
      <c r="G24" s="105"/>
      <c r="H24" s="105"/>
      <c r="I24" s="108"/>
      <c r="L24" s="32"/>
    </row>
    <row r="25" spans="1:12" x14ac:dyDescent="0.25">
      <c r="A25" s="31"/>
      <c r="B25" s="39" t="s">
        <v>9</v>
      </c>
      <c r="C25" s="40" t="s">
        <v>22</v>
      </c>
      <c r="D25" s="41" t="s">
        <v>29</v>
      </c>
      <c r="E25" s="41">
        <v>38.049999999999997</v>
      </c>
      <c r="F25" s="41">
        <v>192</v>
      </c>
      <c r="G25" s="67"/>
      <c r="H25" s="42">
        <f>G25/F25</f>
        <v>0</v>
      </c>
      <c r="I25" s="42">
        <f>+E25*H25</f>
        <v>0</v>
      </c>
      <c r="L25" s="32"/>
    </row>
    <row r="26" spans="1:12" x14ac:dyDescent="0.25">
      <c r="A26" s="31"/>
      <c r="B26" s="39" t="s">
        <v>10</v>
      </c>
      <c r="C26" s="40" t="s">
        <v>23</v>
      </c>
      <c r="D26" s="41" t="s">
        <v>29</v>
      </c>
      <c r="E26" s="41">
        <v>38.049999999999997</v>
      </c>
      <c r="F26" s="41">
        <v>192</v>
      </c>
      <c r="G26" s="67"/>
      <c r="H26" s="42">
        <f t="shared" ref="H26:H39" si="0">G26/F26</f>
        <v>0</v>
      </c>
      <c r="I26" s="42">
        <f t="shared" ref="I26:I40" si="1">+E26*H26</f>
        <v>0</v>
      </c>
      <c r="L26" s="32"/>
    </row>
    <row r="27" spans="1:12" x14ac:dyDescent="0.25">
      <c r="A27" s="31"/>
      <c r="B27" s="39" t="s">
        <v>11</v>
      </c>
      <c r="C27" s="40" t="s">
        <v>68</v>
      </c>
      <c r="D27" s="41" t="s">
        <v>30</v>
      </c>
      <c r="E27" s="41">
        <v>38.049999999999997</v>
      </c>
      <c r="F27" s="41">
        <v>192</v>
      </c>
      <c r="G27" s="67">
        <v>192</v>
      </c>
      <c r="H27" s="42">
        <f t="shared" si="0"/>
        <v>1</v>
      </c>
      <c r="I27" s="42">
        <f t="shared" si="1"/>
        <v>38.049999999999997</v>
      </c>
      <c r="L27" s="32"/>
    </row>
    <row r="28" spans="1:12" x14ac:dyDescent="0.25">
      <c r="A28" s="31"/>
      <c r="B28" s="39" t="s">
        <v>12</v>
      </c>
      <c r="C28" s="40" t="s">
        <v>24</v>
      </c>
      <c r="D28" s="41" t="s">
        <v>29</v>
      </c>
      <c r="E28" s="41">
        <v>38.049999999999997</v>
      </c>
      <c r="F28" s="41">
        <v>192</v>
      </c>
      <c r="G28" s="67"/>
      <c r="H28" s="42">
        <f t="shared" si="0"/>
        <v>0</v>
      </c>
      <c r="I28" s="42">
        <f t="shared" si="1"/>
        <v>0</v>
      </c>
      <c r="L28" s="32"/>
    </row>
    <row r="29" spans="1:12" x14ac:dyDescent="0.25">
      <c r="A29" s="31"/>
      <c r="B29" s="39" t="s">
        <v>13</v>
      </c>
      <c r="C29" s="40" t="s">
        <v>25</v>
      </c>
      <c r="D29" s="41" t="s">
        <v>29</v>
      </c>
      <c r="E29" s="41">
        <v>38.049999999999997</v>
      </c>
      <c r="F29" s="41">
        <v>192</v>
      </c>
      <c r="G29" s="67"/>
      <c r="H29" s="42">
        <f t="shared" si="0"/>
        <v>0</v>
      </c>
      <c r="I29" s="42">
        <f t="shared" si="1"/>
        <v>0</v>
      </c>
      <c r="L29" s="32"/>
    </row>
    <row r="30" spans="1:12" x14ac:dyDescent="0.25">
      <c r="A30" s="31"/>
      <c r="B30" s="39" t="s">
        <v>14</v>
      </c>
      <c r="C30" s="40" t="s">
        <v>69</v>
      </c>
      <c r="D30" s="41" t="s">
        <v>29</v>
      </c>
      <c r="E30" s="41">
        <v>38.049999999999997</v>
      </c>
      <c r="F30" s="41">
        <v>192</v>
      </c>
      <c r="G30" s="67"/>
      <c r="H30" s="42">
        <f t="shared" si="0"/>
        <v>0</v>
      </c>
      <c r="I30" s="42">
        <f t="shared" si="1"/>
        <v>0</v>
      </c>
      <c r="L30" s="32"/>
    </row>
    <row r="31" spans="1:12" x14ac:dyDescent="0.25">
      <c r="A31" s="31"/>
      <c r="B31" s="39" t="s">
        <v>15</v>
      </c>
      <c r="C31" s="40" t="s">
        <v>26</v>
      </c>
      <c r="D31" s="41" t="s">
        <v>29</v>
      </c>
      <c r="E31" s="41">
        <v>38.049999999999997</v>
      </c>
      <c r="F31" s="41">
        <v>192</v>
      </c>
      <c r="G31" s="67"/>
      <c r="H31" s="42">
        <f t="shared" si="0"/>
        <v>0</v>
      </c>
      <c r="I31" s="42">
        <f t="shared" si="1"/>
        <v>0</v>
      </c>
      <c r="L31" s="32"/>
    </row>
    <row r="32" spans="1:12" x14ac:dyDescent="0.25">
      <c r="A32" s="31"/>
      <c r="B32" s="39" t="s">
        <v>16</v>
      </c>
      <c r="C32" s="40" t="s">
        <v>70</v>
      </c>
      <c r="D32" s="41" t="s">
        <v>31</v>
      </c>
      <c r="E32" s="41">
        <v>45.92</v>
      </c>
      <c r="F32" s="41">
        <v>240</v>
      </c>
      <c r="G32" s="67">
        <v>480</v>
      </c>
      <c r="H32" s="42">
        <f t="shared" si="0"/>
        <v>2</v>
      </c>
      <c r="I32" s="42">
        <f t="shared" si="1"/>
        <v>91.84</v>
      </c>
      <c r="L32" s="32"/>
    </row>
    <row r="33" spans="1:12" x14ac:dyDescent="0.25">
      <c r="A33" s="31"/>
      <c r="B33" s="39" t="s">
        <v>17</v>
      </c>
      <c r="C33" s="40" t="s">
        <v>71</v>
      </c>
      <c r="D33" s="41" t="s">
        <v>31</v>
      </c>
      <c r="E33" s="41">
        <v>45.92</v>
      </c>
      <c r="F33" s="41">
        <v>240</v>
      </c>
      <c r="G33" s="67"/>
      <c r="H33" s="42">
        <f t="shared" si="0"/>
        <v>0</v>
      </c>
      <c r="I33" s="42">
        <f t="shared" si="1"/>
        <v>0</v>
      </c>
      <c r="L33" s="32"/>
    </row>
    <row r="34" spans="1:12" x14ac:dyDescent="0.25">
      <c r="A34" s="31"/>
      <c r="B34" s="39" t="s">
        <v>18</v>
      </c>
      <c r="C34" s="40" t="s">
        <v>27</v>
      </c>
      <c r="D34" s="41" t="s">
        <v>31</v>
      </c>
      <c r="E34" s="41">
        <v>45.92</v>
      </c>
      <c r="F34" s="41">
        <v>240</v>
      </c>
      <c r="G34" s="67"/>
      <c r="H34" s="42">
        <f t="shared" si="0"/>
        <v>0</v>
      </c>
      <c r="I34" s="42">
        <f t="shared" si="1"/>
        <v>0</v>
      </c>
      <c r="L34" s="32"/>
    </row>
    <row r="35" spans="1:12" x14ac:dyDescent="0.25">
      <c r="A35" s="31"/>
      <c r="B35" s="39" t="s">
        <v>19</v>
      </c>
      <c r="C35" s="40" t="s">
        <v>28</v>
      </c>
      <c r="D35" s="41" t="s">
        <v>29</v>
      </c>
      <c r="E35" s="41">
        <v>38.67</v>
      </c>
      <c r="F35" s="41">
        <v>182</v>
      </c>
      <c r="G35" s="67"/>
      <c r="H35" s="42">
        <f t="shared" si="0"/>
        <v>0</v>
      </c>
      <c r="I35" s="42">
        <f t="shared" si="1"/>
        <v>0</v>
      </c>
      <c r="L35" s="32"/>
    </row>
    <row r="36" spans="1:12" x14ac:dyDescent="0.25">
      <c r="A36" s="31"/>
      <c r="B36" s="39" t="s">
        <v>20</v>
      </c>
      <c r="C36" s="40" t="s">
        <v>73</v>
      </c>
      <c r="D36" s="41" t="s">
        <v>90</v>
      </c>
      <c r="E36" s="41">
        <v>44.45</v>
      </c>
      <c r="F36" s="41">
        <v>224</v>
      </c>
      <c r="G36" s="67"/>
      <c r="H36" s="42">
        <f t="shared" ref="H36:H37" si="2">G36/F36</f>
        <v>0</v>
      </c>
      <c r="I36" s="42">
        <f t="shared" ref="I36:I37" si="3">+E36*H36</f>
        <v>0</v>
      </c>
      <c r="L36" s="32"/>
    </row>
    <row r="37" spans="1:12" x14ac:dyDescent="0.25">
      <c r="A37" s="31"/>
      <c r="B37" s="39" t="s">
        <v>21</v>
      </c>
      <c r="C37" s="40" t="s">
        <v>72</v>
      </c>
      <c r="D37" s="41" t="s">
        <v>32</v>
      </c>
      <c r="E37" s="41">
        <v>61.22</v>
      </c>
      <c r="F37" s="41">
        <v>320</v>
      </c>
      <c r="G37" s="67"/>
      <c r="H37" s="42">
        <f t="shared" si="2"/>
        <v>0</v>
      </c>
      <c r="I37" s="42">
        <f t="shared" si="3"/>
        <v>0</v>
      </c>
      <c r="L37" s="32"/>
    </row>
    <row r="38" spans="1:12" x14ac:dyDescent="0.25">
      <c r="A38" s="31"/>
      <c r="B38" s="39" t="s">
        <v>85</v>
      </c>
      <c r="C38" s="40" t="s">
        <v>88</v>
      </c>
      <c r="D38" s="41" t="s">
        <v>89</v>
      </c>
      <c r="E38" s="41">
        <v>6.89</v>
      </c>
      <c r="F38" s="41">
        <v>36</v>
      </c>
      <c r="G38" s="67"/>
      <c r="H38" s="42">
        <f t="shared" si="0"/>
        <v>0</v>
      </c>
      <c r="I38" s="42">
        <f t="shared" si="1"/>
        <v>0</v>
      </c>
      <c r="L38" s="32"/>
    </row>
    <row r="39" spans="1:12" x14ac:dyDescent="0.25">
      <c r="A39" s="31"/>
      <c r="B39" s="39" t="s">
        <v>86</v>
      </c>
      <c r="C39" s="40" t="s">
        <v>91</v>
      </c>
      <c r="D39" s="41" t="s">
        <v>89</v>
      </c>
      <c r="E39" s="41">
        <v>7.13</v>
      </c>
      <c r="F39" s="41">
        <v>36</v>
      </c>
      <c r="G39" s="67"/>
      <c r="H39" s="42">
        <f t="shared" si="0"/>
        <v>0</v>
      </c>
      <c r="I39" s="42">
        <f t="shared" si="1"/>
        <v>0</v>
      </c>
      <c r="L39" s="32"/>
    </row>
    <row r="40" spans="1:12" ht="15.75" thickBot="1" x14ac:dyDescent="0.3">
      <c r="A40" s="31"/>
      <c r="B40" s="43" t="s">
        <v>87</v>
      </c>
      <c r="C40" s="44" t="s">
        <v>92</v>
      </c>
      <c r="D40" s="45" t="s">
        <v>89</v>
      </c>
      <c r="E40" s="45">
        <v>7.13</v>
      </c>
      <c r="F40" s="45">
        <v>36</v>
      </c>
      <c r="G40" s="67"/>
      <c r="H40" s="42">
        <f>G40/F40</f>
        <v>0</v>
      </c>
      <c r="I40" s="50">
        <f t="shared" si="1"/>
        <v>0</v>
      </c>
      <c r="L40" s="32"/>
    </row>
    <row r="41" spans="1:12" ht="15.75" thickBot="1" x14ac:dyDescent="0.3">
      <c r="A41" s="31"/>
      <c r="B41" s="46"/>
      <c r="C41" s="46"/>
      <c r="D41" s="46"/>
      <c r="E41" s="46"/>
      <c r="F41" s="46"/>
      <c r="G41" s="46"/>
      <c r="H41" s="46"/>
      <c r="I41" s="51">
        <f>SUM(I25:I40)</f>
        <v>129.88999999999999</v>
      </c>
      <c r="L41" s="32"/>
    </row>
    <row r="42" spans="1:12" x14ac:dyDescent="0.25">
      <c r="A42" s="31"/>
      <c r="L42" s="32"/>
    </row>
    <row r="43" spans="1:12" x14ac:dyDescent="0.25">
      <c r="A43" s="31"/>
      <c r="L43" s="32"/>
    </row>
    <row r="44" spans="1:12" x14ac:dyDescent="0.25">
      <c r="A44" s="31"/>
      <c r="L44" s="32"/>
    </row>
    <row r="45" spans="1:12" ht="15.75" thickBot="1" x14ac:dyDescent="0.3">
      <c r="A45" s="31"/>
      <c r="B45" s="6" t="s">
        <v>39</v>
      </c>
      <c r="G45" s="6" t="s">
        <v>44</v>
      </c>
      <c r="L45" s="32"/>
    </row>
    <row r="46" spans="1:12" x14ac:dyDescent="0.25">
      <c r="A46" s="31"/>
      <c r="B46" s="24"/>
      <c r="C46" s="25"/>
      <c r="D46" s="26"/>
      <c r="G46" s="27"/>
      <c r="H46" s="28"/>
      <c r="I46" s="28"/>
      <c r="J46" s="28"/>
      <c r="K46" s="36"/>
      <c r="L46" s="32"/>
    </row>
    <row r="47" spans="1:12" x14ac:dyDescent="0.25">
      <c r="A47" s="31"/>
      <c r="B47" s="16" t="s">
        <v>40</v>
      </c>
      <c r="C47" s="17"/>
      <c r="D47" s="18"/>
      <c r="G47" s="29" t="s">
        <v>43</v>
      </c>
      <c r="H47" s="3"/>
      <c r="I47" s="3"/>
      <c r="K47" s="32"/>
      <c r="L47" s="32"/>
    </row>
    <row r="48" spans="1:12" ht="13.5" customHeight="1" x14ac:dyDescent="0.25">
      <c r="A48" s="31"/>
      <c r="B48" s="16"/>
      <c r="C48" s="17"/>
      <c r="D48" s="18"/>
      <c r="G48" s="31"/>
      <c r="J48" s="4"/>
      <c r="K48" s="37"/>
      <c r="L48" s="32"/>
    </row>
    <row r="49" spans="1:19" ht="21.75" customHeight="1" x14ac:dyDescent="0.25">
      <c r="A49" s="31"/>
      <c r="B49" s="19" t="s">
        <v>2</v>
      </c>
      <c r="C49" s="7"/>
      <c r="D49" s="20"/>
      <c r="G49" s="29" t="s">
        <v>2</v>
      </c>
      <c r="H49" s="3"/>
      <c r="I49" s="3"/>
      <c r="J49" s="3"/>
      <c r="K49" s="30"/>
      <c r="L49" s="32"/>
    </row>
    <row r="50" spans="1:19" ht="18" customHeight="1" x14ac:dyDescent="0.25">
      <c r="A50" s="31"/>
      <c r="B50" s="16"/>
      <c r="C50" s="17"/>
      <c r="D50" s="18"/>
      <c r="G50" s="31"/>
      <c r="J50" s="4"/>
      <c r="K50" s="37"/>
      <c r="L50" s="32"/>
    </row>
    <row r="51" spans="1:19" ht="18" customHeight="1" x14ac:dyDescent="0.25">
      <c r="A51" s="31"/>
      <c r="B51" s="19" t="s">
        <v>3</v>
      </c>
      <c r="C51" s="7"/>
      <c r="D51" s="20"/>
      <c r="G51" s="29" t="s">
        <v>3</v>
      </c>
      <c r="H51" s="3"/>
      <c r="I51" s="3"/>
      <c r="J51" s="3"/>
      <c r="K51" s="30"/>
      <c r="L51" s="32"/>
    </row>
    <row r="52" spans="1:19" ht="18" customHeight="1" x14ac:dyDescent="0.25">
      <c r="A52" s="31"/>
      <c r="B52" s="16"/>
      <c r="C52" s="17"/>
      <c r="D52" s="18"/>
      <c r="G52" s="31"/>
      <c r="J52" s="4"/>
      <c r="K52" s="37"/>
      <c r="L52" s="32"/>
    </row>
    <row r="53" spans="1:19" ht="18" customHeight="1" x14ac:dyDescent="0.25">
      <c r="A53" s="31"/>
      <c r="B53" s="19" t="s">
        <v>41</v>
      </c>
      <c r="C53" s="7"/>
      <c r="D53" s="20"/>
      <c r="G53" s="29" t="s">
        <v>41</v>
      </c>
      <c r="H53" s="3"/>
      <c r="I53" s="3"/>
      <c r="J53" s="3"/>
      <c r="K53" s="30"/>
      <c r="L53" s="32"/>
    </row>
    <row r="54" spans="1:19" x14ac:dyDescent="0.25">
      <c r="A54" s="31"/>
      <c r="B54" s="16"/>
      <c r="C54" s="17"/>
      <c r="D54" s="18"/>
      <c r="G54" s="31"/>
      <c r="J54" s="4"/>
      <c r="K54" s="37"/>
      <c r="L54" s="32"/>
    </row>
    <row r="55" spans="1:19" x14ac:dyDescent="0.25">
      <c r="A55" s="31"/>
      <c r="B55" s="19" t="s">
        <v>42</v>
      </c>
      <c r="C55" s="7"/>
      <c r="D55" s="20"/>
      <c r="G55" s="29" t="s">
        <v>42</v>
      </c>
      <c r="H55" s="3"/>
      <c r="I55" s="3"/>
      <c r="J55" s="3"/>
      <c r="K55" s="30"/>
      <c r="L55" s="32"/>
    </row>
    <row r="56" spans="1:19" x14ac:dyDescent="0.25">
      <c r="A56" s="31"/>
      <c r="B56" s="16"/>
      <c r="C56" s="17"/>
      <c r="D56" s="18"/>
      <c r="G56" s="31"/>
      <c r="J56" s="4"/>
      <c r="K56" s="37"/>
      <c r="L56" s="32"/>
    </row>
    <row r="57" spans="1:19" ht="15.75" thickBot="1" x14ac:dyDescent="0.3">
      <c r="A57" s="31"/>
      <c r="B57" s="21" t="s">
        <v>7</v>
      </c>
      <c r="C57" s="22"/>
      <c r="D57" s="23"/>
      <c r="G57" s="33" t="s">
        <v>7</v>
      </c>
      <c r="H57" s="34"/>
      <c r="I57" s="34"/>
      <c r="J57" s="38"/>
      <c r="K57" s="35"/>
      <c r="L57" s="32"/>
    </row>
    <row r="58" spans="1:19" x14ac:dyDescent="0.25">
      <c r="A58" s="31"/>
      <c r="L58" s="32"/>
    </row>
    <row r="59" spans="1:19" x14ac:dyDescent="0.25">
      <c r="A59" s="31"/>
      <c r="L59" s="32"/>
    </row>
    <row r="60" spans="1:19" x14ac:dyDescent="0.25">
      <c r="A60" s="31"/>
      <c r="L60" s="32"/>
    </row>
    <row r="61" spans="1:19" x14ac:dyDescent="0.25">
      <c r="A61" s="31"/>
      <c r="L61" s="32"/>
    </row>
    <row r="62" spans="1:19" x14ac:dyDescent="0.25">
      <c r="A62" s="31"/>
      <c r="L62" s="32"/>
    </row>
    <row r="63" spans="1:19" ht="15.75" thickBot="1" x14ac:dyDescent="0.3">
      <c r="A63" s="31"/>
      <c r="L63" s="32"/>
    </row>
    <row r="64" spans="1:19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4"/>
    </row>
    <row r="65" spans="1:19" ht="26.25" x14ac:dyDescent="0.25">
      <c r="A65" s="31"/>
      <c r="C65" s="58" t="s">
        <v>79</v>
      </c>
      <c r="S65" s="32"/>
    </row>
    <row r="66" spans="1:19" x14ac:dyDescent="0.25">
      <c r="A66" s="31"/>
      <c r="S66" s="32"/>
    </row>
    <row r="67" spans="1:19" x14ac:dyDescent="0.25">
      <c r="A67" s="31"/>
      <c r="S67" s="32"/>
    </row>
    <row r="68" spans="1:19" ht="15.75" thickBot="1" x14ac:dyDescent="0.3">
      <c r="A68" s="31"/>
      <c r="S68" s="32"/>
    </row>
    <row r="69" spans="1:19" ht="15.75" thickBot="1" x14ac:dyDescent="0.3">
      <c r="A69" s="31"/>
      <c r="D69" s="112" t="s">
        <v>52</v>
      </c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4"/>
      <c r="S69" s="32"/>
    </row>
    <row r="70" spans="1:19" x14ac:dyDescent="0.25">
      <c r="A70" s="31"/>
      <c r="B70" s="133" t="s">
        <v>83</v>
      </c>
      <c r="C70" s="136" t="s">
        <v>8</v>
      </c>
      <c r="D70" s="141" t="s">
        <v>53</v>
      </c>
      <c r="E70" s="109" t="s">
        <v>54</v>
      </c>
      <c r="F70" s="109" t="s">
        <v>55</v>
      </c>
      <c r="G70" s="109" t="s">
        <v>56</v>
      </c>
      <c r="H70" s="109" t="s">
        <v>57</v>
      </c>
      <c r="I70" s="109" t="s">
        <v>58</v>
      </c>
      <c r="J70" s="109" t="s">
        <v>59</v>
      </c>
      <c r="K70" s="109" t="s">
        <v>60</v>
      </c>
      <c r="L70" s="109" t="s">
        <v>61</v>
      </c>
      <c r="M70" s="109" t="s">
        <v>62</v>
      </c>
      <c r="N70" s="109" t="s">
        <v>63</v>
      </c>
      <c r="O70" s="115" t="s">
        <v>64</v>
      </c>
      <c r="S70" s="32"/>
    </row>
    <row r="71" spans="1:19" x14ac:dyDescent="0.25">
      <c r="A71" s="31"/>
      <c r="B71" s="134"/>
      <c r="C71" s="137"/>
      <c r="D71" s="142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6"/>
      <c r="S71" s="32"/>
    </row>
    <row r="72" spans="1:19" ht="15.75" thickBot="1" x14ac:dyDescent="0.3">
      <c r="A72" s="31"/>
      <c r="B72" s="135"/>
      <c r="C72" s="138"/>
      <c r="D72" s="143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7"/>
      <c r="S72" s="32"/>
    </row>
    <row r="73" spans="1:19" x14ac:dyDescent="0.25">
      <c r="A73" s="31"/>
      <c r="B73" s="39" t="s">
        <v>9</v>
      </c>
      <c r="C73" s="40" t="s">
        <v>22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S73" s="32"/>
    </row>
    <row r="74" spans="1:19" x14ac:dyDescent="0.25">
      <c r="A74" s="31"/>
      <c r="B74" s="39" t="s">
        <v>10</v>
      </c>
      <c r="C74" s="40" t="s">
        <v>23</v>
      </c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S74" s="32"/>
    </row>
    <row r="75" spans="1:19" x14ac:dyDescent="0.25">
      <c r="A75" s="31"/>
      <c r="B75" s="39" t="s">
        <v>11</v>
      </c>
      <c r="C75" s="40" t="s">
        <v>68</v>
      </c>
      <c r="D75" s="60"/>
      <c r="E75" s="60">
        <v>3</v>
      </c>
      <c r="F75" s="60">
        <v>4</v>
      </c>
      <c r="G75" s="60"/>
      <c r="H75" s="60"/>
      <c r="I75" s="60"/>
      <c r="J75" s="60"/>
      <c r="K75" s="60"/>
      <c r="L75" s="60"/>
      <c r="M75" s="60"/>
      <c r="N75" s="60"/>
      <c r="O75" s="60"/>
      <c r="S75" s="32"/>
    </row>
    <row r="76" spans="1:19" x14ac:dyDescent="0.25">
      <c r="A76" s="31"/>
      <c r="B76" s="39" t="s">
        <v>12</v>
      </c>
      <c r="C76" s="40" t="s">
        <v>24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S76" s="32"/>
    </row>
    <row r="77" spans="1:19" x14ac:dyDescent="0.25">
      <c r="A77" s="31"/>
      <c r="B77" s="39" t="s">
        <v>13</v>
      </c>
      <c r="C77" s="40" t="s">
        <v>25</v>
      </c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S77" s="32"/>
    </row>
    <row r="78" spans="1:19" x14ac:dyDescent="0.25">
      <c r="A78" s="31"/>
      <c r="B78" s="39" t="s">
        <v>14</v>
      </c>
      <c r="C78" s="40" t="s">
        <v>69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S78" s="32"/>
    </row>
    <row r="79" spans="1:19" x14ac:dyDescent="0.25">
      <c r="A79" s="31"/>
      <c r="B79" s="39" t="s">
        <v>15</v>
      </c>
      <c r="C79" s="40" t="s">
        <v>26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S79" s="32"/>
    </row>
    <row r="80" spans="1:19" x14ac:dyDescent="0.25">
      <c r="A80" s="31"/>
      <c r="B80" s="39" t="s">
        <v>16</v>
      </c>
      <c r="C80" s="40" t="s">
        <v>70</v>
      </c>
      <c r="D80" s="60"/>
      <c r="E80" s="60">
        <v>2</v>
      </c>
      <c r="F80" s="60">
        <v>1</v>
      </c>
      <c r="G80" s="60"/>
      <c r="H80" s="60"/>
      <c r="I80" s="60"/>
      <c r="J80" s="60"/>
      <c r="K80" s="60"/>
      <c r="L80" s="60"/>
      <c r="M80" s="60"/>
      <c r="N80" s="60"/>
      <c r="O80" s="60"/>
      <c r="S80" s="32"/>
    </row>
    <row r="81" spans="1:19" x14ac:dyDescent="0.25">
      <c r="A81" s="31"/>
      <c r="B81" s="39" t="s">
        <v>17</v>
      </c>
      <c r="C81" s="40" t="s">
        <v>71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S81" s="32"/>
    </row>
    <row r="82" spans="1:19" x14ac:dyDescent="0.25">
      <c r="A82" s="31"/>
      <c r="B82" s="39" t="s">
        <v>18</v>
      </c>
      <c r="C82" s="40" t="s">
        <v>27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S82" s="32"/>
    </row>
    <row r="83" spans="1:19" x14ac:dyDescent="0.25">
      <c r="A83" s="31"/>
      <c r="B83" s="39" t="s">
        <v>19</v>
      </c>
      <c r="C83" s="40" t="s">
        <v>28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S83" s="32"/>
    </row>
    <row r="84" spans="1:19" x14ac:dyDescent="0.25">
      <c r="A84" s="31"/>
      <c r="B84" s="39" t="s">
        <v>20</v>
      </c>
      <c r="C84" s="40" t="s">
        <v>73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S84" s="32"/>
    </row>
    <row r="85" spans="1:19" x14ac:dyDescent="0.25">
      <c r="A85" s="31"/>
      <c r="B85" s="39" t="s">
        <v>21</v>
      </c>
      <c r="C85" s="40" t="s">
        <v>72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S85" s="32"/>
    </row>
    <row r="86" spans="1:19" x14ac:dyDescent="0.25">
      <c r="A86" s="31"/>
      <c r="B86" s="39" t="s">
        <v>85</v>
      </c>
      <c r="C86" s="40" t="s">
        <v>88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S86" s="32"/>
    </row>
    <row r="87" spans="1:19" x14ac:dyDescent="0.25">
      <c r="A87" s="31"/>
      <c r="B87" s="39" t="s">
        <v>86</v>
      </c>
      <c r="C87" s="40" t="s">
        <v>91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S87" s="32"/>
    </row>
    <row r="88" spans="1:19" ht="15.75" thickBot="1" x14ac:dyDescent="0.3">
      <c r="A88" s="31"/>
      <c r="B88" s="43" t="s">
        <v>87</v>
      </c>
      <c r="C88" s="40" t="s">
        <v>92</v>
      </c>
      <c r="D88" s="61"/>
      <c r="E88" s="61">
        <v>7</v>
      </c>
      <c r="F88" s="61"/>
      <c r="G88" s="61">
        <v>9</v>
      </c>
      <c r="H88" s="61"/>
      <c r="I88" s="61"/>
      <c r="J88" s="61"/>
      <c r="K88" s="61"/>
      <c r="L88" s="61"/>
      <c r="M88" s="61"/>
      <c r="N88" s="61"/>
      <c r="O88" s="61"/>
      <c r="S88" s="32"/>
    </row>
    <row r="89" spans="1:19" ht="15.75" thickBot="1" x14ac:dyDescent="0.3">
      <c r="A89" s="31"/>
      <c r="C89" s="49" t="s">
        <v>65</v>
      </c>
      <c r="D89" s="62">
        <f t="shared" ref="D89:O89" si="4">SUM(D73:D88)</f>
        <v>0</v>
      </c>
      <c r="E89" s="62">
        <f t="shared" si="4"/>
        <v>12</v>
      </c>
      <c r="F89" s="62">
        <f t="shared" si="4"/>
        <v>5</v>
      </c>
      <c r="G89" s="62">
        <f t="shared" si="4"/>
        <v>9</v>
      </c>
      <c r="H89" s="62">
        <f t="shared" si="4"/>
        <v>0</v>
      </c>
      <c r="I89" s="62">
        <f t="shared" si="4"/>
        <v>0</v>
      </c>
      <c r="J89" s="62">
        <f t="shared" si="4"/>
        <v>0</v>
      </c>
      <c r="K89" s="62">
        <f t="shared" si="4"/>
        <v>0</v>
      </c>
      <c r="L89" s="62">
        <f t="shared" si="4"/>
        <v>0</v>
      </c>
      <c r="M89" s="62">
        <f t="shared" si="4"/>
        <v>0</v>
      </c>
      <c r="N89" s="62">
        <f t="shared" si="4"/>
        <v>0</v>
      </c>
      <c r="O89" s="63">
        <f t="shared" si="4"/>
        <v>0</v>
      </c>
      <c r="S89" s="32"/>
    </row>
    <row r="90" spans="1:19" x14ac:dyDescent="0.25">
      <c r="A90" s="31"/>
      <c r="S90" s="32"/>
    </row>
    <row r="91" spans="1:19" ht="15.75" thickBot="1" x14ac:dyDescent="0.3">
      <c r="A91" s="31"/>
      <c r="S91" s="32"/>
    </row>
    <row r="92" spans="1:19" ht="33.75" customHeight="1" thickBot="1" x14ac:dyDescent="0.3">
      <c r="A92" s="31"/>
      <c r="D92" s="112" t="s">
        <v>67</v>
      </c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4"/>
      <c r="Q92" s="139" t="s">
        <v>46</v>
      </c>
      <c r="R92" s="140"/>
      <c r="S92" s="32"/>
    </row>
    <row r="93" spans="1:19" x14ac:dyDescent="0.25">
      <c r="A93" s="31"/>
      <c r="B93" s="133" t="s">
        <v>83</v>
      </c>
      <c r="C93" s="136" t="s">
        <v>8</v>
      </c>
      <c r="D93" s="141" t="s">
        <v>53</v>
      </c>
      <c r="E93" s="109" t="s">
        <v>54</v>
      </c>
      <c r="F93" s="109" t="s">
        <v>55</v>
      </c>
      <c r="G93" s="109" t="s">
        <v>56</v>
      </c>
      <c r="H93" s="109" t="s">
        <v>57</v>
      </c>
      <c r="I93" s="109" t="s">
        <v>58</v>
      </c>
      <c r="J93" s="109" t="s">
        <v>59</v>
      </c>
      <c r="K93" s="109" t="s">
        <v>60</v>
      </c>
      <c r="L93" s="109" t="s">
        <v>61</v>
      </c>
      <c r="M93" s="109" t="s">
        <v>62</v>
      </c>
      <c r="N93" s="109" t="s">
        <v>63</v>
      </c>
      <c r="O93" s="115" t="s">
        <v>64</v>
      </c>
      <c r="Q93" s="144" t="s">
        <v>74</v>
      </c>
      <c r="R93" s="144" t="s">
        <v>35</v>
      </c>
      <c r="S93" s="32"/>
    </row>
    <row r="94" spans="1:19" ht="14.45" customHeight="1" x14ac:dyDescent="0.25">
      <c r="A94" s="31"/>
      <c r="B94" s="134"/>
      <c r="C94" s="137"/>
      <c r="D94" s="142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6"/>
      <c r="Q94" s="144"/>
      <c r="R94" s="144"/>
      <c r="S94" s="32"/>
    </row>
    <row r="95" spans="1:19" ht="15.75" thickBot="1" x14ac:dyDescent="0.3">
      <c r="A95" s="31"/>
      <c r="B95" s="135"/>
      <c r="C95" s="138"/>
      <c r="D95" s="143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7"/>
      <c r="Q95" s="145"/>
      <c r="R95" s="145"/>
      <c r="S95" s="32"/>
    </row>
    <row r="96" spans="1:19" x14ac:dyDescent="0.25">
      <c r="A96" s="31"/>
      <c r="B96" s="39" t="s">
        <v>9</v>
      </c>
      <c r="C96" s="40" t="s">
        <v>22</v>
      </c>
      <c r="D96" s="93">
        <f t="shared" ref="D96:D111" si="5">D73*H25</f>
        <v>0</v>
      </c>
      <c r="E96" s="93">
        <f t="shared" ref="E96:E111" si="6">E73*H25</f>
        <v>0</v>
      </c>
      <c r="F96" s="93">
        <f t="shared" ref="F96:F111" si="7">F73*H25</f>
        <v>0</v>
      </c>
      <c r="G96" s="93">
        <f t="shared" ref="G96:G111" si="8">G73*H25</f>
        <v>0</v>
      </c>
      <c r="H96" s="93">
        <f t="shared" ref="H96:H111" si="9">H73*H25</f>
        <v>0</v>
      </c>
      <c r="I96" s="93">
        <f t="shared" ref="I96:I111" si="10">I73*H25</f>
        <v>0</v>
      </c>
      <c r="J96" s="93">
        <f t="shared" ref="J96:J111" si="11">J73*H25</f>
        <v>0</v>
      </c>
      <c r="K96" s="93">
        <f t="shared" ref="K96:K111" si="12">K73*H25</f>
        <v>0</v>
      </c>
      <c r="L96" s="93">
        <f t="shared" ref="L96:L111" si="13">L73*H25</f>
        <v>0</v>
      </c>
      <c r="M96" s="93">
        <f t="shared" ref="M96:M111" si="14">M73*H25</f>
        <v>0</v>
      </c>
      <c r="N96" s="93">
        <f t="shared" ref="N96:N111" si="15">N73*H25</f>
        <v>0</v>
      </c>
      <c r="O96" s="93">
        <f t="shared" ref="O96:O111" si="16">O73*H25</f>
        <v>0</v>
      </c>
      <c r="Q96" s="64">
        <f>SUM(D96:O96)</f>
        <v>0</v>
      </c>
      <c r="R96" s="64">
        <f>Q96*'Cases Per Menu'!F16</f>
        <v>0</v>
      </c>
      <c r="S96" s="32"/>
    </row>
    <row r="97" spans="1:19" x14ac:dyDescent="0.25">
      <c r="A97" s="31"/>
      <c r="B97" s="39" t="s">
        <v>10</v>
      </c>
      <c r="C97" s="40" t="s">
        <v>23</v>
      </c>
      <c r="D97" s="93">
        <f t="shared" si="5"/>
        <v>0</v>
      </c>
      <c r="E97" s="93">
        <f t="shared" si="6"/>
        <v>0</v>
      </c>
      <c r="F97" s="93">
        <f t="shared" si="7"/>
        <v>0</v>
      </c>
      <c r="G97" s="93">
        <f t="shared" si="8"/>
        <v>0</v>
      </c>
      <c r="H97" s="93">
        <f t="shared" si="9"/>
        <v>0</v>
      </c>
      <c r="I97" s="93">
        <f t="shared" si="10"/>
        <v>0</v>
      </c>
      <c r="J97" s="93">
        <f t="shared" si="11"/>
        <v>0</v>
      </c>
      <c r="K97" s="93">
        <f t="shared" si="12"/>
        <v>0</v>
      </c>
      <c r="L97" s="93">
        <f t="shared" si="13"/>
        <v>0</v>
      </c>
      <c r="M97" s="93">
        <f t="shared" si="14"/>
        <v>0</v>
      </c>
      <c r="N97" s="93">
        <f t="shared" si="15"/>
        <v>0</v>
      </c>
      <c r="O97" s="93">
        <f t="shared" si="16"/>
        <v>0</v>
      </c>
      <c r="Q97" s="64">
        <f t="shared" ref="Q97:Q112" si="17">SUM(D97:O97)</f>
        <v>0</v>
      </c>
      <c r="R97" s="64">
        <f>Q97*'Cases Per Menu'!F17</f>
        <v>0</v>
      </c>
      <c r="S97" s="32"/>
    </row>
    <row r="98" spans="1:19" x14ac:dyDescent="0.25">
      <c r="A98" s="31"/>
      <c r="B98" s="39" t="s">
        <v>11</v>
      </c>
      <c r="C98" s="40" t="s">
        <v>68</v>
      </c>
      <c r="D98" s="93">
        <f t="shared" si="5"/>
        <v>0</v>
      </c>
      <c r="E98" s="93">
        <f t="shared" si="6"/>
        <v>3</v>
      </c>
      <c r="F98" s="93">
        <f t="shared" si="7"/>
        <v>4</v>
      </c>
      <c r="G98" s="93">
        <f t="shared" si="8"/>
        <v>0</v>
      </c>
      <c r="H98" s="93">
        <f t="shared" si="9"/>
        <v>0</v>
      </c>
      <c r="I98" s="93">
        <f t="shared" si="10"/>
        <v>0</v>
      </c>
      <c r="J98" s="93">
        <f t="shared" si="11"/>
        <v>0</v>
      </c>
      <c r="K98" s="93">
        <f t="shared" si="12"/>
        <v>0</v>
      </c>
      <c r="L98" s="93">
        <f t="shared" si="13"/>
        <v>0</v>
      </c>
      <c r="M98" s="93">
        <f t="shared" si="14"/>
        <v>0</v>
      </c>
      <c r="N98" s="93">
        <f t="shared" si="15"/>
        <v>0</v>
      </c>
      <c r="O98" s="93">
        <f t="shared" si="16"/>
        <v>0</v>
      </c>
      <c r="Q98" s="64">
        <f t="shared" si="17"/>
        <v>7</v>
      </c>
      <c r="R98" s="64">
        <f>Q98*'Cases Per Menu'!F18</f>
        <v>266.34999999999997</v>
      </c>
      <c r="S98" s="32"/>
    </row>
    <row r="99" spans="1:19" x14ac:dyDescent="0.25">
      <c r="A99" s="31"/>
      <c r="B99" s="39" t="s">
        <v>12</v>
      </c>
      <c r="C99" s="40" t="s">
        <v>24</v>
      </c>
      <c r="D99" s="93">
        <f t="shared" si="5"/>
        <v>0</v>
      </c>
      <c r="E99" s="93">
        <f t="shared" si="6"/>
        <v>0</v>
      </c>
      <c r="F99" s="93">
        <f t="shared" si="7"/>
        <v>0</v>
      </c>
      <c r="G99" s="93">
        <f t="shared" si="8"/>
        <v>0</v>
      </c>
      <c r="H99" s="93">
        <f t="shared" si="9"/>
        <v>0</v>
      </c>
      <c r="I99" s="93">
        <f t="shared" si="10"/>
        <v>0</v>
      </c>
      <c r="J99" s="93">
        <f t="shared" si="11"/>
        <v>0</v>
      </c>
      <c r="K99" s="93">
        <f t="shared" si="12"/>
        <v>0</v>
      </c>
      <c r="L99" s="93">
        <f t="shared" si="13"/>
        <v>0</v>
      </c>
      <c r="M99" s="93">
        <f t="shared" si="14"/>
        <v>0</v>
      </c>
      <c r="N99" s="93">
        <f t="shared" si="15"/>
        <v>0</v>
      </c>
      <c r="O99" s="93">
        <f t="shared" si="16"/>
        <v>0</v>
      </c>
      <c r="Q99" s="64">
        <f t="shared" si="17"/>
        <v>0</v>
      </c>
      <c r="R99" s="64">
        <f>Q99*'Cases Per Menu'!F19</f>
        <v>0</v>
      </c>
      <c r="S99" s="32"/>
    </row>
    <row r="100" spans="1:19" x14ac:dyDescent="0.25">
      <c r="A100" s="31"/>
      <c r="B100" s="39" t="s">
        <v>13</v>
      </c>
      <c r="C100" s="40" t="s">
        <v>25</v>
      </c>
      <c r="D100" s="93">
        <f t="shared" si="5"/>
        <v>0</v>
      </c>
      <c r="E100" s="93">
        <f t="shared" si="6"/>
        <v>0</v>
      </c>
      <c r="F100" s="93">
        <f t="shared" si="7"/>
        <v>0</v>
      </c>
      <c r="G100" s="93">
        <f t="shared" si="8"/>
        <v>0</v>
      </c>
      <c r="H100" s="93">
        <f t="shared" si="9"/>
        <v>0</v>
      </c>
      <c r="I100" s="93">
        <f t="shared" si="10"/>
        <v>0</v>
      </c>
      <c r="J100" s="93">
        <f t="shared" si="11"/>
        <v>0</v>
      </c>
      <c r="K100" s="93">
        <f t="shared" si="12"/>
        <v>0</v>
      </c>
      <c r="L100" s="93">
        <f t="shared" si="13"/>
        <v>0</v>
      </c>
      <c r="M100" s="93">
        <f t="shared" si="14"/>
        <v>0</v>
      </c>
      <c r="N100" s="93">
        <f t="shared" si="15"/>
        <v>0</v>
      </c>
      <c r="O100" s="93">
        <f t="shared" si="16"/>
        <v>0</v>
      </c>
      <c r="Q100" s="64">
        <f t="shared" si="17"/>
        <v>0</v>
      </c>
      <c r="R100" s="64">
        <f>Q100*'Cases Per Menu'!F20</f>
        <v>0</v>
      </c>
      <c r="S100" s="32"/>
    </row>
    <row r="101" spans="1:19" x14ac:dyDescent="0.25">
      <c r="A101" s="31"/>
      <c r="B101" s="39" t="s">
        <v>14</v>
      </c>
      <c r="C101" s="40" t="s">
        <v>69</v>
      </c>
      <c r="D101" s="93">
        <f t="shared" si="5"/>
        <v>0</v>
      </c>
      <c r="E101" s="93">
        <f t="shared" si="6"/>
        <v>0</v>
      </c>
      <c r="F101" s="93">
        <f t="shared" si="7"/>
        <v>0</v>
      </c>
      <c r="G101" s="93">
        <f t="shared" si="8"/>
        <v>0</v>
      </c>
      <c r="H101" s="93">
        <f t="shared" si="9"/>
        <v>0</v>
      </c>
      <c r="I101" s="93">
        <f t="shared" si="10"/>
        <v>0</v>
      </c>
      <c r="J101" s="93">
        <f t="shared" si="11"/>
        <v>0</v>
      </c>
      <c r="K101" s="93">
        <f t="shared" si="12"/>
        <v>0</v>
      </c>
      <c r="L101" s="93">
        <f t="shared" si="13"/>
        <v>0</v>
      </c>
      <c r="M101" s="93">
        <f t="shared" si="14"/>
        <v>0</v>
      </c>
      <c r="N101" s="93">
        <f t="shared" si="15"/>
        <v>0</v>
      </c>
      <c r="O101" s="93">
        <f t="shared" si="16"/>
        <v>0</v>
      </c>
      <c r="Q101" s="64">
        <f t="shared" si="17"/>
        <v>0</v>
      </c>
      <c r="R101" s="64">
        <f>Q101*'Cases Per Menu'!F21</f>
        <v>0</v>
      </c>
      <c r="S101" s="32"/>
    </row>
    <row r="102" spans="1:19" x14ac:dyDescent="0.25">
      <c r="A102" s="31"/>
      <c r="B102" s="39" t="s">
        <v>15</v>
      </c>
      <c r="C102" s="40" t="s">
        <v>26</v>
      </c>
      <c r="D102" s="93">
        <f t="shared" si="5"/>
        <v>0</v>
      </c>
      <c r="E102" s="93">
        <f t="shared" si="6"/>
        <v>0</v>
      </c>
      <c r="F102" s="93">
        <f t="shared" si="7"/>
        <v>0</v>
      </c>
      <c r="G102" s="93">
        <f t="shared" si="8"/>
        <v>0</v>
      </c>
      <c r="H102" s="93">
        <f t="shared" si="9"/>
        <v>0</v>
      </c>
      <c r="I102" s="93">
        <f t="shared" si="10"/>
        <v>0</v>
      </c>
      <c r="J102" s="93">
        <f t="shared" si="11"/>
        <v>0</v>
      </c>
      <c r="K102" s="93">
        <f t="shared" si="12"/>
        <v>0</v>
      </c>
      <c r="L102" s="93">
        <f t="shared" si="13"/>
        <v>0</v>
      </c>
      <c r="M102" s="93">
        <f t="shared" si="14"/>
        <v>0</v>
      </c>
      <c r="N102" s="93">
        <f t="shared" si="15"/>
        <v>0</v>
      </c>
      <c r="O102" s="93">
        <f t="shared" si="16"/>
        <v>0</v>
      </c>
      <c r="Q102" s="64">
        <f t="shared" si="17"/>
        <v>0</v>
      </c>
      <c r="R102" s="64">
        <f>Q102*'Cases Per Menu'!F22</f>
        <v>0</v>
      </c>
      <c r="S102" s="32"/>
    </row>
    <row r="103" spans="1:19" x14ac:dyDescent="0.25">
      <c r="A103" s="31"/>
      <c r="B103" s="39" t="s">
        <v>16</v>
      </c>
      <c r="C103" s="40" t="s">
        <v>70</v>
      </c>
      <c r="D103" s="93">
        <f t="shared" si="5"/>
        <v>0</v>
      </c>
      <c r="E103" s="93">
        <f t="shared" si="6"/>
        <v>4</v>
      </c>
      <c r="F103" s="93">
        <f t="shared" si="7"/>
        <v>2</v>
      </c>
      <c r="G103" s="93">
        <f t="shared" si="8"/>
        <v>0</v>
      </c>
      <c r="H103" s="93">
        <f t="shared" si="9"/>
        <v>0</v>
      </c>
      <c r="I103" s="93">
        <f t="shared" si="10"/>
        <v>0</v>
      </c>
      <c r="J103" s="93">
        <f t="shared" si="11"/>
        <v>0</v>
      </c>
      <c r="K103" s="93">
        <f t="shared" si="12"/>
        <v>0</v>
      </c>
      <c r="L103" s="93">
        <f t="shared" si="13"/>
        <v>0</v>
      </c>
      <c r="M103" s="93">
        <f t="shared" si="14"/>
        <v>0</v>
      </c>
      <c r="N103" s="93">
        <f t="shared" si="15"/>
        <v>0</v>
      </c>
      <c r="O103" s="93">
        <f t="shared" si="16"/>
        <v>0</v>
      </c>
      <c r="Q103" s="64">
        <f t="shared" si="17"/>
        <v>6</v>
      </c>
      <c r="R103" s="64">
        <f>Q103*'Cases Per Menu'!F23</f>
        <v>275.52</v>
      </c>
      <c r="S103" s="32"/>
    </row>
    <row r="104" spans="1:19" x14ac:dyDescent="0.25">
      <c r="A104" s="31"/>
      <c r="B104" s="39" t="s">
        <v>17</v>
      </c>
      <c r="C104" s="40" t="s">
        <v>71</v>
      </c>
      <c r="D104" s="93">
        <f t="shared" si="5"/>
        <v>0</v>
      </c>
      <c r="E104" s="93">
        <f t="shared" si="6"/>
        <v>0</v>
      </c>
      <c r="F104" s="93">
        <f t="shared" si="7"/>
        <v>0</v>
      </c>
      <c r="G104" s="93">
        <f t="shared" si="8"/>
        <v>0</v>
      </c>
      <c r="H104" s="93">
        <f t="shared" si="9"/>
        <v>0</v>
      </c>
      <c r="I104" s="93">
        <f t="shared" si="10"/>
        <v>0</v>
      </c>
      <c r="J104" s="93">
        <f t="shared" si="11"/>
        <v>0</v>
      </c>
      <c r="K104" s="93">
        <f t="shared" si="12"/>
        <v>0</v>
      </c>
      <c r="L104" s="93">
        <f t="shared" si="13"/>
        <v>0</v>
      </c>
      <c r="M104" s="93">
        <f t="shared" si="14"/>
        <v>0</v>
      </c>
      <c r="N104" s="93">
        <f t="shared" si="15"/>
        <v>0</v>
      </c>
      <c r="O104" s="93">
        <f t="shared" si="16"/>
        <v>0</v>
      </c>
      <c r="Q104" s="64">
        <f t="shared" si="17"/>
        <v>0</v>
      </c>
      <c r="R104" s="64">
        <f>Q104*'Cases Per Menu'!F24</f>
        <v>0</v>
      </c>
      <c r="S104" s="32"/>
    </row>
    <row r="105" spans="1:19" x14ac:dyDescent="0.25">
      <c r="A105" s="31"/>
      <c r="B105" s="39" t="s">
        <v>18</v>
      </c>
      <c r="C105" s="40" t="s">
        <v>27</v>
      </c>
      <c r="D105" s="93">
        <f t="shared" si="5"/>
        <v>0</v>
      </c>
      <c r="E105" s="93">
        <f t="shared" si="6"/>
        <v>0</v>
      </c>
      <c r="F105" s="93">
        <f t="shared" si="7"/>
        <v>0</v>
      </c>
      <c r="G105" s="93">
        <f t="shared" si="8"/>
        <v>0</v>
      </c>
      <c r="H105" s="93">
        <f t="shared" si="9"/>
        <v>0</v>
      </c>
      <c r="I105" s="93">
        <f t="shared" si="10"/>
        <v>0</v>
      </c>
      <c r="J105" s="93">
        <f t="shared" si="11"/>
        <v>0</v>
      </c>
      <c r="K105" s="93">
        <f t="shared" si="12"/>
        <v>0</v>
      </c>
      <c r="L105" s="93">
        <f t="shared" si="13"/>
        <v>0</v>
      </c>
      <c r="M105" s="93">
        <f t="shared" si="14"/>
        <v>0</v>
      </c>
      <c r="N105" s="93">
        <f t="shared" si="15"/>
        <v>0</v>
      </c>
      <c r="O105" s="93">
        <f t="shared" si="16"/>
        <v>0</v>
      </c>
      <c r="Q105" s="64">
        <f t="shared" si="17"/>
        <v>0</v>
      </c>
      <c r="R105" s="64">
        <f>Q105*'Cases Per Menu'!F25</f>
        <v>0</v>
      </c>
      <c r="S105" s="32"/>
    </row>
    <row r="106" spans="1:19" x14ac:dyDescent="0.25">
      <c r="A106" s="31"/>
      <c r="B106" s="39" t="s">
        <v>19</v>
      </c>
      <c r="C106" s="40" t="s">
        <v>28</v>
      </c>
      <c r="D106" s="93">
        <f t="shared" si="5"/>
        <v>0</v>
      </c>
      <c r="E106" s="93">
        <f t="shared" si="6"/>
        <v>0</v>
      </c>
      <c r="F106" s="93">
        <f t="shared" si="7"/>
        <v>0</v>
      </c>
      <c r="G106" s="93">
        <f t="shared" si="8"/>
        <v>0</v>
      </c>
      <c r="H106" s="93">
        <f t="shared" si="9"/>
        <v>0</v>
      </c>
      <c r="I106" s="93">
        <f t="shared" si="10"/>
        <v>0</v>
      </c>
      <c r="J106" s="93">
        <f t="shared" si="11"/>
        <v>0</v>
      </c>
      <c r="K106" s="93">
        <f t="shared" si="12"/>
        <v>0</v>
      </c>
      <c r="L106" s="93">
        <f t="shared" si="13"/>
        <v>0</v>
      </c>
      <c r="M106" s="93">
        <f t="shared" si="14"/>
        <v>0</v>
      </c>
      <c r="N106" s="93">
        <f t="shared" si="15"/>
        <v>0</v>
      </c>
      <c r="O106" s="93">
        <f t="shared" si="16"/>
        <v>0</v>
      </c>
      <c r="Q106" s="64">
        <f t="shared" si="17"/>
        <v>0</v>
      </c>
      <c r="R106" s="64">
        <f>Q106*'Cases Per Menu'!F26</f>
        <v>0</v>
      </c>
      <c r="S106" s="32"/>
    </row>
    <row r="107" spans="1:19" x14ac:dyDescent="0.25">
      <c r="A107" s="31"/>
      <c r="B107" s="39" t="s">
        <v>20</v>
      </c>
      <c r="C107" s="40" t="s">
        <v>73</v>
      </c>
      <c r="D107" s="93">
        <f t="shared" si="5"/>
        <v>0</v>
      </c>
      <c r="E107" s="93">
        <f t="shared" si="6"/>
        <v>0</v>
      </c>
      <c r="F107" s="93">
        <f t="shared" si="7"/>
        <v>0</v>
      </c>
      <c r="G107" s="93">
        <f t="shared" si="8"/>
        <v>0</v>
      </c>
      <c r="H107" s="93">
        <f t="shared" si="9"/>
        <v>0</v>
      </c>
      <c r="I107" s="93">
        <f t="shared" si="10"/>
        <v>0</v>
      </c>
      <c r="J107" s="93">
        <f t="shared" si="11"/>
        <v>0</v>
      </c>
      <c r="K107" s="93">
        <f t="shared" si="12"/>
        <v>0</v>
      </c>
      <c r="L107" s="93">
        <f t="shared" si="13"/>
        <v>0</v>
      </c>
      <c r="M107" s="93">
        <f t="shared" si="14"/>
        <v>0</v>
      </c>
      <c r="N107" s="93">
        <f t="shared" si="15"/>
        <v>0</v>
      </c>
      <c r="O107" s="93">
        <f t="shared" si="16"/>
        <v>0</v>
      </c>
      <c r="Q107" s="64">
        <f t="shared" ref="Q107:Q108" si="18">SUM(D107:O107)</f>
        <v>0</v>
      </c>
      <c r="R107" s="64">
        <f>Q107*'Cases Per Menu'!F25</f>
        <v>0</v>
      </c>
      <c r="S107" s="32"/>
    </row>
    <row r="108" spans="1:19" x14ac:dyDescent="0.25">
      <c r="A108" s="31"/>
      <c r="B108" s="39" t="s">
        <v>21</v>
      </c>
      <c r="C108" s="40" t="s">
        <v>72</v>
      </c>
      <c r="D108" s="93">
        <f t="shared" si="5"/>
        <v>0</v>
      </c>
      <c r="E108" s="93">
        <f t="shared" si="6"/>
        <v>0</v>
      </c>
      <c r="F108" s="93">
        <f t="shared" si="7"/>
        <v>0</v>
      </c>
      <c r="G108" s="93">
        <f t="shared" si="8"/>
        <v>0</v>
      </c>
      <c r="H108" s="93">
        <f t="shared" si="9"/>
        <v>0</v>
      </c>
      <c r="I108" s="93">
        <f t="shared" si="10"/>
        <v>0</v>
      </c>
      <c r="J108" s="93">
        <f t="shared" si="11"/>
        <v>0</v>
      </c>
      <c r="K108" s="93">
        <f t="shared" si="12"/>
        <v>0</v>
      </c>
      <c r="L108" s="93">
        <f t="shared" si="13"/>
        <v>0</v>
      </c>
      <c r="M108" s="93">
        <f t="shared" si="14"/>
        <v>0</v>
      </c>
      <c r="N108" s="93">
        <f t="shared" si="15"/>
        <v>0</v>
      </c>
      <c r="O108" s="93">
        <f t="shared" si="16"/>
        <v>0</v>
      </c>
      <c r="Q108" s="64">
        <f t="shared" si="18"/>
        <v>0</v>
      </c>
      <c r="R108" s="64">
        <f>Q108*'Cases Per Menu'!F26</f>
        <v>0</v>
      </c>
      <c r="S108" s="32"/>
    </row>
    <row r="109" spans="1:19" x14ac:dyDescent="0.25">
      <c r="A109" s="31"/>
      <c r="B109" s="39" t="s">
        <v>85</v>
      </c>
      <c r="C109" s="40" t="s">
        <v>88</v>
      </c>
      <c r="D109" s="93">
        <f t="shared" si="5"/>
        <v>0</v>
      </c>
      <c r="E109" s="93">
        <f t="shared" si="6"/>
        <v>0</v>
      </c>
      <c r="F109" s="93">
        <f t="shared" si="7"/>
        <v>0</v>
      </c>
      <c r="G109" s="93">
        <f t="shared" si="8"/>
        <v>0</v>
      </c>
      <c r="H109" s="93">
        <f t="shared" si="9"/>
        <v>0</v>
      </c>
      <c r="I109" s="93">
        <f t="shared" si="10"/>
        <v>0</v>
      </c>
      <c r="J109" s="93">
        <f t="shared" si="11"/>
        <v>0</v>
      </c>
      <c r="K109" s="93">
        <f t="shared" si="12"/>
        <v>0</v>
      </c>
      <c r="L109" s="93">
        <f t="shared" si="13"/>
        <v>0</v>
      </c>
      <c r="M109" s="93">
        <f t="shared" si="14"/>
        <v>0</v>
      </c>
      <c r="N109" s="93">
        <f t="shared" si="15"/>
        <v>0</v>
      </c>
      <c r="O109" s="93">
        <f t="shared" si="16"/>
        <v>0</v>
      </c>
      <c r="Q109" s="64">
        <f t="shared" si="17"/>
        <v>0</v>
      </c>
      <c r="R109" s="64">
        <f>Q109*'Cases Per Menu'!F29</f>
        <v>0</v>
      </c>
      <c r="S109" s="32"/>
    </row>
    <row r="110" spans="1:19" x14ac:dyDescent="0.25">
      <c r="A110" s="31"/>
      <c r="B110" s="39" t="s">
        <v>86</v>
      </c>
      <c r="C110" s="40" t="s">
        <v>91</v>
      </c>
      <c r="D110" s="93">
        <f t="shared" si="5"/>
        <v>0</v>
      </c>
      <c r="E110" s="93">
        <f t="shared" si="6"/>
        <v>0</v>
      </c>
      <c r="F110" s="93">
        <f t="shared" si="7"/>
        <v>0</v>
      </c>
      <c r="G110" s="93">
        <f t="shared" si="8"/>
        <v>0</v>
      </c>
      <c r="H110" s="93">
        <f t="shared" si="9"/>
        <v>0</v>
      </c>
      <c r="I110" s="93">
        <f t="shared" si="10"/>
        <v>0</v>
      </c>
      <c r="J110" s="93">
        <f t="shared" si="11"/>
        <v>0</v>
      </c>
      <c r="K110" s="93">
        <f t="shared" si="12"/>
        <v>0</v>
      </c>
      <c r="L110" s="93">
        <f t="shared" si="13"/>
        <v>0</v>
      </c>
      <c r="M110" s="93">
        <f t="shared" si="14"/>
        <v>0</v>
      </c>
      <c r="N110" s="93">
        <f t="shared" si="15"/>
        <v>0</v>
      </c>
      <c r="O110" s="93">
        <f t="shared" si="16"/>
        <v>0</v>
      </c>
      <c r="Q110" s="64">
        <f t="shared" si="17"/>
        <v>0</v>
      </c>
      <c r="R110" s="64">
        <f>Q110*'Cases Per Menu'!F30</f>
        <v>0</v>
      </c>
      <c r="S110" s="32"/>
    </row>
    <row r="111" spans="1:19" ht="15.75" thickBot="1" x14ac:dyDescent="0.3">
      <c r="A111" s="31"/>
      <c r="B111" s="43" t="s">
        <v>87</v>
      </c>
      <c r="C111" s="40" t="s">
        <v>92</v>
      </c>
      <c r="D111" s="94">
        <f t="shared" si="5"/>
        <v>0</v>
      </c>
      <c r="E111" s="94">
        <f t="shared" si="6"/>
        <v>0</v>
      </c>
      <c r="F111" s="94">
        <f t="shared" si="7"/>
        <v>0</v>
      </c>
      <c r="G111" s="94">
        <f t="shared" si="8"/>
        <v>0</v>
      </c>
      <c r="H111" s="94">
        <f t="shared" si="9"/>
        <v>0</v>
      </c>
      <c r="I111" s="94">
        <f t="shared" si="10"/>
        <v>0</v>
      </c>
      <c r="J111" s="94">
        <f t="shared" si="11"/>
        <v>0</v>
      </c>
      <c r="K111" s="94">
        <f t="shared" si="12"/>
        <v>0</v>
      </c>
      <c r="L111" s="94">
        <f t="shared" si="13"/>
        <v>0</v>
      </c>
      <c r="M111" s="94">
        <f t="shared" si="14"/>
        <v>0</v>
      </c>
      <c r="N111" s="94">
        <f t="shared" si="15"/>
        <v>0</v>
      </c>
      <c r="O111" s="94">
        <f t="shared" si="16"/>
        <v>0</v>
      </c>
      <c r="Q111" s="89">
        <f t="shared" si="17"/>
        <v>0</v>
      </c>
      <c r="R111" s="97">
        <f>Q111*'Cases Per Menu'!F31</f>
        <v>0</v>
      </c>
      <c r="S111" s="32"/>
    </row>
    <row r="112" spans="1:19" ht="15.75" thickBot="1" x14ac:dyDescent="0.3">
      <c r="A112" s="31"/>
      <c r="C112" s="49" t="s">
        <v>66</v>
      </c>
      <c r="D112" s="95">
        <f t="shared" ref="D112:O112" si="19">SUM(D96:D111)</f>
        <v>0</v>
      </c>
      <c r="E112" s="95">
        <f t="shared" si="19"/>
        <v>7</v>
      </c>
      <c r="F112" s="95">
        <f t="shared" si="19"/>
        <v>6</v>
      </c>
      <c r="G112" s="95">
        <f t="shared" si="19"/>
        <v>0</v>
      </c>
      <c r="H112" s="95">
        <f t="shared" si="19"/>
        <v>0</v>
      </c>
      <c r="I112" s="95">
        <f t="shared" si="19"/>
        <v>0</v>
      </c>
      <c r="J112" s="95">
        <f t="shared" si="19"/>
        <v>0</v>
      </c>
      <c r="K112" s="95">
        <f t="shared" si="19"/>
        <v>0</v>
      </c>
      <c r="L112" s="95">
        <f t="shared" si="19"/>
        <v>0</v>
      </c>
      <c r="M112" s="95">
        <f t="shared" si="19"/>
        <v>0</v>
      </c>
      <c r="N112" s="95">
        <f t="shared" si="19"/>
        <v>0</v>
      </c>
      <c r="O112" s="96">
        <f t="shared" si="19"/>
        <v>0</v>
      </c>
      <c r="P112" s="48"/>
      <c r="Q112" s="90">
        <f t="shared" si="17"/>
        <v>13</v>
      </c>
      <c r="R112" s="98">
        <f>SUM(R96:R111)</f>
        <v>541.86999999999989</v>
      </c>
      <c r="S112" s="32"/>
    </row>
    <row r="113" spans="1:19" x14ac:dyDescent="0.25">
      <c r="A113" s="31"/>
      <c r="Q113" s="65" t="s">
        <v>36</v>
      </c>
      <c r="R113" s="99"/>
      <c r="S113" s="32"/>
    </row>
    <row r="114" spans="1:19" ht="15.75" thickBot="1" x14ac:dyDescent="0.3">
      <c r="A114" s="31"/>
      <c r="Q114" s="66" t="s">
        <v>37</v>
      </c>
      <c r="R114" s="100">
        <f>R113-R112</f>
        <v>-541.86999999999989</v>
      </c>
      <c r="S114" s="32"/>
    </row>
    <row r="115" spans="1:19" ht="15.75" thickBot="1" x14ac:dyDescent="0.3">
      <c r="A115" s="5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5"/>
    </row>
  </sheetData>
  <sheetProtection algorithmName="SHA-512" hashValue="ncrk2xf11rmUIp3gy+Yz8fCeolhJMavFsUfou/5Sxc4SJqVFomcZwNYD9EdDcyQS0mO7QrppmyEarqndo9PrQA==" saltValue="0Nd5Mc3ztpn/eeE2TUjUOw==" spinCount="100000" sheet="1" selectLockedCells="1" selectUnlockedCells="1"/>
  <mergeCells count="49">
    <mergeCell ref="B70:B72"/>
    <mergeCell ref="C70:C72"/>
    <mergeCell ref="D70:D72"/>
    <mergeCell ref="E70:E72"/>
    <mergeCell ref="F70:F72"/>
    <mergeCell ref="Q92:R92"/>
    <mergeCell ref="B93:B95"/>
    <mergeCell ref="C93:C95"/>
    <mergeCell ref="D93:D95"/>
    <mergeCell ref="E93:E95"/>
    <mergeCell ref="F93:F95"/>
    <mergeCell ref="G93:G95"/>
    <mergeCell ref="N93:N95"/>
    <mergeCell ref="O93:O95"/>
    <mergeCell ref="Q93:Q95"/>
    <mergeCell ref="R93:R95"/>
    <mergeCell ref="H93:H95"/>
    <mergeCell ref="I93:I95"/>
    <mergeCell ref="L93:L95"/>
    <mergeCell ref="M93:M95"/>
    <mergeCell ref="B22:B24"/>
    <mergeCell ref="C22:C24"/>
    <mergeCell ref="D22:D24"/>
    <mergeCell ref="E22:E24"/>
    <mergeCell ref="F22:F24"/>
    <mergeCell ref="A1:L1"/>
    <mergeCell ref="A2:L2"/>
    <mergeCell ref="A3:L3"/>
    <mergeCell ref="A4:L4"/>
    <mergeCell ref="G21:I21"/>
    <mergeCell ref="H8:K8"/>
    <mergeCell ref="H9:K9"/>
    <mergeCell ref="H7:K7"/>
    <mergeCell ref="H22:H24"/>
    <mergeCell ref="I22:I24"/>
    <mergeCell ref="J93:J95"/>
    <mergeCell ref="K93:K95"/>
    <mergeCell ref="D69:O69"/>
    <mergeCell ref="G70:G72"/>
    <mergeCell ref="N70:N72"/>
    <mergeCell ref="O70:O72"/>
    <mergeCell ref="H70:H72"/>
    <mergeCell ref="I70:I72"/>
    <mergeCell ref="J70:J72"/>
    <mergeCell ref="K70:K72"/>
    <mergeCell ref="G22:G24"/>
    <mergeCell ref="D92:O92"/>
    <mergeCell ref="L70:L72"/>
    <mergeCell ref="M70:M72"/>
  </mergeCells>
  <pageMargins left="0.7" right="0.7" top="0.75" bottom="0.75" header="0.3" footer="0.3"/>
  <pageSetup scale="39" orientation="portrait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view="pageBreakPreview" zoomScaleNormal="100" zoomScaleSheetLayoutView="100" workbookViewId="0">
      <selection activeCell="G39" sqref="G39"/>
    </sheetView>
  </sheetViews>
  <sheetFormatPr defaultRowHeight="15" x14ac:dyDescent="0.25"/>
  <cols>
    <col min="1" max="1" width="4.42578125" customWidth="1"/>
    <col min="2" max="2" width="28" customWidth="1"/>
    <col min="3" max="3" width="36.140625" customWidth="1"/>
    <col min="4" max="4" width="11.7109375" customWidth="1"/>
    <col min="6" max="9" width="12.28515625" customWidth="1"/>
    <col min="10" max="10" width="8.85546875" customWidth="1"/>
    <col min="11" max="11" width="10.28515625" customWidth="1"/>
    <col min="12" max="12" width="6.5703125" customWidth="1"/>
  </cols>
  <sheetData>
    <row r="1" spans="1:11" ht="26.25" customHeight="1" thickBot="1" x14ac:dyDescent="0.3">
      <c r="A1" s="68"/>
    </row>
    <row r="2" spans="1:11" ht="26.25" customHeight="1" x14ac:dyDescent="0.25">
      <c r="C2" s="130" t="s">
        <v>95</v>
      </c>
      <c r="D2" s="131"/>
      <c r="E2" s="131"/>
      <c r="F2" s="132"/>
    </row>
    <row r="3" spans="1:11" ht="24.75" customHeight="1" x14ac:dyDescent="0.25">
      <c r="C3" s="124" t="s">
        <v>82</v>
      </c>
      <c r="D3" s="125"/>
      <c r="E3" s="125"/>
      <c r="F3" s="126"/>
    </row>
    <row r="4" spans="1:11" ht="23.25" customHeight="1" thickBot="1" x14ac:dyDescent="0.3">
      <c r="C4" s="127" t="s">
        <v>81</v>
      </c>
      <c r="D4" s="128"/>
      <c r="E4" s="128"/>
      <c r="F4" s="129"/>
    </row>
    <row r="5" spans="1:11" ht="22.5" customHeight="1" x14ac:dyDescent="0.25"/>
    <row r="7" spans="1:11" x14ac:dyDescent="0.25">
      <c r="B7" s="2" t="s">
        <v>0</v>
      </c>
      <c r="C7" s="154"/>
      <c r="D7" s="155"/>
      <c r="E7" s="156"/>
      <c r="G7" s="1" t="s">
        <v>4</v>
      </c>
      <c r="H7" s="154"/>
      <c r="I7" s="155"/>
      <c r="J7" s="155"/>
      <c r="K7" s="156"/>
    </row>
    <row r="8" spans="1:11" x14ac:dyDescent="0.25">
      <c r="B8" s="2" t="s">
        <v>1</v>
      </c>
      <c r="C8" s="154"/>
      <c r="D8" s="155"/>
      <c r="E8" s="156"/>
      <c r="G8" s="1" t="s">
        <v>6</v>
      </c>
      <c r="H8" s="154"/>
      <c r="I8" s="155"/>
      <c r="J8" s="155"/>
      <c r="K8" s="156"/>
    </row>
    <row r="9" spans="1:11" x14ac:dyDescent="0.25">
      <c r="B9" s="2" t="s">
        <v>2</v>
      </c>
      <c r="C9" s="154"/>
      <c r="D9" s="155"/>
      <c r="E9" s="156"/>
      <c r="G9" s="1" t="s">
        <v>5</v>
      </c>
      <c r="H9" s="154"/>
      <c r="I9" s="155"/>
      <c r="J9" s="155"/>
      <c r="K9" s="156"/>
    </row>
    <row r="10" spans="1:11" x14ac:dyDescent="0.25">
      <c r="B10" s="2" t="s">
        <v>3</v>
      </c>
      <c r="C10" s="154"/>
      <c r="D10" s="155"/>
      <c r="E10" s="156"/>
      <c r="G10" s="5" t="s">
        <v>7</v>
      </c>
      <c r="H10" s="154"/>
      <c r="I10" s="155"/>
      <c r="J10" s="155"/>
      <c r="K10" s="156"/>
    </row>
    <row r="11" spans="1:11" ht="15.75" thickBot="1" x14ac:dyDescent="0.3"/>
    <row r="12" spans="1:11" ht="15.75" thickBot="1" x14ac:dyDescent="0.3">
      <c r="G12" s="121" t="s">
        <v>45</v>
      </c>
      <c r="H12" s="122"/>
      <c r="I12" s="123"/>
    </row>
    <row r="13" spans="1:11" ht="18" customHeight="1" x14ac:dyDescent="0.25">
      <c r="B13" s="133" t="s">
        <v>83</v>
      </c>
      <c r="C13" s="136" t="s">
        <v>8</v>
      </c>
      <c r="D13" s="103" t="s">
        <v>93</v>
      </c>
      <c r="E13" s="103" t="s">
        <v>48</v>
      </c>
      <c r="F13" s="103" t="s">
        <v>34</v>
      </c>
      <c r="G13" s="103" t="s">
        <v>33</v>
      </c>
      <c r="H13" s="103" t="s">
        <v>49</v>
      </c>
      <c r="I13" s="103" t="s">
        <v>50</v>
      </c>
      <c r="J13" s="106" t="s">
        <v>51</v>
      </c>
    </row>
    <row r="14" spans="1:11" ht="18" customHeight="1" x14ac:dyDescent="0.25">
      <c r="B14" s="134"/>
      <c r="C14" s="137"/>
      <c r="D14" s="104"/>
      <c r="E14" s="104"/>
      <c r="F14" s="104"/>
      <c r="G14" s="104"/>
      <c r="H14" s="104"/>
      <c r="I14" s="104"/>
      <c r="J14" s="107"/>
    </row>
    <row r="15" spans="1:11" ht="18.75" customHeight="1" thickBot="1" x14ac:dyDescent="0.3">
      <c r="B15" s="135"/>
      <c r="C15" s="138"/>
      <c r="D15" s="105"/>
      <c r="E15" s="105"/>
      <c r="F15" s="105"/>
      <c r="G15" s="105"/>
      <c r="H15" s="105"/>
      <c r="I15" s="105"/>
      <c r="J15" s="108"/>
    </row>
    <row r="16" spans="1:11" x14ac:dyDescent="0.25">
      <c r="B16" s="39" t="s">
        <v>9</v>
      </c>
      <c r="C16" s="40" t="s">
        <v>22</v>
      </c>
      <c r="D16" s="41">
        <v>35</v>
      </c>
      <c r="E16" s="41" t="s">
        <v>29</v>
      </c>
      <c r="F16" s="41">
        <v>38.049999999999997</v>
      </c>
      <c r="G16" s="41">
        <v>192</v>
      </c>
      <c r="H16" s="101"/>
      <c r="I16" s="92">
        <f>ROUNDUP(H16/G16,0)</f>
        <v>0</v>
      </c>
      <c r="J16" s="42">
        <f>+F16*I16</f>
        <v>0</v>
      </c>
    </row>
    <row r="17" spans="1:10" x14ac:dyDescent="0.25">
      <c r="B17" s="39" t="s">
        <v>10</v>
      </c>
      <c r="C17" s="40" t="s">
        <v>23</v>
      </c>
      <c r="D17" s="41">
        <v>35</v>
      </c>
      <c r="E17" s="41" t="s">
        <v>29</v>
      </c>
      <c r="F17" s="41">
        <v>38.049999999999997</v>
      </c>
      <c r="G17" s="41">
        <v>192</v>
      </c>
      <c r="H17" s="101"/>
      <c r="I17" s="92">
        <f t="shared" ref="I17:I26" si="0">ROUNDUP(H17/G17,0)</f>
        <v>0</v>
      </c>
      <c r="J17" s="42">
        <f t="shared" ref="J17:J26" si="1">+F17*I17</f>
        <v>0</v>
      </c>
    </row>
    <row r="18" spans="1:10" x14ac:dyDescent="0.25">
      <c r="B18" s="39" t="s">
        <v>11</v>
      </c>
      <c r="C18" s="40" t="s">
        <v>68</v>
      </c>
      <c r="D18" s="41">
        <v>35</v>
      </c>
      <c r="E18" s="41" t="s">
        <v>30</v>
      </c>
      <c r="F18" s="41">
        <v>38.049999999999997</v>
      </c>
      <c r="G18" s="41">
        <v>192</v>
      </c>
      <c r="H18" s="101"/>
      <c r="I18" s="92">
        <f t="shared" si="0"/>
        <v>0</v>
      </c>
      <c r="J18" s="42">
        <f t="shared" si="1"/>
        <v>0</v>
      </c>
    </row>
    <row r="19" spans="1:10" x14ac:dyDescent="0.25">
      <c r="B19" s="39" t="s">
        <v>12</v>
      </c>
      <c r="C19" s="40" t="s">
        <v>24</v>
      </c>
      <c r="D19" s="41">
        <v>35</v>
      </c>
      <c r="E19" s="41" t="s">
        <v>29</v>
      </c>
      <c r="F19" s="41">
        <v>38.049999999999997</v>
      </c>
      <c r="G19" s="41">
        <v>192</v>
      </c>
      <c r="H19" s="101"/>
      <c r="I19" s="92">
        <f t="shared" si="0"/>
        <v>0</v>
      </c>
      <c r="J19" s="42">
        <f t="shared" si="1"/>
        <v>0</v>
      </c>
    </row>
    <row r="20" spans="1:10" x14ac:dyDescent="0.25">
      <c r="B20" s="39" t="s">
        <v>13</v>
      </c>
      <c r="C20" s="40" t="s">
        <v>25</v>
      </c>
      <c r="D20" s="41">
        <v>35</v>
      </c>
      <c r="E20" s="41" t="s">
        <v>29</v>
      </c>
      <c r="F20" s="41">
        <v>38.049999999999997</v>
      </c>
      <c r="G20" s="41">
        <v>192</v>
      </c>
      <c r="H20" s="101"/>
      <c r="I20" s="92">
        <f t="shared" si="0"/>
        <v>0</v>
      </c>
      <c r="J20" s="42">
        <f t="shared" si="1"/>
        <v>0</v>
      </c>
    </row>
    <row r="21" spans="1:10" x14ac:dyDescent="0.25">
      <c r="B21" s="39" t="s">
        <v>14</v>
      </c>
      <c r="C21" s="40" t="s">
        <v>69</v>
      </c>
      <c r="D21" s="41">
        <v>35</v>
      </c>
      <c r="E21" s="41" t="s">
        <v>29</v>
      </c>
      <c r="F21" s="41">
        <v>38.049999999999997</v>
      </c>
      <c r="G21" s="41">
        <v>192</v>
      </c>
      <c r="H21" s="101"/>
      <c r="I21" s="92">
        <f t="shared" si="0"/>
        <v>0</v>
      </c>
      <c r="J21" s="42">
        <f t="shared" si="1"/>
        <v>0</v>
      </c>
    </row>
    <row r="22" spans="1:10" x14ac:dyDescent="0.25">
      <c r="B22" s="39" t="s">
        <v>15</v>
      </c>
      <c r="C22" s="40" t="s">
        <v>26</v>
      </c>
      <c r="D22" s="41">
        <v>35</v>
      </c>
      <c r="E22" s="41" t="s">
        <v>29</v>
      </c>
      <c r="F22" s="41">
        <v>38.049999999999997</v>
      </c>
      <c r="G22" s="41">
        <v>192</v>
      </c>
      <c r="H22" s="101"/>
      <c r="I22" s="92">
        <f t="shared" si="0"/>
        <v>0</v>
      </c>
      <c r="J22" s="42">
        <f t="shared" si="1"/>
        <v>0</v>
      </c>
    </row>
    <row r="23" spans="1:10" x14ac:dyDescent="0.25">
      <c r="B23" s="39" t="s">
        <v>16</v>
      </c>
      <c r="C23" s="40" t="s">
        <v>70</v>
      </c>
      <c r="D23" s="41">
        <v>35</v>
      </c>
      <c r="E23" s="41" t="s">
        <v>31</v>
      </c>
      <c r="F23" s="41">
        <v>45.92</v>
      </c>
      <c r="G23" s="41">
        <v>240</v>
      </c>
      <c r="H23" s="101"/>
      <c r="I23" s="92">
        <f t="shared" si="0"/>
        <v>0</v>
      </c>
      <c r="J23" s="42">
        <f t="shared" si="1"/>
        <v>0</v>
      </c>
    </row>
    <row r="24" spans="1:10" x14ac:dyDescent="0.25">
      <c r="B24" s="39" t="s">
        <v>17</v>
      </c>
      <c r="C24" s="40" t="s">
        <v>71</v>
      </c>
      <c r="D24" s="41">
        <v>35</v>
      </c>
      <c r="E24" s="41" t="s">
        <v>31</v>
      </c>
      <c r="F24" s="41">
        <v>45.92</v>
      </c>
      <c r="G24" s="41">
        <v>240</v>
      </c>
      <c r="H24" s="101"/>
      <c r="I24" s="92">
        <f t="shared" si="0"/>
        <v>0</v>
      </c>
      <c r="J24" s="42">
        <f t="shared" si="1"/>
        <v>0</v>
      </c>
    </row>
    <row r="25" spans="1:10" x14ac:dyDescent="0.25">
      <c r="B25" s="39" t="s">
        <v>18</v>
      </c>
      <c r="C25" s="40" t="s">
        <v>27</v>
      </c>
      <c r="D25" s="41">
        <v>35</v>
      </c>
      <c r="E25" s="41" t="s">
        <v>31</v>
      </c>
      <c r="F25" s="41">
        <v>45.92</v>
      </c>
      <c r="G25" s="41">
        <v>240</v>
      </c>
      <c r="H25" s="101"/>
      <c r="I25" s="92">
        <f t="shared" si="0"/>
        <v>0</v>
      </c>
      <c r="J25" s="42">
        <f t="shared" si="1"/>
        <v>0</v>
      </c>
    </row>
    <row r="26" spans="1:10" x14ac:dyDescent="0.25">
      <c r="B26" s="39" t="s">
        <v>19</v>
      </c>
      <c r="C26" s="40" t="s">
        <v>28</v>
      </c>
      <c r="D26" s="41">
        <v>35</v>
      </c>
      <c r="E26" s="41" t="s">
        <v>29</v>
      </c>
      <c r="F26" s="41">
        <v>38.67</v>
      </c>
      <c r="G26" s="41">
        <v>182</v>
      </c>
      <c r="H26" s="101"/>
      <c r="I26" s="92">
        <f t="shared" si="0"/>
        <v>0</v>
      </c>
      <c r="J26" s="42">
        <f t="shared" si="1"/>
        <v>0</v>
      </c>
    </row>
    <row r="27" spans="1:10" x14ac:dyDescent="0.25">
      <c r="B27" s="39" t="s">
        <v>20</v>
      </c>
      <c r="C27" s="40" t="s">
        <v>73</v>
      </c>
      <c r="D27" s="41">
        <v>35</v>
      </c>
      <c r="E27" s="41" t="s">
        <v>90</v>
      </c>
      <c r="F27" s="41">
        <v>44.45</v>
      </c>
      <c r="G27" s="41">
        <v>224</v>
      </c>
      <c r="H27" s="101"/>
      <c r="I27" s="92">
        <f t="shared" ref="I27:I31" si="2">ROUNDUP(H27/G27,0)</f>
        <v>0</v>
      </c>
      <c r="J27" s="42">
        <f t="shared" ref="J27:J31" si="3">+F27*I27</f>
        <v>0</v>
      </c>
    </row>
    <row r="28" spans="1:10" x14ac:dyDescent="0.25">
      <c r="B28" s="39" t="s">
        <v>21</v>
      </c>
      <c r="C28" s="40" t="s">
        <v>72</v>
      </c>
      <c r="D28" s="41">
        <v>35</v>
      </c>
      <c r="E28" s="41" t="s">
        <v>32</v>
      </c>
      <c r="F28" s="41">
        <v>61.22</v>
      </c>
      <c r="G28" s="41">
        <v>320</v>
      </c>
      <c r="H28" s="101"/>
      <c r="I28" s="92">
        <f t="shared" si="2"/>
        <v>0</v>
      </c>
      <c r="J28" s="42">
        <f t="shared" si="3"/>
        <v>0</v>
      </c>
    </row>
    <row r="29" spans="1:10" x14ac:dyDescent="0.25">
      <c r="A29" s="31"/>
      <c r="B29" s="39" t="s">
        <v>85</v>
      </c>
      <c r="C29" s="40" t="s">
        <v>88</v>
      </c>
      <c r="D29" s="41">
        <v>42</v>
      </c>
      <c r="E29" s="41" t="s">
        <v>89</v>
      </c>
      <c r="F29" s="41">
        <v>6.89</v>
      </c>
      <c r="G29" s="41">
        <v>36</v>
      </c>
      <c r="H29" s="101"/>
      <c r="I29" s="92">
        <f t="shared" si="2"/>
        <v>0</v>
      </c>
      <c r="J29" s="42">
        <f t="shared" si="3"/>
        <v>0</v>
      </c>
    </row>
    <row r="30" spans="1:10" x14ac:dyDescent="0.25">
      <c r="A30" s="31"/>
      <c r="B30" s="39" t="s">
        <v>86</v>
      </c>
      <c r="C30" s="40" t="s">
        <v>91</v>
      </c>
      <c r="D30" s="41">
        <v>42</v>
      </c>
      <c r="E30" s="41" t="s">
        <v>89</v>
      </c>
      <c r="F30" s="41">
        <v>7.13</v>
      </c>
      <c r="G30" s="41">
        <v>36</v>
      </c>
      <c r="H30" s="101"/>
      <c r="I30" s="92">
        <f t="shared" si="2"/>
        <v>0</v>
      </c>
      <c r="J30" s="42">
        <f t="shared" si="3"/>
        <v>0</v>
      </c>
    </row>
    <row r="31" spans="1:10" ht="15.75" thickBot="1" x14ac:dyDescent="0.3">
      <c r="A31" s="31"/>
      <c r="B31" s="43" t="s">
        <v>87</v>
      </c>
      <c r="C31" s="44" t="s">
        <v>92</v>
      </c>
      <c r="D31" s="45">
        <v>42</v>
      </c>
      <c r="E31" s="45" t="s">
        <v>89</v>
      </c>
      <c r="F31" s="45">
        <v>7.13</v>
      </c>
      <c r="G31" s="45">
        <v>36</v>
      </c>
      <c r="H31" s="101"/>
      <c r="I31" s="102">
        <f t="shared" si="2"/>
        <v>0</v>
      </c>
      <c r="J31" s="42">
        <f t="shared" si="3"/>
        <v>0</v>
      </c>
    </row>
    <row r="32" spans="1:10" ht="15.75" thickBot="1" x14ac:dyDescent="0.3">
      <c r="B32" s="46"/>
      <c r="C32" s="46"/>
      <c r="D32" s="46"/>
      <c r="E32" s="46"/>
      <c r="F32" s="46"/>
      <c r="G32" s="46"/>
      <c r="H32" s="46"/>
      <c r="I32" s="51">
        <f>SUM(J16:J31)</f>
        <v>0</v>
      </c>
    </row>
    <row r="35" spans="2:11" ht="15.75" thickBot="1" x14ac:dyDescent="0.3">
      <c r="B35" s="6" t="s">
        <v>39</v>
      </c>
      <c r="G35" s="6" t="s">
        <v>44</v>
      </c>
    </row>
    <row r="36" spans="2:11" x14ac:dyDescent="0.25">
      <c r="B36" s="148"/>
      <c r="C36" s="149"/>
      <c r="D36" s="150"/>
      <c r="G36" s="151"/>
      <c r="H36" s="152"/>
      <c r="I36" s="152"/>
      <c r="J36" s="152"/>
      <c r="K36" s="153"/>
    </row>
    <row r="37" spans="2:11" ht="15.75" thickBot="1" x14ac:dyDescent="0.3">
      <c r="B37" s="70" t="s">
        <v>40</v>
      </c>
      <c r="C37" s="71"/>
      <c r="D37" s="72"/>
      <c r="G37" s="79" t="s">
        <v>43</v>
      </c>
      <c r="H37" s="80"/>
      <c r="I37" s="80"/>
      <c r="J37" s="81"/>
      <c r="K37" s="82"/>
    </row>
    <row r="38" spans="2:11" ht="13.5" customHeight="1" x14ac:dyDescent="0.25">
      <c r="B38" s="148"/>
      <c r="C38" s="149"/>
      <c r="D38" s="150"/>
      <c r="G38" s="151"/>
      <c r="H38" s="152"/>
      <c r="I38" s="152"/>
      <c r="J38" s="152"/>
      <c r="K38" s="153"/>
    </row>
    <row r="39" spans="2:11" ht="21.75" customHeight="1" thickBot="1" x14ac:dyDescent="0.3">
      <c r="B39" s="73" t="s">
        <v>2</v>
      </c>
      <c r="C39" s="74"/>
      <c r="D39" s="75"/>
      <c r="G39" s="79" t="s">
        <v>2</v>
      </c>
      <c r="H39" s="80"/>
      <c r="I39" s="80"/>
      <c r="J39" s="80"/>
      <c r="K39" s="83"/>
    </row>
    <row r="40" spans="2:11" ht="18" customHeight="1" x14ac:dyDescent="0.25">
      <c r="B40" s="148"/>
      <c r="C40" s="149"/>
      <c r="D40" s="150"/>
      <c r="G40" s="151"/>
      <c r="H40" s="152"/>
      <c r="I40" s="152"/>
      <c r="J40" s="152"/>
      <c r="K40" s="153"/>
    </row>
    <row r="41" spans="2:11" ht="18" customHeight="1" thickBot="1" x14ac:dyDescent="0.3">
      <c r="B41" s="73" t="s">
        <v>3</v>
      </c>
      <c r="C41" s="74"/>
      <c r="D41" s="75"/>
      <c r="G41" s="79" t="s">
        <v>3</v>
      </c>
      <c r="H41" s="80"/>
      <c r="I41" s="80"/>
      <c r="J41" s="80"/>
      <c r="K41" s="83"/>
    </row>
    <row r="42" spans="2:11" ht="18" customHeight="1" x14ac:dyDescent="0.25">
      <c r="B42" s="148"/>
      <c r="C42" s="149"/>
      <c r="D42" s="150"/>
      <c r="G42" s="151"/>
      <c r="H42" s="152"/>
      <c r="I42" s="152"/>
      <c r="J42" s="152"/>
      <c r="K42" s="153"/>
    </row>
    <row r="43" spans="2:11" ht="18" customHeight="1" thickBot="1" x14ac:dyDescent="0.3">
      <c r="B43" s="73" t="s">
        <v>41</v>
      </c>
      <c r="C43" s="74"/>
      <c r="D43" s="75"/>
      <c r="G43" s="79" t="s">
        <v>41</v>
      </c>
      <c r="H43" s="80"/>
      <c r="I43" s="80"/>
      <c r="J43" s="80"/>
      <c r="K43" s="83"/>
    </row>
    <row r="44" spans="2:11" x14ac:dyDescent="0.25">
      <c r="B44" s="148"/>
      <c r="C44" s="149"/>
      <c r="D44" s="150"/>
      <c r="G44" s="151"/>
      <c r="H44" s="152"/>
      <c r="I44" s="152"/>
      <c r="J44" s="152"/>
      <c r="K44" s="153"/>
    </row>
    <row r="45" spans="2:11" ht="15.75" thickBot="1" x14ac:dyDescent="0.3">
      <c r="B45" s="73" t="s">
        <v>42</v>
      </c>
      <c r="C45" s="74"/>
      <c r="D45" s="75"/>
      <c r="G45" s="79" t="s">
        <v>42</v>
      </c>
      <c r="H45" s="80"/>
      <c r="I45" s="80"/>
      <c r="J45" s="80"/>
      <c r="K45" s="83"/>
    </row>
    <row r="46" spans="2:11" x14ac:dyDescent="0.25">
      <c r="B46" s="148"/>
      <c r="C46" s="149"/>
      <c r="D46" s="150"/>
      <c r="G46" s="151"/>
      <c r="H46" s="152"/>
      <c r="I46" s="152"/>
      <c r="J46" s="152"/>
      <c r="K46" s="153"/>
    </row>
    <row r="47" spans="2:11" ht="15.75" thickBot="1" x14ac:dyDescent="0.3">
      <c r="B47" s="76" t="s">
        <v>7</v>
      </c>
      <c r="C47" s="77"/>
      <c r="D47" s="78"/>
      <c r="G47" s="84" t="s">
        <v>7</v>
      </c>
      <c r="H47" s="85"/>
      <c r="I47" s="85"/>
      <c r="J47" s="86"/>
      <c r="K47" s="87"/>
    </row>
    <row r="50" spans="2:11" ht="18" customHeight="1" x14ac:dyDescent="0.3">
      <c r="B50" s="14" t="s">
        <v>38</v>
      </c>
      <c r="C50" s="146"/>
      <c r="D50" s="146"/>
      <c r="E50" s="146"/>
      <c r="F50" s="146"/>
      <c r="G50" s="146"/>
      <c r="H50" s="146"/>
      <c r="I50" s="146"/>
      <c r="J50" s="146"/>
      <c r="K50" s="146"/>
    </row>
    <row r="51" spans="2:11" x14ac:dyDescent="0.25">
      <c r="B51" s="15" t="s">
        <v>84</v>
      </c>
      <c r="C51" s="147"/>
      <c r="D51" s="147"/>
      <c r="E51" s="147"/>
      <c r="F51" s="147"/>
      <c r="G51" s="147"/>
      <c r="H51" s="147"/>
      <c r="I51" s="147"/>
      <c r="J51" s="147"/>
      <c r="K51" s="147"/>
    </row>
    <row r="52" spans="2:11" x14ac:dyDescent="0.25">
      <c r="B52" s="47" t="s">
        <v>47</v>
      </c>
      <c r="C52" s="147"/>
      <c r="D52" s="147"/>
      <c r="E52" s="147"/>
      <c r="F52" s="147"/>
      <c r="G52" s="147"/>
      <c r="H52" s="147"/>
      <c r="I52" s="147"/>
      <c r="J52" s="147"/>
      <c r="K52" s="147"/>
    </row>
    <row r="53" spans="2:11" x14ac:dyDescent="0.25">
      <c r="C53" s="147"/>
      <c r="D53" s="147"/>
      <c r="E53" s="147"/>
      <c r="F53" s="147"/>
      <c r="G53" s="147"/>
      <c r="H53" s="147"/>
      <c r="I53" s="147"/>
      <c r="J53" s="147"/>
      <c r="K53" s="147"/>
    </row>
  </sheetData>
  <sheetProtection algorithmName="SHA-512" hashValue="wSPxwx7qRvrY8+0ndnopxCeFWI/afz2+Xq/YmWwf97Bu7SeOApN8C8Dy88c9R8YQ8RMQXBK7cbL7xQCS84PXtQ==" saltValue="ZMYuCY9eNSobYqo4W/+X6Q==" spinCount="100000" sheet="1" selectLockedCells="1"/>
  <mergeCells count="37">
    <mergeCell ref="G46:K46"/>
    <mergeCell ref="B36:D36"/>
    <mergeCell ref="B38:D38"/>
    <mergeCell ref="B40:D40"/>
    <mergeCell ref="B42:D42"/>
    <mergeCell ref="B44:D44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C50:K50"/>
    <mergeCell ref="C51:K51"/>
    <mergeCell ref="C52:K52"/>
    <mergeCell ref="C53:K53"/>
    <mergeCell ref="B13:B15"/>
    <mergeCell ref="C13:C15"/>
    <mergeCell ref="E13:E15"/>
    <mergeCell ref="F13:F15"/>
    <mergeCell ref="G13:G15"/>
    <mergeCell ref="D13:D15"/>
    <mergeCell ref="B46:D46"/>
    <mergeCell ref="G36:K36"/>
    <mergeCell ref="G38:K38"/>
    <mergeCell ref="G40:K40"/>
    <mergeCell ref="G42:K42"/>
    <mergeCell ref="G44:K44"/>
  </mergeCells>
  <hyperlinks>
    <hyperlink ref="B52" r:id="rId1"/>
  </hyperlinks>
  <pageMargins left="0.25" right="0.25" top="0.75" bottom="0.75" header="0.3" footer="0.3"/>
  <pageSetup scale="64" fitToHeight="0" orientation="portrait" r:id="rId2"/>
  <rowBreaks count="1" manualBreakCount="1">
    <brk id="52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3"/>
  <sheetViews>
    <sheetView view="pageBreakPreview" topLeftCell="C1" zoomScale="60" zoomScaleNormal="100" workbookViewId="0">
      <selection activeCell="I18" sqref="I17:I18"/>
    </sheetView>
  </sheetViews>
  <sheetFormatPr defaultRowHeight="15" x14ac:dyDescent="0.25"/>
  <cols>
    <col min="1" max="1" width="4.140625" customWidth="1"/>
    <col min="2" max="2" width="17.140625" customWidth="1"/>
    <col min="3" max="3" width="35.85546875" bestFit="1" customWidth="1"/>
    <col min="4" max="15" width="11.7109375" customWidth="1"/>
    <col min="16" max="16" width="4.140625" customWidth="1"/>
    <col min="17" max="17" width="13.28515625" customWidth="1"/>
    <col min="18" max="18" width="11.85546875" customWidth="1"/>
    <col min="19" max="19" width="3.7109375" customWidth="1"/>
  </cols>
  <sheetData>
    <row r="2" spans="2:15" ht="15.75" thickBot="1" x14ac:dyDescent="0.3"/>
    <row r="3" spans="2:15" x14ac:dyDescent="0.25">
      <c r="F3" s="130" t="s">
        <v>95</v>
      </c>
      <c r="G3" s="131"/>
      <c r="H3" s="131"/>
      <c r="I3" s="131"/>
      <c r="J3" s="132"/>
    </row>
    <row r="4" spans="2:15" x14ac:dyDescent="0.25">
      <c r="F4" s="124" t="s">
        <v>82</v>
      </c>
      <c r="G4" s="125"/>
      <c r="H4" s="125"/>
      <c r="I4" s="125"/>
      <c r="J4" s="126"/>
    </row>
    <row r="5" spans="2:15" ht="15.75" thickBot="1" x14ac:dyDescent="0.3">
      <c r="F5" s="127" t="s">
        <v>81</v>
      </c>
      <c r="G5" s="128"/>
      <c r="H5" s="128"/>
      <c r="I5" s="128"/>
      <c r="J5" s="129"/>
    </row>
    <row r="7" spans="2:15" ht="15.75" thickBot="1" x14ac:dyDescent="0.3"/>
    <row r="8" spans="2:15" ht="15.75" thickBot="1" x14ac:dyDescent="0.3">
      <c r="D8" s="112" t="s">
        <v>52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2:15" x14ac:dyDescent="0.25">
      <c r="B9" s="133" t="s">
        <v>83</v>
      </c>
      <c r="C9" s="136" t="s">
        <v>8</v>
      </c>
      <c r="D9" s="141" t="s">
        <v>53</v>
      </c>
      <c r="E9" s="109" t="s">
        <v>54</v>
      </c>
      <c r="F9" s="109" t="s">
        <v>55</v>
      </c>
      <c r="G9" s="109" t="s">
        <v>56</v>
      </c>
      <c r="H9" s="109" t="s">
        <v>57</v>
      </c>
      <c r="I9" s="109" t="s">
        <v>58</v>
      </c>
      <c r="J9" s="109" t="s">
        <v>59</v>
      </c>
      <c r="K9" s="109" t="s">
        <v>60</v>
      </c>
      <c r="L9" s="109" t="s">
        <v>61</v>
      </c>
      <c r="M9" s="109" t="s">
        <v>62</v>
      </c>
      <c r="N9" s="109" t="s">
        <v>63</v>
      </c>
      <c r="O9" s="115" t="s">
        <v>64</v>
      </c>
    </row>
    <row r="10" spans="2:15" x14ac:dyDescent="0.25">
      <c r="B10" s="134"/>
      <c r="C10" s="137"/>
      <c r="D10" s="14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6"/>
    </row>
    <row r="11" spans="2:15" ht="15.75" thickBot="1" x14ac:dyDescent="0.3">
      <c r="B11" s="135"/>
      <c r="C11" s="138"/>
      <c r="D11" s="143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7"/>
    </row>
    <row r="12" spans="2:15" x14ac:dyDescent="0.25">
      <c r="B12" s="39" t="s">
        <v>9</v>
      </c>
      <c r="C12" s="40" t="s">
        <v>22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2:15" x14ac:dyDescent="0.25">
      <c r="B13" s="39" t="s">
        <v>10</v>
      </c>
      <c r="C13" s="40" t="s">
        <v>23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2:15" x14ac:dyDescent="0.25">
      <c r="B14" s="39" t="s">
        <v>11</v>
      </c>
      <c r="C14" s="40" t="s">
        <v>68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2:15" x14ac:dyDescent="0.25">
      <c r="B15" s="39" t="s">
        <v>12</v>
      </c>
      <c r="C15" s="40" t="s">
        <v>24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2:15" x14ac:dyDescent="0.25">
      <c r="B16" s="39" t="s">
        <v>13</v>
      </c>
      <c r="C16" s="40" t="s">
        <v>25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8" x14ac:dyDescent="0.25">
      <c r="B17" s="39" t="s">
        <v>14</v>
      </c>
      <c r="C17" s="40" t="s">
        <v>69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2:18" x14ac:dyDescent="0.25">
      <c r="B18" s="39" t="s">
        <v>15</v>
      </c>
      <c r="C18" s="40" t="s">
        <v>26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2:18" x14ac:dyDescent="0.25">
      <c r="B19" s="39" t="s">
        <v>16</v>
      </c>
      <c r="C19" s="40" t="s">
        <v>70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2:18" x14ac:dyDescent="0.25">
      <c r="B20" s="39" t="s">
        <v>17</v>
      </c>
      <c r="C20" s="40" t="s">
        <v>71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2:18" x14ac:dyDescent="0.25">
      <c r="B21" s="39" t="s">
        <v>18</v>
      </c>
      <c r="C21" s="40" t="s">
        <v>27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2:18" x14ac:dyDescent="0.25">
      <c r="B22" s="39" t="s">
        <v>19</v>
      </c>
      <c r="C22" s="40" t="s">
        <v>28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8" x14ac:dyDescent="0.25">
      <c r="B23" s="39" t="s">
        <v>20</v>
      </c>
      <c r="C23" s="40" t="s">
        <v>73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8" x14ac:dyDescent="0.25">
      <c r="B24" s="39" t="s">
        <v>21</v>
      </c>
      <c r="C24" s="40" t="s">
        <v>72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2:18" x14ac:dyDescent="0.25">
      <c r="B25" s="39" t="s">
        <v>85</v>
      </c>
      <c r="C25" s="40" t="s">
        <v>88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2:18" x14ac:dyDescent="0.25">
      <c r="B26" s="39" t="s">
        <v>86</v>
      </c>
      <c r="C26" s="40" t="s">
        <v>91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2:18" ht="15.75" thickBot="1" x14ac:dyDescent="0.3">
      <c r="B27" s="43" t="s">
        <v>87</v>
      </c>
      <c r="C27" s="40" t="s">
        <v>92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2:18" ht="15.75" thickBot="1" x14ac:dyDescent="0.3">
      <c r="C28" s="49" t="s">
        <v>65</v>
      </c>
      <c r="D28" s="62">
        <f t="shared" ref="D28:O28" si="0">SUM(D12:D27)</f>
        <v>0</v>
      </c>
      <c r="E28" s="62">
        <f t="shared" si="0"/>
        <v>0</v>
      </c>
      <c r="F28" s="62">
        <f t="shared" si="0"/>
        <v>0</v>
      </c>
      <c r="G28" s="62">
        <f t="shared" si="0"/>
        <v>0</v>
      </c>
      <c r="H28" s="62">
        <f t="shared" si="0"/>
        <v>0</v>
      </c>
      <c r="I28" s="62">
        <f t="shared" si="0"/>
        <v>0</v>
      </c>
      <c r="J28" s="62">
        <f t="shared" si="0"/>
        <v>0</v>
      </c>
      <c r="K28" s="62">
        <f t="shared" si="0"/>
        <v>0</v>
      </c>
      <c r="L28" s="62">
        <f t="shared" si="0"/>
        <v>0</v>
      </c>
      <c r="M28" s="62">
        <f t="shared" si="0"/>
        <v>0</v>
      </c>
      <c r="N28" s="62">
        <f t="shared" si="0"/>
        <v>0</v>
      </c>
      <c r="O28" s="63">
        <f t="shared" si="0"/>
        <v>0</v>
      </c>
    </row>
    <row r="30" spans="2:18" ht="15.75" thickBot="1" x14ac:dyDescent="0.3"/>
    <row r="31" spans="2:18" ht="33.75" customHeight="1" thickBot="1" x14ac:dyDescent="0.3">
      <c r="D31" s="112" t="s">
        <v>67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4"/>
      <c r="Q31" s="139" t="s">
        <v>46</v>
      </c>
      <c r="R31" s="140"/>
    </row>
    <row r="32" spans="2:18" x14ac:dyDescent="0.25">
      <c r="B32" s="133" t="s">
        <v>83</v>
      </c>
      <c r="C32" s="136" t="s">
        <v>8</v>
      </c>
      <c r="D32" s="141" t="s">
        <v>53</v>
      </c>
      <c r="E32" s="109" t="s">
        <v>54</v>
      </c>
      <c r="F32" s="109" t="s">
        <v>55</v>
      </c>
      <c r="G32" s="109" t="s">
        <v>56</v>
      </c>
      <c r="H32" s="109" t="s">
        <v>57</v>
      </c>
      <c r="I32" s="109" t="s">
        <v>58</v>
      </c>
      <c r="J32" s="109" t="s">
        <v>59</v>
      </c>
      <c r="K32" s="109" t="s">
        <v>60</v>
      </c>
      <c r="L32" s="109" t="s">
        <v>61</v>
      </c>
      <c r="M32" s="109" t="s">
        <v>62</v>
      </c>
      <c r="N32" s="109" t="s">
        <v>63</v>
      </c>
      <c r="O32" s="115" t="s">
        <v>64</v>
      </c>
      <c r="Q32" s="144" t="s">
        <v>74</v>
      </c>
      <c r="R32" s="144" t="s">
        <v>35</v>
      </c>
    </row>
    <row r="33" spans="1:18" ht="14.45" customHeight="1" x14ac:dyDescent="0.25">
      <c r="B33" s="134"/>
      <c r="C33" s="137"/>
      <c r="D33" s="142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6"/>
      <c r="Q33" s="144"/>
      <c r="R33" s="144"/>
    </row>
    <row r="34" spans="1:18" ht="15.75" thickBot="1" x14ac:dyDescent="0.3">
      <c r="B34" s="135"/>
      <c r="C34" s="138"/>
      <c r="D34" s="143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7"/>
      <c r="Q34" s="145"/>
      <c r="R34" s="145"/>
    </row>
    <row r="35" spans="1:18" x14ac:dyDescent="0.25">
      <c r="B35" s="39" t="s">
        <v>9</v>
      </c>
      <c r="C35" s="40" t="s">
        <v>22</v>
      </c>
      <c r="D35" s="93">
        <f>D12*'Cases Per Menu'!I16</f>
        <v>0</v>
      </c>
      <c r="E35" s="93">
        <f>E12*'Cases Per Menu'!I16</f>
        <v>0</v>
      </c>
      <c r="F35" s="93">
        <f>F12*'Cases Per Menu'!I16</f>
        <v>0</v>
      </c>
      <c r="G35" s="93">
        <f>G12*'Cases Per Menu'!I16</f>
        <v>0</v>
      </c>
      <c r="H35" s="93">
        <f>H12*'Cases Per Menu'!I16</f>
        <v>0</v>
      </c>
      <c r="I35" s="93">
        <f>I12*'Cases Per Menu'!I16</f>
        <v>0</v>
      </c>
      <c r="J35" s="93">
        <f>J12*'Cases Per Menu'!I16</f>
        <v>0</v>
      </c>
      <c r="K35" s="93">
        <f>K12*'Cases Per Menu'!I16</f>
        <v>0</v>
      </c>
      <c r="L35" s="93">
        <f>L12*'Cases Per Menu'!I16</f>
        <v>0</v>
      </c>
      <c r="M35" s="93">
        <f>M12*'Cases Per Menu'!I16</f>
        <v>0</v>
      </c>
      <c r="N35" s="93">
        <f>N12*'Cases Per Menu'!I16</f>
        <v>0</v>
      </c>
      <c r="O35" s="93">
        <f>O12*'Cases Per Menu'!I16</f>
        <v>0</v>
      </c>
      <c r="Q35" s="89">
        <f>SUM(D35:O35)</f>
        <v>0</v>
      </c>
      <c r="R35" s="89">
        <f>Q35*'Cases Per Menu'!F16</f>
        <v>0</v>
      </c>
    </row>
    <row r="36" spans="1:18" x14ac:dyDescent="0.25">
      <c r="B36" s="39" t="s">
        <v>10</v>
      </c>
      <c r="C36" s="40" t="s">
        <v>23</v>
      </c>
      <c r="D36" s="93">
        <f>D13*'Cases Per Menu'!I17</f>
        <v>0</v>
      </c>
      <c r="E36" s="93">
        <f>E13*'Cases Per Menu'!I17</f>
        <v>0</v>
      </c>
      <c r="F36" s="93">
        <f>F13*'Cases Per Menu'!I17</f>
        <v>0</v>
      </c>
      <c r="G36" s="93">
        <f>G13*'Cases Per Menu'!I17</f>
        <v>0</v>
      </c>
      <c r="H36" s="93">
        <f>H13*'Cases Per Menu'!I17</f>
        <v>0</v>
      </c>
      <c r="I36" s="93">
        <f>I13*'Cases Per Menu'!I17</f>
        <v>0</v>
      </c>
      <c r="J36" s="93">
        <f>J13*'Cases Per Menu'!I17</f>
        <v>0</v>
      </c>
      <c r="K36" s="93">
        <f>K13*'Cases Per Menu'!I17</f>
        <v>0</v>
      </c>
      <c r="L36" s="93">
        <f>L13*'Cases Per Menu'!I17</f>
        <v>0</v>
      </c>
      <c r="M36" s="93">
        <f>M13*'Cases Per Menu'!I17</f>
        <v>0</v>
      </c>
      <c r="N36" s="93">
        <f>N13*'Cases Per Menu'!I17</f>
        <v>0</v>
      </c>
      <c r="O36" s="93">
        <f>O13*'Cases Per Menu'!I17</f>
        <v>0</v>
      </c>
      <c r="Q36" s="89">
        <f t="shared" ref="Q36:Q51" si="1">SUM(D36:O36)</f>
        <v>0</v>
      </c>
      <c r="R36" s="89">
        <f>Q36*'Cases Per Menu'!F17</f>
        <v>0</v>
      </c>
    </row>
    <row r="37" spans="1:18" x14ac:dyDescent="0.25">
      <c r="B37" s="39" t="s">
        <v>11</v>
      </c>
      <c r="C37" s="40" t="s">
        <v>68</v>
      </c>
      <c r="D37" s="93">
        <f>D14*'Cases Per Menu'!I18</f>
        <v>0</v>
      </c>
      <c r="E37" s="93">
        <f>E14*'Cases Per Menu'!I18</f>
        <v>0</v>
      </c>
      <c r="F37" s="93">
        <f>F14*'Cases Per Menu'!I18</f>
        <v>0</v>
      </c>
      <c r="G37" s="93">
        <f>G14*'Cases Per Menu'!I18</f>
        <v>0</v>
      </c>
      <c r="H37" s="93">
        <f>H14*'Cases Per Menu'!I18</f>
        <v>0</v>
      </c>
      <c r="I37" s="93">
        <f>I14*'Cases Per Menu'!I18</f>
        <v>0</v>
      </c>
      <c r="J37" s="93">
        <f>J14*'Cases Per Menu'!I18</f>
        <v>0</v>
      </c>
      <c r="K37" s="93">
        <f>K14*'Cases Per Menu'!I18</f>
        <v>0</v>
      </c>
      <c r="L37" s="93">
        <f>L14*'Cases Per Menu'!I18</f>
        <v>0</v>
      </c>
      <c r="M37" s="93">
        <f>M14*'Cases Per Menu'!I18</f>
        <v>0</v>
      </c>
      <c r="N37" s="93">
        <f>N14*'Cases Per Menu'!I18</f>
        <v>0</v>
      </c>
      <c r="O37" s="93">
        <f>O14*'Cases Per Menu'!I18</f>
        <v>0</v>
      </c>
      <c r="Q37" s="89">
        <f t="shared" si="1"/>
        <v>0</v>
      </c>
      <c r="R37" s="89">
        <f>Q37*'Cases Per Menu'!F18</f>
        <v>0</v>
      </c>
    </row>
    <row r="38" spans="1:18" x14ac:dyDescent="0.25">
      <c r="B38" s="39" t="s">
        <v>12</v>
      </c>
      <c r="C38" s="40" t="s">
        <v>24</v>
      </c>
      <c r="D38" s="93">
        <f>D15*'Cases Per Menu'!I19</f>
        <v>0</v>
      </c>
      <c r="E38" s="93">
        <f>E15*'Cases Per Menu'!I19</f>
        <v>0</v>
      </c>
      <c r="F38" s="93">
        <f>F15*'Cases Per Menu'!I19</f>
        <v>0</v>
      </c>
      <c r="G38" s="93">
        <f>G15*'Cases Per Menu'!I19</f>
        <v>0</v>
      </c>
      <c r="H38" s="93">
        <f>H15*'Cases Per Menu'!I19</f>
        <v>0</v>
      </c>
      <c r="I38" s="93">
        <f>I15*'Cases Per Menu'!I19</f>
        <v>0</v>
      </c>
      <c r="J38" s="93">
        <f>J15*'Cases Per Menu'!I19</f>
        <v>0</v>
      </c>
      <c r="K38" s="93">
        <f>K15*'Cases Per Menu'!I19</f>
        <v>0</v>
      </c>
      <c r="L38" s="93">
        <f>L15*'Cases Per Menu'!I19</f>
        <v>0</v>
      </c>
      <c r="M38" s="93">
        <f>M15*'Cases Per Menu'!I19</f>
        <v>0</v>
      </c>
      <c r="N38" s="93">
        <f>N15*'Cases Per Menu'!I19</f>
        <v>0</v>
      </c>
      <c r="O38" s="93">
        <f>O15*'Cases Per Menu'!I19</f>
        <v>0</v>
      </c>
      <c r="Q38" s="89">
        <f t="shared" si="1"/>
        <v>0</v>
      </c>
      <c r="R38" s="89">
        <f>Q38*'Cases Per Menu'!F19</f>
        <v>0</v>
      </c>
    </row>
    <row r="39" spans="1:18" x14ac:dyDescent="0.25">
      <c r="B39" s="39" t="s">
        <v>13</v>
      </c>
      <c r="C39" s="40" t="s">
        <v>25</v>
      </c>
      <c r="D39" s="93">
        <f>D16*'Cases Per Menu'!I20</f>
        <v>0</v>
      </c>
      <c r="E39" s="93">
        <f>E16*'Cases Per Menu'!I20</f>
        <v>0</v>
      </c>
      <c r="F39" s="93">
        <f>F16*'Cases Per Menu'!I20</f>
        <v>0</v>
      </c>
      <c r="G39" s="93">
        <f>G16*'Cases Per Menu'!I20</f>
        <v>0</v>
      </c>
      <c r="H39" s="93">
        <f>H16*'Cases Per Menu'!I20</f>
        <v>0</v>
      </c>
      <c r="I39" s="93">
        <f>I16*'Cases Per Menu'!I20</f>
        <v>0</v>
      </c>
      <c r="J39" s="93">
        <f>J16*'Cases Per Menu'!I20</f>
        <v>0</v>
      </c>
      <c r="K39" s="93">
        <f>K16*'Cases Per Menu'!I20</f>
        <v>0</v>
      </c>
      <c r="L39" s="93">
        <f>L16*'Cases Per Menu'!I20</f>
        <v>0</v>
      </c>
      <c r="M39" s="93">
        <f>M16*'Cases Per Menu'!I20</f>
        <v>0</v>
      </c>
      <c r="N39" s="93">
        <f>N16*'Cases Per Menu'!I20</f>
        <v>0</v>
      </c>
      <c r="O39" s="93">
        <f>O16*'Cases Per Menu'!I20</f>
        <v>0</v>
      </c>
      <c r="Q39" s="89">
        <f t="shared" si="1"/>
        <v>0</v>
      </c>
      <c r="R39" s="89">
        <f>Q39*'Cases Per Menu'!F20</f>
        <v>0</v>
      </c>
    </row>
    <row r="40" spans="1:18" x14ac:dyDescent="0.25">
      <c r="B40" s="39" t="s">
        <v>14</v>
      </c>
      <c r="C40" s="40" t="s">
        <v>69</v>
      </c>
      <c r="D40" s="93">
        <f>D17*'Cases Per Menu'!I21</f>
        <v>0</v>
      </c>
      <c r="E40" s="93">
        <f>E17*'Cases Per Menu'!I21</f>
        <v>0</v>
      </c>
      <c r="F40" s="93">
        <f>F17*'Cases Per Menu'!I21</f>
        <v>0</v>
      </c>
      <c r="G40" s="93">
        <f>G17*'Cases Per Menu'!I21</f>
        <v>0</v>
      </c>
      <c r="H40" s="93">
        <f>H17*'Cases Per Menu'!I21</f>
        <v>0</v>
      </c>
      <c r="I40" s="93">
        <f>I17*'Cases Per Menu'!I21</f>
        <v>0</v>
      </c>
      <c r="J40" s="93">
        <f>J17*'Cases Per Menu'!I21</f>
        <v>0</v>
      </c>
      <c r="K40" s="93">
        <f>K17*'Cases Per Menu'!I21</f>
        <v>0</v>
      </c>
      <c r="L40" s="93">
        <f>L17*'Cases Per Menu'!I21</f>
        <v>0</v>
      </c>
      <c r="M40" s="93">
        <f>M17*'Cases Per Menu'!I21</f>
        <v>0</v>
      </c>
      <c r="N40" s="93">
        <f>N17*'Cases Per Menu'!I21</f>
        <v>0</v>
      </c>
      <c r="O40" s="93">
        <f>O17*'Cases Per Menu'!I21</f>
        <v>0</v>
      </c>
      <c r="Q40" s="89">
        <f t="shared" si="1"/>
        <v>0</v>
      </c>
      <c r="R40" s="89">
        <f>Q40*'Cases Per Menu'!F21</f>
        <v>0</v>
      </c>
    </row>
    <row r="41" spans="1:18" x14ac:dyDescent="0.25">
      <c r="B41" s="39" t="s">
        <v>15</v>
      </c>
      <c r="C41" s="40" t="s">
        <v>26</v>
      </c>
      <c r="D41" s="93">
        <f>D18*'Cases Per Menu'!I22</f>
        <v>0</v>
      </c>
      <c r="E41" s="93">
        <f>E18*'Cases Per Menu'!I22</f>
        <v>0</v>
      </c>
      <c r="F41" s="93">
        <f>F18*'Cases Per Menu'!I22</f>
        <v>0</v>
      </c>
      <c r="G41" s="93">
        <f>G18*'Cases Per Menu'!I22</f>
        <v>0</v>
      </c>
      <c r="H41" s="93">
        <f>H18*'Cases Per Menu'!I22</f>
        <v>0</v>
      </c>
      <c r="I41" s="93">
        <f>I18*'Cases Per Menu'!I22</f>
        <v>0</v>
      </c>
      <c r="J41" s="93">
        <f>J18*'Cases Per Menu'!I22</f>
        <v>0</v>
      </c>
      <c r="K41" s="93">
        <f>K18*'Cases Per Menu'!I22</f>
        <v>0</v>
      </c>
      <c r="L41" s="93">
        <f>L18*'Cases Per Menu'!I22</f>
        <v>0</v>
      </c>
      <c r="M41" s="93">
        <f>M18*'Cases Per Menu'!I22</f>
        <v>0</v>
      </c>
      <c r="N41" s="93">
        <f>N18*'Cases Per Menu'!I22</f>
        <v>0</v>
      </c>
      <c r="O41" s="93">
        <f>O18*'Cases Per Menu'!I22</f>
        <v>0</v>
      </c>
      <c r="Q41" s="89">
        <f t="shared" si="1"/>
        <v>0</v>
      </c>
      <c r="R41" s="89">
        <f>Q41*'Cases Per Menu'!F22</f>
        <v>0</v>
      </c>
    </row>
    <row r="42" spans="1:18" x14ac:dyDescent="0.25">
      <c r="B42" s="39" t="s">
        <v>16</v>
      </c>
      <c r="C42" s="40" t="s">
        <v>70</v>
      </c>
      <c r="D42" s="93">
        <f>D19*'Cases Per Menu'!I23</f>
        <v>0</v>
      </c>
      <c r="E42" s="93">
        <f>E19*'Cases Per Menu'!I23</f>
        <v>0</v>
      </c>
      <c r="F42" s="93">
        <f>F19*'Cases Per Menu'!I23</f>
        <v>0</v>
      </c>
      <c r="G42" s="93">
        <f>G19*'Cases Per Menu'!I23</f>
        <v>0</v>
      </c>
      <c r="H42" s="93">
        <f>H19*'Cases Per Menu'!I23</f>
        <v>0</v>
      </c>
      <c r="I42" s="93">
        <f>I19*'Cases Per Menu'!I23</f>
        <v>0</v>
      </c>
      <c r="J42" s="93">
        <f>J19*'Cases Per Menu'!I23</f>
        <v>0</v>
      </c>
      <c r="K42" s="93">
        <f>K19*'Cases Per Menu'!I23</f>
        <v>0</v>
      </c>
      <c r="L42" s="93">
        <f>L19*'Cases Per Menu'!I23</f>
        <v>0</v>
      </c>
      <c r="M42" s="93">
        <f>M19*'Cases Per Menu'!I23</f>
        <v>0</v>
      </c>
      <c r="N42" s="93">
        <f>N19*'Cases Per Menu'!I23</f>
        <v>0</v>
      </c>
      <c r="O42" s="93">
        <f>O19*'Cases Per Menu'!I23</f>
        <v>0</v>
      </c>
      <c r="Q42" s="89">
        <f t="shared" si="1"/>
        <v>0</v>
      </c>
      <c r="R42" s="89">
        <f>Q42*'Cases Per Menu'!F23</f>
        <v>0</v>
      </c>
    </row>
    <row r="43" spans="1:18" x14ac:dyDescent="0.25">
      <c r="B43" s="39" t="s">
        <v>17</v>
      </c>
      <c r="C43" s="40" t="s">
        <v>71</v>
      </c>
      <c r="D43" s="93">
        <f>D20*'Cases Per Menu'!I24</f>
        <v>0</v>
      </c>
      <c r="E43" s="93">
        <f>E20*'Cases Per Menu'!I24</f>
        <v>0</v>
      </c>
      <c r="F43" s="93">
        <f>F20*'Cases Per Menu'!I24</f>
        <v>0</v>
      </c>
      <c r="G43" s="93">
        <f>G20*'Cases Per Menu'!I24</f>
        <v>0</v>
      </c>
      <c r="H43" s="93">
        <f>H20*'Cases Per Menu'!I24</f>
        <v>0</v>
      </c>
      <c r="I43" s="93">
        <f>I20*'Cases Per Menu'!I24</f>
        <v>0</v>
      </c>
      <c r="J43" s="93">
        <f>J20*'Cases Per Menu'!I24</f>
        <v>0</v>
      </c>
      <c r="K43" s="93">
        <f>K20*'Cases Per Menu'!I24</f>
        <v>0</v>
      </c>
      <c r="L43" s="93">
        <f>L20*'Cases Per Menu'!I24</f>
        <v>0</v>
      </c>
      <c r="M43" s="93">
        <f>M20*'Cases Per Menu'!I24</f>
        <v>0</v>
      </c>
      <c r="N43" s="93">
        <f>N20*'Cases Per Menu'!I24</f>
        <v>0</v>
      </c>
      <c r="O43" s="93">
        <f>O20*'Cases Per Menu'!I24</f>
        <v>0</v>
      </c>
      <c r="Q43" s="89">
        <f t="shared" si="1"/>
        <v>0</v>
      </c>
      <c r="R43" s="89">
        <f>Q43*'Cases Per Menu'!F24</f>
        <v>0</v>
      </c>
    </row>
    <row r="44" spans="1:18" x14ac:dyDescent="0.25">
      <c r="B44" s="39" t="s">
        <v>18</v>
      </c>
      <c r="C44" s="40" t="s">
        <v>27</v>
      </c>
      <c r="D44" s="93">
        <f>D21*'Cases Per Menu'!I25</f>
        <v>0</v>
      </c>
      <c r="E44" s="93">
        <f>E21*'Cases Per Menu'!I25</f>
        <v>0</v>
      </c>
      <c r="F44" s="93">
        <f>F21*'Cases Per Menu'!I25</f>
        <v>0</v>
      </c>
      <c r="G44" s="93">
        <f>G21*'Cases Per Menu'!I25</f>
        <v>0</v>
      </c>
      <c r="H44" s="93">
        <f>H21*'Cases Per Menu'!I25</f>
        <v>0</v>
      </c>
      <c r="I44" s="93">
        <f>I21*'Cases Per Menu'!I25</f>
        <v>0</v>
      </c>
      <c r="J44" s="93">
        <f>J21*'Cases Per Menu'!I25</f>
        <v>0</v>
      </c>
      <c r="K44" s="93">
        <f>K21*'Cases Per Menu'!I25</f>
        <v>0</v>
      </c>
      <c r="L44" s="93">
        <f>L21*'Cases Per Menu'!I25</f>
        <v>0</v>
      </c>
      <c r="M44" s="93">
        <f>M21*'Cases Per Menu'!I25</f>
        <v>0</v>
      </c>
      <c r="N44" s="93">
        <f>N21*'Cases Per Menu'!I25</f>
        <v>0</v>
      </c>
      <c r="O44" s="93">
        <f>O21*'Cases Per Menu'!I25</f>
        <v>0</v>
      </c>
      <c r="Q44" s="89">
        <f t="shared" si="1"/>
        <v>0</v>
      </c>
      <c r="R44" s="89">
        <f>Q44*'Cases Per Menu'!F25</f>
        <v>0</v>
      </c>
    </row>
    <row r="45" spans="1:18" x14ac:dyDescent="0.25">
      <c r="B45" s="39" t="s">
        <v>19</v>
      </c>
      <c r="C45" s="40" t="s">
        <v>28</v>
      </c>
      <c r="D45" s="93">
        <f>D22*'Cases Per Menu'!I26</f>
        <v>0</v>
      </c>
      <c r="E45" s="93">
        <f>E22*'Cases Per Menu'!I26</f>
        <v>0</v>
      </c>
      <c r="F45" s="93">
        <f>F22*'Cases Per Menu'!I26</f>
        <v>0</v>
      </c>
      <c r="G45" s="93">
        <f>G22*'Cases Per Menu'!I26</f>
        <v>0</v>
      </c>
      <c r="H45" s="93">
        <f>H22*'Cases Per Menu'!I26</f>
        <v>0</v>
      </c>
      <c r="I45" s="93">
        <f>I22*'Cases Per Menu'!I26</f>
        <v>0</v>
      </c>
      <c r="J45" s="93">
        <f>J22*'Cases Per Menu'!I26</f>
        <v>0</v>
      </c>
      <c r="K45" s="93">
        <f>K22*'Cases Per Menu'!I26</f>
        <v>0</v>
      </c>
      <c r="L45" s="93">
        <f>L22*'Cases Per Menu'!I26</f>
        <v>0</v>
      </c>
      <c r="M45" s="93">
        <f>M22*'Cases Per Menu'!I26</f>
        <v>0</v>
      </c>
      <c r="N45" s="93">
        <f>N22*'Cases Per Menu'!I26</f>
        <v>0</v>
      </c>
      <c r="O45" s="93">
        <f>O22*'Cases Per Menu'!I26</f>
        <v>0</v>
      </c>
      <c r="Q45" s="89">
        <f t="shared" si="1"/>
        <v>0</v>
      </c>
      <c r="R45" s="89">
        <f>Q45*'Cases Per Menu'!F26</f>
        <v>0</v>
      </c>
    </row>
    <row r="46" spans="1:18" x14ac:dyDescent="0.25">
      <c r="A46" s="31"/>
      <c r="B46" s="39" t="s">
        <v>20</v>
      </c>
      <c r="C46" s="40" t="s">
        <v>73</v>
      </c>
      <c r="D46" s="93">
        <f>D23*'Cases Per Menu'!I27</f>
        <v>0</v>
      </c>
      <c r="E46" s="93">
        <f>E23*'Cases Per Menu'!I27</f>
        <v>0</v>
      </c>
      <c r="F46" s="93">
        <f>F23*'Cases Per Menu'!I27</f>
        <v>0</v>
      </c>
      <c r="G46" s="93">
        <f>G23*'Cases Per Menu'!I27</f>
        <v>0</v>
      </c>
      <c r="H46" s="93">
        <f>H23*'Cases Per Menu'!I27</f>
        <v>0</v>
      </c>
      <c r="I46" s="93">
        <f>I23*'Cases Per Menu'!I27</f>
        <v>0</v>
      </c>
      <c r="J46" s="93">
        <f>J23*'Cases Per Menu'!I27</f>
        <v>0</v>
      </c>
      <c r="K46" s="93">
        <f>K23*'Cases Per Menu'!I27</f>
        <v>0</v>
      </c>
      <c r="L46" s="93">
        <f>L23*'Cases Per Menu'!I27</f>
        <v>0</v>
      </c>
      <c r="M46" s="93">
        <f>M23*'Cases Per Menu'!I27</f>
        <v>0</v>
      </c>
      <c r="N46" s="93">
        <f>N23*'Cases Per Menu'!I27</f>
        <v>0</v>
      </c>
      <c r="O46" s="93">
        <f>O23*'Cases Per Menu'!I27</f>
        <v>0</v>
      </c>
      <c r="Q46" s="89">
        <f t="shared" si="1"/>
        <v>0</v>
      </c>
      <c r="R46" s="89">
        <f>Q46*'Cases Per Menu'!F27</f>
        <v>0</v>
      </c>
    </row>
    <row r="47" spans="1:18" x14ac:dyDescent="0.25">
      <c r="A47" s="31"/>
      <c r="B47" s="39" t="s">
        <v>21</v>
      </c>
      <c r="C47" s="40" t="s">
        <v>72</v>
      </c>
      <c r="D47" s="93">
        <f>D24*'Cases Per Menu'!I28</f>
        <v>0</v>
      </c>
      <c r="E47" s="93">
        <f>E24*'Cases Per Menu'!I28</f>
        <v>0</v>
      </c>
      <c r="F47" s="93">
        <f>F24*'Cases Per Menu'!I28</f>
        <v>0</v>
      </c>
      <c r="G47" s="93">
        <f>G24*'Cases Per Menu'!I28</f>
        <v>0</v>
      </c>
      <c r="H47" s="93">
        <f>H24*'Cases Per Menu'!I28</f>
        <v>0</v>
      </c>
      <c r="I47" s="93">
        <f>I24*'Cases Per Menu'!I28</f>
        <v>0</v>
      </c>
      <c r="J47" s="93">
        <f>J24*'Cases Per Menu'!I28</f>
        <v>0</v>
      </c>
      <c r="K47" s="93">
        <f>K24*'Cases Per Menu'!I28</f>
        <v>0</v>
      </c>
      <c r="L47" s="93">
        <f>L24*'Cases Per Menu'!I28</f>
        <v>0</v>
      </c>
      <c r="M47" s="93">
        <f>M24*'Cases Per Menu'!I28</f>
        <v>0</v>
      </c>
      <c r="N47" s="93">
        <f>N24*'Cases Per Menu'!I28</f>
        <v>0</v>
      </c>
      <c r="O47" s="93">
        <f>O24*'Cases Per Menu'!I28</f>
        <v>0</v>
      </c>
      <c r="Q47" s="89">
        <f t="shared" si="1"/>
        <v>0</v>
      </c>
      <c r="R47" s="89">
        <f>Q47*'Cases Per Menu'!F28</f>
        <v>0</v>
      </c>
    </row>
    <row r="48" spans="1:18" x14ac:dyDescent="0.25">
      <c r="A48" s="31"/>
      <c r="B48" s="39" t="s">
        <v>85</v>
      </c>
      <c r="C48" s="40" t="s">
        <v>88</v>
      </c>
      <c r="D48" s="93">
        <f>D25*'Cases Per Menu'!I29</f>
        <v>0</v>
      </c>
      <c r="E48" s="93">
        <f>E25*'Cases Per Menu'!I29</f>
        <v>0</v>
      </c>
      <c r="F48" s="93">
        <f>F25*'Cases Per Menu'!I29</f>
        <v>0</v>
      </c>
      <c r="G48" s="93">
        <f>G25*'Cases Per Menu'!I29</f>
        <v>0</v>
      </c>
      <c r="H48" s="93">
        <f>H25*'Cases Per Menu'!I29</f>
        <v>0</v>
      </c>
      <c r="I48" s="93">
        <f>I25*'Cases Per Menu'!I29</f>
        <v>0</v>
      </c>
      <c r="J48" s="93">
        <f>J25*'Cases Per Menu'!I29</f>
        <v>0</v>
      </c>
      <c r="K48" s="93">
        <f>K25*'Cases Per Menu'!I29</f>
        <v>0</v>
      </c>
      <c r="L48" s="93">
        <f>L25*'Cases Per Menu'!I29</f>
        <v>0</v>
      </c>
      <c r="M48" s="93">
        <f>M25*'Cases Per Menu'!I29</f>
        <v>0</v>
      </c>
      <c r="N48" s="93">
        <f>N25*'Cases Per Menu'!I29</f>
        <v>0</v>
      </c>
      <c r="O48" s="93">
        <f>O25*'Cases Per Menu'!I29</f>
        <v>0</v>
      </c>
      <c r="Q48" s="89">
        <f t="shared" si="1"/>
        <v>0</v>
      </c>
      <c r="R48" s="89">
        <f>Q48*'Cases Per Menu'!F29</f>
        <v>0</v>
      </c>
    </row>
    <row r="49" spans="1:18" x14ac:dyDescent="0.25">
      <c r="A49" s="31"/>
      <c r="B49" s="39" t="s">
        <v>86</v>
      </c>
      <c r="C49" s="40" t="s">
        <v>91</v>
      </c>
      <c r="D49" s="93">
        <f>D26*'Cases Per Menu'!I30</f>
        <v>0</v>
      </c>
      <c r="E49" s="93">
        <f>E26*'Cases Per Menu'!I30</f>
        <v>0</v>
      </c>
      <c r="F49" s="93">
        <f>F26*'Cases Per Menu'!I30</f>
        <v>0</v>
      </c>
      <c r="G49" s="93">
        <f>G26*'Cases Per Menu'!I30</f>
        <v>0</v>
      </c>
      <c r="H49" s="93">
        <f>H26*'Cases Per Menu'!I30</f>
        <v>0</v>
      </c>
      <c r="I49" s="93">
        <f>I26*'Cases Per Menu'!I30</f>
        <v>0</v>
      </c>
      <c r="J49" s="93">
        <f>J26*'Cases Per Menu'!I30</f>
        <v>0</v>
      </c>
      <c r="K49" s="93">
        <f>K26*'Cases Per Menu'!I30</f>
        <v>0</v>
      </c>
      <c r="L49" s="93">
        <f>L26*'Cases Per Menu'!I30</f>
        <v>0</v>
      </c>
      <c r="M49" s="93">
        <f>M26*'Cases Per Menu'!I30</f>
        <v>0</v>
      </c>
      <c r="N49" s="93">
        <f>N26*'Cases Per Menu'!I30</f>
        <v>0</v>
      </c>
      <c r="O49" s="93">
        <f>O26*'Cases Per Menu'!I30</f>
        <v>0</v>
      </c>
      <c r="Q49" s="89">
        <f t="shared" si="1"/>
        <v>0</v>
      </c>
      <c r="R49" s="89">
        <f>Q49*'Cases Per Menu'!F30</f>
        <v>0</v>
      </c>
    </row>
    <row r="50" spans="1:18" ht="15.75" thickBot="1" x14ac:dyDescent="0.3">
      <c r="A50" s="31"/>
      <c r="B50" s="43" t="s">
        <v>87</v>
      </c>
      <c r="C50" s="40" t="s">
        <v>92</v>
      </c>
      <c r="D50" s="94">
        <f>D27*'Cases Per Menu'!I31</f>
        <v>0</v>
      </c>
      <c r="E50" s="94">
        <f>E27*'Cases Per Menu'!I31</f>
        <v>0</v>
      </c>
      <c r="F50" s="94">
        <f>F27*'Cases Per Menu'!I31</f>
        <v>0</v>
      </c>
      <c r="G50" s="94">
        <f>G27*'Cases Per Menu'!I31</f>
        <v>0</v>
      </c>
      <c r="H50" s="93">
        <f>H27*'Cases Per Menu'!I31</f>
        <v>0</v>
      </c>
      <c r="I50" s="93">
        <f>I27*'Cases Per Menu'!I31</f>
        <v>0</v>
      </c>
      <c r="J50" s="93">
        <f>J27*'Cases Per Menu'!I31</f>
        <v>0</v>
      </c>
      <c r="K50" s="93">
        <f>K27*'Cases Per Menu'!I31</f>
        <v>0</v>
      </c>
      <c r="L50" s="93">
        <f>L27*'Cases Per Menu'!I31</f>
        <v>0</v>
      </c>
      <c r="M50" s="93">
        <f>M27*'Cases Per Menu'!I31</f>
        <v>0</v>
      </c>
      <c r="N50" s="93">
        <f>N27*'Cases Per Menu'!I31</f>
        <v>0</v>
      </c>
      <c r="O50" s="93">
        <f>O27*'Cases Per Menu'!I31</f>
        <v>0</v>
      </c>
      <c r="Q50" s="89">
        <f t="shared" si="1"/>
        <v>0</v>
      </c>
      <c r="R50" s="89">
        <f>Q50*'Cases Per Menu'!F31</f>
        <v>0</v>
      </c>
    </row>
    <row r="51" spans="1:18" ht="15.75" thickBot="1" x14ac:dyDescent="0.3">
      <c r="C51" s="49" t="s">
        <v>66</v>
      </c>
      <c r="D51" s="62">
        <f t="shared" ref="D51:O51" si="2">SUM(D35:D50)</f>
        <v>0</v>
      </c>
      <c r="E51" s="62">
        <f t="shared" si="2"/>
        <v>0</v>
      </c>
      <c r="F51" s="62">
        <f t="shared" si="2"/>
        <v>0</v>
      </c>
      <c r="G51" s="62">
        <f t="shared" si="2"/>
        <v>0</v>
      </c>
      <c r="H51" s="62">
        <f t="shared" si="2"/>
        <v>0</v>
      </c>
      <c r="I51" s="62">
        <f t="shared" si="2"/>
        <v>0</v>
      </c>
      <c r="J51" s="62">
        <f t="shared" si="2"/>
        <v>0</v>
      </c>
      <c r="K51" s="62">
        <f t="shared" si="2"/>
        <v>0</v>
      </c>
      <c r="L51" s="62">
        <f t="shared" si="2"/>
        <v>0</v>
      </c>
      <c r="M51" s="62">
        <f t="shared" si="2"/>
        <v>0</v>
      </c>
      <c r="N51" s="62">
        <f t="shared" si="2"/>
        <v>0</v>
      </c>
      <c r="O51" s="63">
        <f t="shared" si="2"/>
        <v>0</v>
      </c>
      <c r="P51" s="48"/>
      <c r="Q51" s="90">
        <f t="shared" si="1"/>
        <v>0</v>
      </c>
      <c r="R51" s="90">
        <f>SUM(R35:R50)</f>
        <v>0</v>
      </c>
    </row>
    <row r="52" spans="1:18" x14ac:dyDescent="0.25">
      <c r="Q52" s="65" t="s">
        <v>36</v>
      </c>
      <c r="R52" s="88"/>
    </row>
    <row r="53" spans="1:18" ht="15.75" thickBot="1" x14ac:dyDescent="0.3">
      <c r="Q53" s="66" t="s">
        <v>37</v>
      </c>
      <c r="R53" s="91">
        <f>R52-R51</f>
        <v>0</v>
      </c>
    </row>
  </sheetData>
  <sheetProtection algorithmName="SHA-512" hashValue="h0F8JZpJlm29FzsYG4vUsD6TrWd0Q3bJbq6cugyk4wv/TvOhs2/zajO226rRkc3Qi4sYyj74TY1ey+WfrnRhwA==" saltValue="X6ywv2TISYN8iJ5yNw99xQ==" spinCount="100000" sheet="1" selectLockedCells="1"/>
  <mergeCells count="36">
    <mergeCell ref="F3:J3"/>
    <mergeCell ref="F4:J4"/>
    <mergeCell ref="F5:J5"/>
    <mergeCell ref="G9:G11"/>
    <mergeCell ref="H9:H11"/>
    <mergeCell ref="D8:O8"/>
    <mergeCell ref="R32:R34"/>
    <mergeCell ref="Q32:Q34"/>
    <mergeCell ref="Q31:R31"/>
    <mergeCell ref="J9:J11"/>
    <mergeCell ref="K9:K11"/>
    <mergeCell ref="L9:L11"/>
    <mergeCell ref="M9:M11"/>
    <mergeCell ref="N9:N11"/>
    <mergeCell ref="O32:O34"/>
    <mergeCell ref="N32:N34"/>
    <mergeCell ref="O9:O11"/>
    <mergeCell ref="D31:O31"/>
    <mergeCell ref="G32:G34"/>
    <mergeCell ref="H32:H34"/>
    <mergeCell ref="I9:I11"/>
    <mergeCell ref="I32:I34"/>
    <mergeCell ref="B9:B11"/>
    <mergeCell ref="C9:C11"/>
    <mergeCell ref="D9:D11"/>
    <mergeCell ref="E9:E11"/>
    <mergeCell ref="F9:F11"/>
    <mergeCell ref="J32:J34"/>
    <mergeCell ref="K32:K34"/>
    <mergeCell ref="L32:L34"/>
    <mergeCell ref="M32:M34"/>
    <mergeCell ref="B32:B34"/>
    <mergeCell ref="C32:C34"/>
    <mergeCell ref="D32:D34"/>
    <mergeCell ref="E32:E34"/>
    <mergeCell ref="F32:F34"/>
  </mergeCells>
  <pageMargins left="0.25" right="0.25" top="0.75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2023-01-29T03:18:33+00:00</Remediation_x0020_Date>
  </documentManagement>
</p:properties>
</file>

<file path=customXml/itemProps1.xml><?xml version="1.0" encoding="utf-8"?>
<ds:datastoreItem xmlns:ds="http://schemas.openxmlformats.org/officeDocument/2006/customXml" ds:itemID="{9A4ED3A9-7309-4FAC-8980-1DB80E2F1552}"/>
</file>

<file path=customXml/itemProps2.xml><?xml version="1.0" encoding="utf-8"?>
<ds:datastoreItem xmlns:ds="http://schemas.openxmlformats.org/officeDocument/2006/customXml" ds:itemID="{0BA50F26-21CF-48E8-8761-82E85EC3D9C8}"/>
</file>

<file path=customXml/itemProps3.xml><?xml version="1.0" encoding="utf-8"?>
<ds:datastoreItem xmlns:ds="http://schemas.openxmlformats.org/officeDocument/2006/customXml" ds:itemID="{C45E2483-F3DE-48CA-91B5-E99698029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Cases Per Menu</vt:lpstr>
      <vt:lpstr>Menu Planning &amp; Yearly Estimate</vt:lpstr>
      <vt:lpstr>'Cases Per Menu'!Print_Area</vt:lpstr>
      <vt:lpstr>'Menu Planning &amp; Yearly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maricruz torres</dc:creator>
  <cp:lastModifiedBy>"CameronB"</cp:lastModifiedBy>
  <cp:lastPrinted>2022-01-19T16:46:48Z</cp:lastPrinted>
  <dcterms:created xsi:type="dcterms:W3CDTF">2018-05-02T16:40:36Z</dcterms:created>
  <dcterms:modified xsi:type="dcterms:W3CDTF">2023-01-11T19:17:21Z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