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4C38F357-8751-4839-9DC7-F07F5AB7A64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SEPDS!$A$3:$N$24</definedName>
    <definedName name="_xlnm.Print_Area" localSheetId="0">SEPDS!$A$1:$N$24</definedName>
    <definedName name="_xlnm.Print_Titles" localSheetId="0">SEPDS!$1:$3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4" i="1"/>
  <c r="M4" i="1" l="1"/>
</calcChain>
</file>

<file path=xl/sharedStrings.xml><?xml version="1.0" encoding="utf-8"?>
<sst xmlns="http://schemas.openxmlformats.org/spreadsheetml/2006/main" count="122" uniqueCount="62">
  <si>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</si>
  <si>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</si>
  <si>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</si>
  <si>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</si>
  <si>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</si>
  <si>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</si>
  <si>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</si>
  <si>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</si>
  <si>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</si>
  <si>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</si>
  <si>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</si>
  <si>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</si>
  <si>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</si>
  <si>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</si>
  <si>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</si>
  <si>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</si>
  <si>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</si>
  <si>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</si>
  <si>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8-52724-15550-0</t>
  </si>
  <si>
    <t>Sweet Chili Thai Chicken</t>
  </si>
  <si>
    <t>8-52724-15551-7</t>
  </si>
  <si>
    <t>Sweet &amp; Sour Chicken</t>
  </si>
  <si>
    <t>8-52724-15552-4</t>
  </si>
  <si>
    <t>Mandarin Orange Chicken</t>
  </si>
  <si>
    <t>8-52724-15553-1</t>
  </si>
  <si>
    <t xml:space="preserve">Lemon Chicken </t>
  </si>
  <si>
    <t>8-52724-15554-8</t>
  </si>
  <si>
    <t>BBQ Chicken Teriyaki</t>
  </si>
  <si>
    <t>8-52724-15555-5</t>
  </si>
  <si>
    <t>Mandarin Orange Chicken JR</t>
  </si>
  <si>
    <t>8-52724-15556-2</t>
  </si>
  <si>
    <t>Spicy Sichuan Chicken</t>
  </si>
  <si>
    <t>8-52724-15557-9</t>
  </si>
  <si>
    <t>Edamame Kung Pao Chicken</t>
  </si>
  <si>
    <t>8-52724-15559-3</t>
  </si>
  <si>
    <t xml:space="preserve">Gluten Free BBQ Teriyaki Chicken         </t>
  </si>
  <si>
    <t>8-52724-15563-0</t>
  </si>
  <si>
    <t>General Tso's Chicken</t>
  </si>
  <si>
    <t>8-52724-15566-1</t>
  </si>
  <si>
    <t>Chicken Nuggets, Whole Muscle</t>
  </si>
  <si>
    <t>8-52724-15579-1</t>
  </si>
  <si>
    <t>NAE BBQ Teriyaki Chicken</t>
  </si>
  <si>
    <t>8-52724-15584-5</t>
  </si>
  <si>
    <t>NAE Mandarin Orange Chicken</t>
  </si>
  <si>
    <t>8-52724-15585-2</t>
  </si>
  <si>
    <t>NAE Sweet &amp; Sour Chicken</t>
  </si>
  <si>
    <t>8-52724-15586-9</t>
  </si>
  <si>
    <t>NAE General Tso's Chicken</t>
  </si>
  <si>
    <t>8-52724-15587-6</t>
  </si>
  <si>
    <t>NAE Edamame Kung Pao Chicken</t>
  </si>
  <si>
    <t>8-52724-16665-0</t>
  </si>
  <si>
    <t>BBQ Teriyaki Chicken Rice Tray/Bowl</t>
  </si>
  <si>
    <t>8-52724-16667-4</t>
  </si>
  <si>
    <t>BBQ Teriyaki Chicken Rice Bowl</t>
  </si>
  <si>
    <t>8-52724-16668-1</t>
  </si>
  <si>
    <t>Mandarin Orange Chicken Rice Bowl</t>
  </si>
  <si>
    <t>Yangs 5th Taste</t>
  </si>
  <si>
    <t>8-52724-15590-6</t>
  </si>
  <si>
    <t>Gluten Free Fully Cooked Seasoned Chicken Bites</t>
  </si>
  <si>
    <t>8-52724-15591-3</t>
  </si>
  <si>
    <t>Gluten Free BBQ Teriyaki Chicken Strips No Sauce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</si>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</sst>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zoomScale="80" zoomScaleNormal="80" zoomScaleSheetLayoutView="70" workbookViewId="0">
      <pane ySplit="3" topLeftCell="A6" activePane="bottomLeft" state="frozen"/>
      <selection pane="bottomLeft" activeCell="E1" sqref="E1"/>
    </sheetView>
  </sheetViews>
  <sheetFormatPr defaultRowHeight="14.5" x14ac:dyDescent="0.35"/>
  <cols>
    <col min="1" max="1" width="10.8164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" customHeight="1" x14ac:dyDescent="0.35">
      <c r="A4" s="7" t="s">
        <v>61</v>
      </c>
      <c r="B4" s="40" t="s">
        <v>56</v>
      </c>
      <c r="C4" s="7" t="s">
        <v>12</v>
      </c>
      <c r="D4" s="29" t="s">
        <v>18</v>
      </c>
      <c r="E4" s="42" t="s">
        <v>19</v>
      </c>
      <c r="F4" s="8">
        <v>43.5</v>
      </c>
      <c r="G4" s="8">
        <v>192</v>
      </c>
      <c r="H4" s="8">
        <v>3.6</v>
      </c>
      <c r="I4" s="26">
        <v>100113</v>
      </c>
      <c r="J4" s="4" t="str">
        <f>VLOOKUP(I4,'[1]October 2025'!$A:$C,2,FALSE)</f>
        <v>CHICKEN LEGS CHILLED -BULK</v>
      </c>
      <c r="K4" s="8">
        <v>37.78</v>
      </c>
      <c r="L4" s="41">
        <f>VLOOKUP(I4,'[1]October 2025'!$A:$C,3,FALSE)</f>
        <v>0.7671</v>
      </c>
      <c r="M4" s="43">
        <f t="shared" ref="M4:M24" si="0">ROUND(K4*L4,2)</f>
        <v>28.98</v>
      </c>
      <c r="N4" s="10">
        <v>45996</v>
      </c>
    </row>
    <row r="5" spans="1:14" s="9" customFormat="1" ht="33" customHeight="1" x14ac:dyDescent="0.35">
      <c r="A5" s="7" t="s">
        <v>61</v>
      </c>
      <c r="B5" s="40" t="s">
        <v>56</v>
      </c>
      <c r="C5" s="7" t="s">
        <v>12</v>
      </c>
      <c r="D5" s="29" t="s">
        <v>20</v>
      </c>
      <c r="E5" s="42" t="s">
        <v>21</v>
      </c>
      <c r="F5" s="8">
        <v>43.5</v>
      </c>
      <c r="G5" s="8">
        <v>192</v>
      </c>
      <c r="H5" s="8">
        <v>3.6</v>
      </c>
      <c r="I5" s="26">
        <v>100113</v>
      </c>
      <c r="J5" s="4" t="str">
        <f>VLOOKUP(I5,'[1]October 2025'!$A:$C,2,FALSE)</f>
        <v>CHICKEN LEGS CHILLED -BULK</v>
      </c>
      <c r="K5" s="8">
        <v>37.78</v>
      </c>
      <c r="L5" s="41">
        <f>VLOOKUP(I5,'[1]October 2025'!$A:$C,3,FALSE)</f>
        <v>0.7671</v>
      </c>
      <c r="M5" s="43">
        <f t="shared" si="0"/>
        <v>28.98</v>
      </c>
      <c r="N5" s="10">
        <v>45996</v>
      </c>
    </row>
    <row r="6" spans="1:14" s="9" customFormat="1" ht="33" customHeight="1" x14ac:dyDescent="0.35">
      <c r="A6" s="7" t="s">
        <v>61</v>
      </c>
      <c r="B6" s="40" t="s">
        <v>56</v>
      </c>
      <c r="C6" s="7" t="s">
        <v>12</v>
      </c>
      <c r="D6" s="29" t="s">
        <v>22</v>
      </c>
      <c r="E6" s="42" t="s">
        <v>23</v>
      </c>
      <c r="F6" s="8">
        <v>43.5</v>
      </c>
      <c r="G6" s="8">
        <v>192</v>
      </c>
      <c r="H6" s="8">
        <v>3.6</v>
      </c>
      <c r="I6" s="26">
        <v>100113</v>
      </c>
      <c r="J6" s="4" t="str">
        <f>VLOOKUP(I6,'[1]October 2025'!$A:$C,2,FALSE)</f>
        <v>CHICKEN LEGS CHILLED -BULK</v>
      </c>
      <c r="K6" s="8">
        <v>37.78</v>
      </c>
      <c r="L6" s="41">
        <f>VLOOKUP(I6,'[1]October 2025'!$A:$C,3,FALSE)</f>
        <v>0.7671</v>
      </c>
      <c r="M6" s="43">
        <f t="shared" si="0"/>
        <v>28.98</v>
      </c>
      <c r="N6" s="10">
        <v>45996</v>
      </c>
    </row>
    <row r="7" spans="1:14" s="9" customFormat="1" ht="33" customHeight="1" x14ac:dyDescent="0.35">
      <c r="A7" s="7" t="s">
        <v>61</v>
      </c>
      <c r="B7" s="40" t="s">
        <v>56</v>
      </c>
      <c r="C7" s="7" t="s">
        <v>12</v>
      </c>
      <c r="D7" s="29" t="s">
        <v>24</v>
      </c>
      <c r="E7" s="42" t="s">
        <v>25</v>
      </c>
      <c r="F7" s="8">
        <v>43.5</v>
      </c>
      <c r="G7" s="8">
        <v>192</v>
      </c>
      <c r="H7" s="8">
        <v>3.6</v>
      </c>
      <c r="I7" s="26">
        <v>100113</v>
      </c>
      <c r="J7" s="4" t="str">
        <f>VLOOKUP(I7,'[1]October 2025'!$A:$C,2,FALSE)</f>
        <v>CHICKEN LEGS CHILLED -BULK</v>
      </c>
      <c r="K7" s="8">
        <v>37.78</v>
      </c>
      <c r="L7" s="41">
        <f>VLOOKUP(I7,'[1]October 2025'!$A:$C,3,FALSE)</f>
        <v>0.7671</v>
      </c>
      <c r="M7" s="43">
        <f t="shared" si="0"/>
        <v>28.98</v>
      </c>
      <c r="N7" s="10">
        <v>45996</v>
      </c>
    </row>
    <row r="8" spans="1:14" s="9" customFormat="1" ht="33" customHeight="1" x14ac:dyDescent="0.35">
      <c r="A8" s="7" t="s">
        <v>61</v>
      </c>
      <c r="B8" s="40" t="s">
        <v>56</v>
      </c>
      <c r="C8" s="7" t="s">
        <v>12</v>
      </c>
      <c r="D8" s="29" t="s">
        <v>26</v>
      </c>
      <c r="E8" s="42" t="s">
        <v>27</v>
      </c>
      <c r="F8" s="8">
        <v>42</v>
      </c>
      <c r="G8" s="8">
        <v>240</v>
      </c>
      <c r="H8" s="8">
        <v>2.8</v>
      </c>
      <c r="I8" s="26">
        <v>100113</v>
      </c>
      <c r="J8" s="4" t="str">
        <f>VLOOKUP(I8,'[1]October 2025'!$A:$C,2,FALSE)</f>
        <v>CHICKEN LEGS CHILLED -BULK</v>
      </c>
      <c r="K8" s="8">
        <v>45.92</v>
      </c>
      <c r="L8" s="41">
        <f>VLOOKUP(I8,'[1]October 2025'!$A:$C,3,FALSE)</f>
        <v>0.7671</v>
      </c>
      <c r="M8" s="43">
        <f t="shared" si="0"/>
        <v>35.229999999999997</v>
      </c>
      <c r="N8" s="10">
        <v>45996</v>
      </c>
    </row>
    <row r="9" spans="1:14" s="9" customFormat="1" ht="33" customHeight="1" x14ac:dyDescent="0.35">
      <c r="A9" s="7" t="s">
        <v>61</v>
      </c>
      <c r="B9" s="40" t="s">
        <v>56</v>
      </c>
      <c r="C9" s="7" t="s">
        <v>12</v>
      </c>
      <c r="D9" s="29" t="s">
        <v>28</v>
      </c>
      <c r="E9" s="42" t="s">
        <v>29</v>
      </c>
      <c r="F9" s="8">
        <v>43.5</v>
      </c>
      <c r="G9" s="8">
        <v>192</v>
      </c>
      <c r="H9" s="8">
        <v>3.6</v>
      </c>
      <c r="I9" s="26">
        <v>100113</v>
      </c>
      <c r="J9" s="4" t="str">
        <f>VLOOKUP(I9,'[1]October 2025'!$A:$C,2,FALSE)</f>
        <v>CHICKEN LEGS CHILLED -BULK</v>
      </c>
      <c r="K9" s="8">
        <v>37.78</v>
      </c>
      <c r="L9" s="41">
        <f>VLOOKUP(I9,'[1]October 2025'!$A:$C,3,FALSE)</f>
        <v>0.7671</v>
      </c>
      <c r="M9" s="43">
        <f t="shared" si="0"/>
        <v>28.98</v>
      </c>
      <c r="N9" s="10">
        <v>45996</v>
      </c>
    </row>
    <row r="10" spans="1:14" s="9" customFormat="1" ht="33" customHeight="1" x14ac:dyDescent="0.35">
      <c r="A10" s="7" t="s">
        <v>61</v>
      </c>
      <c r="B10" s="40" t="s">
        <v>56</v>
      </c>
      <c r="C10" s="7" t="s">
        <v>12</v>
      </c>
      <c r="D10" s="29" t="s">
        <v>30</v>
      </c>
      <c r="E10" s="42" t="s">
        <v>31</v>
      </c>
      <c r="F10" s="8">
        <v>42</v>
      </c>
      <c r="G10" s="8">
        <v>240</v>
      </c>
      <c r="H10" s="8">
        <v>2.8</v>
      </c>
      <c r="I10" s="26">
        <v>100113</v>
      </c>
      <c r="J10" s="4" t="str">
        <f>VLOOKUP(I10,'[1]October 2025'!$A:$C,2,FALSE)</f>
        <v>CHICKEN LEGS CHILLED -BULK</v>
      </c>
      <c r="K10" s="8">
        <v>45.92</v>
      </c>
      <c r="L10" s="41">
        <f>VLOOKUP(I10,'[1]October 2025'!$A:$C,3,FALSE)</f>
        <v>0.7671</v>
      </c>
      <c r="M10" s="43">
        <f t="shared" si="0"/>
        <v>35.229999999999997</v>
      </c>
      <c r="N10" s="10">
        <v>45996</v>
      </c>
    </row>
    <row r="11" spans="1:14" s="9" customFormat="1" ht="33" customHeight="1" x14ac:dyDescent="0.35">
      <c r="A11" s="7" t="s">
        <v>61</v>
      </c>
      <c r="B11" s="40" t="s">
        <v>56</v>
      </c>
      <c r="C11" s="7" t="s">
        <v>12</v>
      </c>
      <c r="D11" s="29" t="s">
        <v>32</v>
      </c>
      <c r="E11" s="42" t="s">
        <v>33</v>
      </c>
      <c r="F11" s="8">
        <v>43.5</v>
      </c>
      <c r="G11" s="8">
        <v>182</v>
      </c>
      <c r="H11" s="8">
        <v>3.8</v>
      </c>
      <c r="I11" s="26">
        <v>100113</v>
      </c>
      <c r="J11" s="4" t="str">
        <f>VLOOKUP(I11,'[1]October 2025'!$A:$C,2,FALSE)</f>
        <v>CHICKEN LEGS CHILLED -BULK</v>
      </c>
      <c r="K11" s="8">
        <v>38.67</v>
      </c>
      <c r="L11" s="41">
        <f>VLOOKUP(I11,'[1]October 2025'!$A:$C,3,FALSE)</f>
        <v>0.7671</v>
      </c>
      <c r="M11" s="43">
        <f t="shared" si="0"/>
        <v>29.66</v>
      </c>
      <c r="N11" s="10">
        <v>45996</v>
      </c>
    </row>
    <row r="12" spans="1:14" s="9" customFormat="1" ht="33" customHeight="1" x14ac:dyDescent="0.35">
      <c r="A12" s="7" t="s">
        <v>61</v>
      </c>
      <c r="B12" s="40" t="s">
        <v>56</v>
      </c>
      <c r="C12" s="7" t="s">
        <v>12</v>
      </c>
      <c r="D12" s="29" t="s">
        <v>34</v>
      </c>
      <c r="E12" s="42" t="s">
        <v>35</v>
      </c>
      <c r="F12" s="8">
        <v>42</v>
      </c>
      <c r="G12" s="8">
        <v>240</v>
      </c>
      <c r="H12" s="8">
        <v>2.8</v>
      </c>
      <c r="I12" s="26">
        <v>100113</v>
      </c>
      <c r="J12" s="4" t="str">
        <f>VLOOKUP(I12,'[1]October 2025'!$A:$C,2,FALSE)</f>
        <v>CHICKEN LEGS CHILLED -BULK</v>
      </c>
      <c r="K12" s="8">
        <v>45.92</v>
      </c>
      <c r="L12" s="41">
        <f>VLOOKUP(I12,'[1]October 2025'!$A:$C,3,FALSE)</f>
        <v>0.7671</v>
      </c>
      <c r="M12" s="43">
        <f t="shared" si="0"/>
        <v>35.229999999999997</v>
      </c>
      <c r="N12" s="10">
        <v>45996</v>
      </c>
    </row>
    <row r="13" spans="1:14" s="9" customFormat="1" ht="33" customHeight="1" x14ac:dyDescent="0.35">
      <c r="A13" s="7" t="s">
        <v>61</v>
      </c>
      <c r="B13" s="40" t="s">
        <v>56</v>
      </c>
      <c r="C13" s="7" t="s">
        <v>12</v>
      </c>
      <c r="D13" s="29" t="s">
        <v>36</v>
      </c>
      <c r="E13" s="42" t="s">
        <v>37</v>
      </c>
      <c r="F13" s="8">
        <v>43.5</v>
      </c>
      <c r="G13" s="8">
        <v>192</v>
      </c>
      <c r="H13" s="8">
        <v>3.6</v>
      </c>
      <c r="I13" s="26">
        <v>100113</v>
      </c>
      <c r="J13" s="4" t="str">
        <f>VLOOKUP(I13,'[1]October 2025'!$A:$C,2,FALSE)</f>
        <v>CHICKEN LEGS CHILLED -BULK</v>
      </c>
      <c r="K13" s="8">
        <v>37.78</v>
      </c>
      <c r="L13" s="41">
        <f>VLOOKUP(I13,'[1]October 2025'!$A:$C,3,FALSE)</f>
        <v>0.7671</v>
      </c>
      <c r="M13" s="43">
        <f t="shared" si="0"/>
        <v>28.98</v>
      </c>
      <c r="N13" s="10">
        <v>45996</v>
      </c>
    </row>
    <row r="14" spans="1:14" s="9" customFormat="1" ht="33" customHeight="1" x14ac:dyDescent="0.35">
      <c r="A14" s="7" t="s">
        <v>61</v>
      </c>
      <c r="B14" s="40" t="s">
        <v>56</v>
      </c>
      <c r="C14" s="7" t="s">
        <v>12</v>
      </c>
      <c r="D14" s="29" t="s">
        <v>38</v>
      </c>
      <c r="E14" s="42" t="s">
        <v>39</v>
      </c>
      <c r="F14" s="8">
        <v>35</v>
      </c>
      <c r="G14" s="8">
        <v>224</v>
      </c>
      <c r="H14" s="8">
        <v>2.5</v>
      </c>
      <c r="I14" s="26">
        <v>100113</v>
      </c>
      <c r="J14" s="4" t="str">
        <f>VLOOKUP(I14,'[1]October 2025'!$A:$C,2,FALSE)</f>
        <v>CHICKEN LEGS CHILLED -BULK</v>
      </c>
      <c r="K14" s="8">
        <v>44.06</v>
      </c>
      <c r="L14" s="41">
        <f>VLOOKUP(I14,'[1]October 2025'!$A:$C,3,FALSE)</f>
        <v>0.7671</v>
      </c>
      <c r="M14" s="43">
        <f t="shared" si="0"/>
        <v>33.799999999999997</v>
      </c>
      <c r="N14" s="10">
        <v>45996</v>
      </c>
    </row>
    <row r="15" spans="1:14" s="9" customFormat="1" ht="33" hidden="1" customHeight="1" x14ac:dyDescent="0.35">
      <c r="A15" s="7" t="s">
        <v>61</v>
      </c>
      <c r="B15" s="40" t="s">
        <v>56</v>
      </c>
      <c r="C15" s="7" t="s">
        <v>12</v>
      </c>
      <c r="D15" s="29" t="s">
        <v>40</v>
      </c>
      <c r="E15" s="42" t="s">
        <v>41</v>
      </c>
      <c r="F15" s="8">
        <v>42</v>
      </c>
      <c r="G15" s="8">
        <v>240</v>
      </c>
      <c r="H15" s="8">
        <v>2.8</v>
      </c>
      <c r="I15" s="26">
        <v>100113</v>
      </c>
      <c r="J15" s="4" t="str">
        <f>VLOOKUP(I15,'[1]October 2025'!$A:$C,2,FALSE)</f>
        <v>CHICKEN LEGS CHILLED -BULK</v>
      </c>
      <c r="K15" s="8">
        <v>45.92</v>
      </c>
      <c r="L15" s="41">
        <f>VLOOKUP(I15,'[1]October 2025'!$A:$C,3,FALSE)</f>
        <v>0.7671</v>
      </c>
      <c r="M15" s="43">
        <f t="shared" si="0"/>
        <v>35.229999999999997</v>
      </c>
      <c r="N15" s="10">
        <v>45996</v>
      </c>
    </row>
    <row r="16" spans="1:14" s="9" customFormat="1" ht="33" hidden="1" customHeight="1" x14ac:dyDescent="0.35">
      <c r="A16" s="7" t="s">
        <v>61</v>
      </c>
      <c r="B16" s="40" t="s">
        <v>56</v>
      </c>
      <c r="C16" s="7" t="s">
        <v>12</v>
      </c>
      <c r="D16" s="29" t="s">
        <v>42</v>
      </c>
      <c r="E16" s="42" t="s">
        <v>43</v>
      </c>
      <c r="F16" s="8">
        <v>43.5</v>
      </c>
      <c r="G16" s="8">
        <v>192</v>
      </c>
      <c r="H16" s="8">
        <v>3.6</v>
      </c>
      <c r="I16" s="26">
        <v>100113</v>
      </c>
      <c r="J16" s="4" t="str">
        <f>VLOOKUP(I16,'[1]October 2025'!$A:$C,2,FALSE)</f>
        <v>CHICKEN LEGS CHILLED -BULK</v>
      </c>
      <c r="K16" s="8">
        <v>37.78</v>
      </c>
      <c r="L16" s="41">
        <f>VLOOKUP(I16,'[1]October 2025'!$A:$C,3,FALSE)</f>
        <v>0.7671</v>
      </c>
      <c r="M16" s="43">
        <f t="shared" si="0"/>
        <v>28.98</v>
      </c>
      <c r="N16" s="10">
        <v>45996</v>
      </c>
    </row>
    <row r="17" spans="1:14" s="9" customFormat="1" ht="33" hidden="1" customHeight="1" x14ac:dyDescent="0.35">
      <c r="A17" s="7" t="s">
        <v>61</v>
      </c>
      <c r="B17" s="40" t="s">
        <v>56</v>
      </c>
      <c r="C17" s="7" t="s">
        <v>12</v>
      </c>
      <c r="D17" s="29" t="s">
        <v>44</v>
      </c>
      <c r="E17" s="42" t="s">
        <v>45</v>
      </c>
      <c r="F17" s="8">
        <v>43.5</v>
      </c>
      <c r="G17" s="8">
        <v>192</v>
      </c>
      <c r="H17" s="8">
        <v>3.6</v>
      </c>
      <c r="I17" s="26">
        <v>100113</v>
      </c>
      <c r="J17" s="4" t="str">
        <f>VLOOKUP(I17,'[1]October 2025'!$A:$C,2,FALSE)</f>
        <v>CHICKEN LEGS CHILLED -BULK</v>
      </c>
      <c r="K17" s="8">
        <v>37.78</v>
      </c>
      <c r="L17" s="41">
        <f>VLOOKUP(I17,'[1]October 2025'!$A:$C,3,FALSE)</f>
        <v>0.7671</v>
      </c>
      <c r="M17" s="43">
        <f t="shared" si="0"/>
        <v>28.98</v>
      </c>
      <c r="N17" s="10">
        <v>45996</v>
      </c>
    </row>
    <row r="18" spans="1:14" s="9" customFormat="1" ht="33" hidden="1" customHeight="1" x14ac:dyDescent="0.35">
      <c r="A18" s="7" t="s">
        <v>61</v>
      </c>
      <c r="B18" s="40" t="s">
        <v>56</v>
      </c>
      <c r="C18" s="7" t="s">
        <v>12</v>
      </c>
      <c r="D18" s="29" t="s">
        <v>46</v>
      </c>
      <c r="E18" s="42" t="s">
        <v>47</v>
      </c>
      <c r="F18" s="8">
        <v>43.5</v>
      </c>
      <c r="G18" s="8">
        <v>192</v>
      </c>
      <c r="H18" s="8">
        <v>3.6</v>
      </c>
      <c r="I18" s="26">
        <v>100113</v>
      </c>
      <c r="J18" s="4" t="str">
        <f>VLOOKUP(I18,'[1]October 2025'!$A:$C,2,FALSE)</f>
        <v>CHICKEN LEGS CHILLED -BULK</v>
      </c>
      <c r="K18" s="8">
        <v>37.78</v>
      </c>
      <c r="L18" s="41">
        <f>VLOOKUP(I18,'[1]October 2025'!$A:$C,3,FALSE)</f>
        <v>0.7671</v>
      </c>
      <c r="M18" s="43">
        <f t="shared" si="0"/>
        <v>28.98</v>
      </c>
      <c r="N18" s="10">
        <v>45996</v>
      </c>
    </row>
    <row r="19" spans="1:14" s="9" customFormat="1" ht="33" hidden="1" customHeight="1" x14ac:dyDescent="0.35">
      <c r="A19" s="7" t="s">
        <v>61</v>
      </c>
      <c r="B19" s="40" t="s">
        <v>56</v>
      </c>
      <c r="C19" s="7" t="s">
        <v>12</v>
      </c>
      <c r="D19" s="29" t="s">
        <v>48</v>
      </c>
      <c r="E19" s="42" t="s">
        <v>49</v>
      </c>
      <c r="F19" s="8">
        <v>43.5</v>
      </c>
      <c r="G19" s="8">
        <v>182</v>
      </c>
      <c r="H19" s="8">
        <v>3.8</v>
      </c>
      <c r="I19" s="26">
        <v>100113</v>
      </c>
      <c r="J19" s="4" t="str">
        <f>VLOOKUP(I19,'[1]October 2025'!$A:$C,2,FALSE)</f>
        <v>CHICKEN LEGS CHILLED -BULK</v>
      </c>
      <c r="K19" s="8">
        <v>38.67</v>
      </c>
      <c r="L19" s="41">
        <f>VLOOKUP(I19,'[1]October 2025'!$A:$C,3,FALSE)</f>
        <v>0.7671</v>
      </c>
      <c r="M19" s="43">
        <f t="shared" si="0"/>
        <v>29.66</v>
      </c>
      <c r="N19" s="10">
        <v>45996</v>
      </c>
    </row>
    <row r="20" spans="1:14" s="9" customFormat="1" ht="33" customHeight="1" x14ac:dyDescent="0.35">
      <c r="A20" s="7" t="s">
        <v>61</v>
      </c>
      <c r="B20" s="40" t="s">
        <v>56</v>
      </c>
      <c r="C20" s="7" t="s">
        <v>12</v>
      </c>
      <c r="D20" s="29" t="s">
        <v>57</v>
      </c>
      <c r="E20" s="42" t="s">
        <v>58</v>
      </c>
      <c r="F20" s="8">
        <v>40</v>
      </c>
      <c r="G20" s="8">
        <v>320</v>
      </c>
      <c r="H20" s="8">
        <v>2</v>
      </c>
      <c r="I20" s="26">
        <v>100113</v>
      </c>
      <c r="J20" s="4" t="str">
        <f>VLOOKUP(I20,'[1]October 2025'!$A:$C,2,FALSE)</f>
        <v>CHICKEN LEGS CHILLED -BULK</v>
      </c>
      <c r="K20" s="8">
        <v>64.52</v>
      </c>
      <c r="L20" s="41">
        <f>VLOOKUP(I20,'[1]October 2025'!$A:$C,3,FALSE)</f>
        <v>0.7671</v>
      </c>
      <c r="M20" s="43">
        <f t="shared" si="0"/>
        <v>49.49</v>
      </c>
      <c r="N20" s="10">
        <v>45996</v>
      </c>
    </row>
    <row r="21" spans="1:14" s="9" customFormat="1" ht="33" customHeight="1" x14ac:dyDescent="0.35">
      <c r="A21" s="7" t="s">
        <v>61</v>
      </c>
      <c r="B21" s="40" t="s">
        <v>56</v>
      </c>
      <c r="C21" s="7" t="s">
        <v>12</v>
      </c>
      <c r="D21" s="29" t="s">
        <v>59</v>
      </c>
      <c r="E21" s="42" t="s">
        <v>60</v>
      </c>
      <c r="F21" s="8">
        <v>40</v>
      </c>
      <c r="G21" s="8">
        <v>320</v>
      </c>
      <c r="H21" s="8">
        <v>2</v>
      </c>
      <c r="I21" s="26">
        <v>100113</v>
      </c>
      <c r="J21" s="4" t="str">
        <f>VLOOKUP(I21,'[1]October 2025'!$A:$C,2,FALSE)</f>
        <v>CHICKEN LEGS CHILLED -BULK</v>
      </c>
      <c r="K21" s="8">
        <v>65.099999999999994</v>
      </c>
      <c r="L21" s="41">
        <f>VLOOKUP(I21,'[1]October 2025'!$A:$C,3,FALSE)</f>
        <v>0.7671</v>
      </c>
      <c r="M21" s="43">
        <f t="shared" si="0"/>
        <v>49.94</v>
      </c>
      <c r="N21" s="10">
        <v>45996</v>
      </c>
    </row>
    <row r="22" spans="1:14" ht="33" hidden="1" customHeight="1" x14ac:dyDescent="0.35">
      <c r="A22" s="7" t="s">
        <v>61</v>
      </c>
      <c r="B22" s="40" t="s">
        <v>56</v>
      </c>
      <c r="C22" s="7" t="s">
        <v>12</v>
      </c>
      <c r="D22" s="29" t="s">
        <v>50</v>
      </c>
      <c r="E22" s="42" t="s">
        <v>51</v>
      </c>
      <c r="F22" s="8">
        <v>18</v>
      </c>
      <c r="G22" s="8">
        <v>36</v>
      </c>
      <c r="H22" s="8">
        <v>8</v>
      </c>
      <c r="I22" s="26">
        <v>100113</v>
      </c>
      <c r="J22" s="4" t="str">
        <f>VLOOKUP(I22,'[1]October 2025'!$A:$C,2,FALSE)</f>
        <v>CHICKEN LEGS CHILLED -BULK</v>
      </c>
      <c r="K22" s="8">
        <v>6.89</v>
      </c>
      <c r="L22" s="41">
        <f>VLOOKUP(I22,'[1]October 2025'!$A:$C,3,FALSE)</f>
        <v>0.7671</v>
      </c>
      <c r="M22" s="43">
        <f t="shared" si="0"/>
        <v>5.29</v>
      </c>
      <c r="N22" s="10">
        <v>45996</v>
      </c>
    </row>
    <row r="23" spans="1:14" s="9" customFormat="1" ht="33" customHeight="1" x14ac:dyDescent="0.35">
      <c r="A23" s="7" t="s">
        <v>61</v>
      </c>
      <c r="B23" s="40" t="s">
        <v>56</v>
      </c>
      <c r="C23" s="7" t="s">
        <v>12</v>
      </c>
      <c r="D23" s="29" t="s">
        <v>52</v>
      </c>
      <c r="E23" s="42" t="s">
        <v>53</v>
      </c>
      <c r="F23" s="8">
        <v>20.25</v>
      </c>
      <c r="G23" s="8">
        <v>36</v>
      </c>
      <c r="H23" s="8">
        <v>9</v>
      </c>
      <c r="I23" s="26">
        <v>100113</v>
      </c>
      <c r="J23" s="4" t="str">
        <f>VLOOKUP(I23,'[1]October 2025'!$A:$C,2,FALSE)</f>
        <v>CHICKEN LEGS CHILLED -BULK</v>
      </c>
      <c r="K23" s="8">
        <v>6.89</v>
      </c>
      <c r="L23" s="41">
        <f>VLOOKUP(I23,'[1]October 2025'!$A:$C,3,FALSE)</f>
        <v>0.7671</v>
      </c>
      <c r="M23" s="43">
        <f t="shared" si="0"/>
        <v>5.29</v>
      </c>
      <c r="N23" s="10">
        <v>45996</v>
      </c>
    </row>
    <row r="24" spans="1:14" ht="33" customHeight="1" x14ac:dyDescent="0.35">
      <c r="A24" s="7" t="s">
        <v>61</v>
      </c>
      <c r="B24" s="40" t="s">
        <v>56</v>
      </c>
      <c r="C24" s="7" t="s">
        <v>12</v>
      </c>
      <c r="D24" s="29" t="s">
        <v>54</v>
      </c>
      <c r="E24" s="42" t="s">
        <v>55</v>
      </c>
      <c r="F24" s="8">
        <v>20.25</v>
      </c>
      <c r="G24" s="8">
        <v>36</v>
      </c>
      <c r="H24" s="8">
        <v>9</v>
      </c>
      <c r="I24" s="26">
        <v>100113</v>
      </c>
      <c r="J24" s="4" t="str">
        <f>VLOOKUP(I24,'[1]October 2025'!$A:$C,2,FALSE)</f>
        <v>CHICKEN LEGS CHILLED -BULK</v>
      </c>
      <c r="K24" s="8">
        <v>7.09</v>
      </c>
      <c r="L24" s="41">
        <f>VLOOKUP(I24,'[1]October 2025'!$A:$C,3,FALSE)</f>
        <v>0.7671</v>
      </c>
      <c r="M24" s="43">
        <f t="shared" si="0"/>
        <v>5.44</v>
      </c>
      <c r="N24" s="10">
        <v>45996</v>
      </c>
    </row>
  </sheetData>
  <sheetProtection algorithmName="SHA-512" hashValue="fbHVbPTRrOUOivsdBB+IVZQktMzfXkFUDq8frPcS+YcASH4Xyfr6hZoOJu99uJ5cFnbY/uviQ7cNxPcgdwqnkA==" saltValue="X44YWosN8OR3iovFPl9big==" spinCount="100000" sheet="1" formatCells="0" formatColumns="0" formatRows="0" deleteColumns="0" deleteRows="0" sort="0" autoFilter="0"/>
  <autoFilter ref="A3:N24" xr:uid="{00000000-0009-0000-0000-000000000000}">
    <sortState xmlns:xlrd2="http://schemas.microsoft.com/office/spreadsheetml/2017/richdata2" ref="A4:N24">
      <sortCondition ref="D3:D22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2026-01-28T19:29:29+00:00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801E06-BB8F-4FAF-8F8D-FE0C4985E1FE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90a9e379-130e-4cdb-a0ac-9bd7aff7a797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04631362-3490-4693-8228-3547ae335008"/>
    <ds:schemaRef ds:uri="http://www.w3.org/XML/1998/namespace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2.xml><?xml version="1.0" encoding="utf-8"?>
<ds:datastoreItem xmlns:ds="http://schemas.openxmlformats.org/officeDocument/2006/customXml" ds:itemID="{41DC9606-433A-42DA-A9CB-23F53FF42443}"/>
</file>

<file path=customXml/itemProps3.xml><?xml version="1.0" encoding="utf-8"?>
<ds:datastoreItem xmlns:ds="http://schemas.openxmlformats.org/officeDocument/2006/customXml" ds:itemID="{56957BAE-50A6-449D-BF67-41B0BA34EA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0FCF430-69F0-45ED-AE77-1A68CCC89489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2026-01-09T21:46:55Z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a00c6163-5ea2-4a08-817a-03e23289d4f2</vt:lpwstr>
  </property>
</Properties>
</file>