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Grants\At Risk Afterschool Meal-Snack\2021-2023 Biennium\3. Application Materials\Final RFA\Accessibility Passed\"/>
    </mc:Choice>
  </mc:AlternateContent>
  <bookViews>
    <workbookView xWindow="0" yWindow="0" windowWidth="14010" windowHeight="8530" tabRatio="858"/>
  </bookViews>
  <sheets>
    <sheet name="Coversheet" sheetId="13" r:id="rId1"/>
    <sheet name="Applicant Information" sheetId="20" r:id="rId2"/>
    <sheet name="Operation Plan" sheetId="16" r:id="rId3"/>
    <sheet name="Operation Plan cont." sheetId="17" r:id="rId4"/>
    <sheet name="Budget" sheetId="4" r:id="rId5"/>
    <sheet name="ODE CNP Approved Budget" sheetId="25" state="hidden" r:id="rId6"/>
    <sheet name="Evaluation Questions" sheetId="21" r:id="rId7"/>
    <sheet name="Application Summary" sheetId="22" r:id="rId8"/>
    <sheet name="ODE CNP Approved Summary" sheetId="26" state="hidden" r:id="rId9"/>
    <sheet name="Tracking" sheetId="15" state="hidden" r:id="rId10"/>
    <sheet name="ODE Use only" sheetId="18" state="hidden" r:id="rId11"/>
  </sheets>
  <definedNames>
    <definedName name="Data_Start" localSheetId="5">'Application Summary'!#REF!</definedName>
    <definedName name="Data_Start" localSheetId="8">'ODE CNP Approved Summary'!#REF!</definedName>
    <definedName name="Data_Start">'Application Summary'!#REF!</definedName>
    <definedName name="Position_Type" localSheetId="5">#REF!</definedName>
    <definedName name="Position_Type" localSheetId="8">#REF!</definedName>
    <definedName name="Position_Type">#REF!</definedName>
    <definedName name="_xlnm.Print_Area" localSheetId="4">Budget!$A$1:$D$62</definedName>
    <definedName name="_xlnm.Print_Area" localSheetId="5">'ODE CNP Approved Budget'!$A$1:$D$62</definedName>
    <definedName name="_xlnm.Print_Area" localSheetId="2">'Operation Plan'!$A$1:$A$32</definedName>
    <definedName name="Z_FF96631D_7CC1_4300_B1B0_7950BBAE9EF3_.wvu.Cols" localSheetId="2" hidden="1">'Operation Plan'!$B:$B</definedName>
  </definedNames>
  <calcPr calcId="162913"/>
  <customWorkbookViews>
    <customWorkbookView name="coversheet" guid="{FF96631D-7CC1-4300-B1B0-7950BBAE9EF3}" xWindow="25" yWindow="42" windowWidth="1036" windowHeight="899" activeSheetId="13" showFormulaBar="0"/>
  </customWorkbookViews>
</workbook>
</file>

<file path=xl/calcChain.xml><?xml version="1.0" encoding="utf-8"?>
<calcChain xmlns="http://schemas.openxmlformats.org/spreadsheetml/2006/main">
  <c r="A4" i="22" l="1"/>
  <c r="B18" i="26" l="1"/>
  <c r="B17" i="26"/>
  <c r="B16" i="26"/>
  <c r="B15" i="26"/>
  <c r="B14" i="26"/>
  <c r="B13" i="26"/>
  <c r="B12" i="26"/>
  <c r="B11" i="26"/>
  <c r="B10" i="26"/>
  <c r="B9" i="26"/>
  <c r="A4" i="26"/>
  <c r="C64" i="25"/>
  <c r="D64" i="25" s="1"/>
  <c r="C61" i="25"/>
  <c r="C62" i="25" s="1"/>
  <c r="C56" i="25"/>
  <c r="C51" i="25"/>
  <c r="C45" i="25"/>
  <c r="C38" i="25"/>
  <c r="B38" i="25"/>
  <c r="C30" i="25"/>
  <c r="C25" i="25"/>
  <c r="B25" i="25"/>
  <c r="C16" i="25"/>
  <c r="C10" i="25"/>
  <c r="B10" i="25"/>
  <c r="W2" i="18" l="1"/>
  <c r="V2" i="18"/>
  <c r="U2" i="18"/>
  <c r="K2" i="18"/>
  <c r="J2" i="18"/>
  <c r="I2" i="18"/>
  <c r="E2" i="18"/>
  <c r="D2" i="18"/>
  <c r="A6" i="18" l="1"/>
  <c r="A2" i="18" l="1"/>
  <c r="C12" i="16" l="1"/>
  <c r="C13" i="16"/>
  <c r="C11" i="16"/>
  <c r="C18" i="16" l="1"/>
  <c r="C17" i="16"/>
  <c r="C16" i="16"/>
  <c r="C26" i="16"/>
  <c r="C27" i="16"/>
  <c r="C25" i="16"/>
  <c r="C24" i="16"/>
  <c r="C23" i="16"/>
  <c r="C22" i="16"/>
  <c r="A6" i="26" l="1"/>
  <c r="A8" i="26"/>
  <c r="A6" i="22"/>
  <c r="A8" i="22"/>
  <c r="C16" i="4" l="1"/>
  <c r="B10" i="22" s="1"/>
  <c r="C6" i="18" l="1"/>
  <c r="B6" i="18"/>
  <c r="T2" i="18"/>
  <c r="S2" i="18"/>
  <c r="R2" i="18"/>
  <c r="Q2" i="18"/>
  <c r="P2" i="18"/>
  <c r="O2" i="18"/>
  <c r="N2" i="18"/>
  <c r="M2" i="18"/>
  <c r="L2" i="18"/>
  <c r="H2" i="18"/>
  <c r="G2" i="18"/>
  <c r="F2" i="18"/>
  <c r="C2" i="18"/>
  <c r="B10" i="4" l="1"/>
  <c r="B25" i="4"/>
  <c r="B38" i="4"/>
  <c r="C38" i="4"/>
  <c r="B13" i="22" l="1"/>
  <c r="C45" i="4"/>
  <c r="C25" i="4"/>
  <c r="B11" i="22" s="1"/>
  <c r="C51" i="4"/>
  <c r="B15" i="22" s="1"/>
  <c r="C61" i="4"/>
  <c r="C56" i="4"/>
  <c r="B16" i="22" s="1"/>
  <c r="B14" i="22" l="1"/>
  <c r="B17" i="22"/>
  <c r="C62" i="4"/>
  <c r="C30" i="4"/>
  <c r="B12" i="22" s="1"/>
  <c r="A19" i="16" l="1"/>
  <c r="B2" i="18"/>
  <c r="C10" i="4" l="1"/>
  <c r="C64" i="4" s="1"/>
  <c r="B9" i="22" l="1"/>
  <c r="B18" i="22"/>
  <c r="G18" i="15"/>
  <c r="D6" i="18" l="1"/>
  <c r="D64" i="4"/>
</calcChain>
</file>

<file path=xl/comments1.xml><?xml version="1.0" encoding="utf-8"?>
<comments xmlns="http://schemas.openxmlformats.org/spreadsheetml/2006/main">
  <authors>
    <author>"riosn"</author>
  </authors>
  <commentList>
    <comment ref="A8" authorId="0" shapeId="0">
      <text>
        <r>
          <rPr>
            <b/>
            <sz val="9"/>
            <color indexed="81"/>
            <rFont val="Tahoma"/>
            <family val="2"/>
          </rPr>
          <t>"riosn":</t>
        </r>
        <r>
          <rPr>
            <sz val="9"/>
            <color indexed="81"/>
            <rFont val="Tahoma"/>
            <family val="2"/>
          </rPr>
          <t xml:space="preserve">
how does this work?
KS: It pulls strategies checked on the Operation plan sheet</t>
        </r>
      </text>
    </comment>
  </commentList>
</comments>
</file>

<file path=xl/sharedStrings.xml><?xml version="1.0" encoding="utf-8"?>
<sst xmlns="http://schemas.openxmlformats.org/spreadsheetml/2006/main" count="387" uniqueCount="241">
  <si>
    <t>Budget Status</t>
  </si>
  <si>
    <t>2. Once approved, do not change the step number.</t>
  </si>
  <si>
    <t>Date Last Reviewed</t>
  </si>
  <si>
    <t>Revision Number</t>
  </si>
  <si>
    <t>Step Number</t>
  </si>
  <si>
    <t>CNP Specialist Version Tracking</t>
  </si>
  <si>
    <t>Revision - Step</t>
  </si>
  <si>
    <t>Date Email was Sent</t>
  </si>
  <si>
    <t>Description/Notes</t>
  </si>
  <si>
    <t>rev0-step0</t>
  </si>
  <si>
    <t>rev0-step1</t>
  </si>
  <si>
    <t>Oregon Department of Education - Summer Food Service Program (SFSP)</t>
  </si>
  <si>
    <t>Revision Tracking</t>
  </si>
  <si>
    <t>Financial Office Contact Information</t>
  </si>
  <si>
    <t>Please put N/A if it does not apply.</t>
  </si>
  <si>
    <r>
      <t>Email Address</t>
    </r>
    <r>
      <rPr>
        <b/>
        <sz val="10"/>
        <color rgb="FFFF0000"/>
        <rFont val="Trebuchet MS"/>
        <family val="2"/>
        <scheme val="minor"/>
      </rPr>
      <t>*</t>
    </r>
  </si>
  <si>
    <r>
      <t>Phone Number</t>
    </r>
    <r>
      <rPr>
        <b/>
        <sz val="10"/>
        <color rgb="FFFF0000"/>
        <rFont val="Trebuchet MS"/>
        <family val="2"/>
        <scheme val="minor"/>
      </rPr>
      <t>*</t>
    </r>
  </si>
  <si>
    <r>
      <t>Title</t>
    </r>
    <r>
      <rPr>
        <b/>
        <sz val="10"/>
        <color rgb="FFFF0000"/>
        <rFont val="Trebuchet MS"/>
        <family val="2"/>
        <scheme val="minor"/>
      </rPr>
      <t>*</t>
    </r>
  </si>
  <si>
    <r>
      <t>Last Name</t>
    </r>
    <r>
      <rPr>
        <b/>
        <sz val="10"/>
        <color rgb="FFFF0000"/>
        <rFont val="Trebuchet MS"/>
        <family val="2"/>
        <scheme val="minor"/>
      </rPr>
      <t>*</t>
    </r>
  </si>
  <si>
    <r>
      <t>First Name</t>
    </r>
    <r>
      <rPr>
        <b/>
        <sz val="10"/>
        <color rgb="FFFF0000"/>
        <rFont val="Trebuchet MS"/>
        <family val="2"/>
        <scheme val="minor"/>
      </rPr>
      <t>*</t>
    </r>
  </si>
  <si>
    <r>
      <t>County</t>
    </r>
    <r>
      <rPr>
        <b/>
        <sz val="10"/>
        <color rgb="FFFF0000"/>
        <rFont val="Trebuchet MS"/>
        <family val="2"/>
        <scheme val="minor"/>
      </rPr>
      <t>*</t>
    </r>
  </si>
  <si>
    <r>
      <t>Mailing Address</t>
    </r>
    <r>
      <rPr>
        <b/>
        <sz val="10"/>
        <color rgb="FFFF0000"/>
        <rFont val="Trebuchet MS"/>
        <family val="2"/>
        <scheme val="minor"/>
      </rPr>
      <t>*</t>
    </r>
  </si>
  <si>
    <r>
      <t>Doing Business As Name</t>
    </r>
    <r>
      <rPr>
        <b/>
        <sz val="10"/>
        <color rgb="FFFF0000"/>
        <rFont val="Trebuchet MS"/>
        <family val="2"/>
        <scheme val="minor"/>
      </rPr>
      <t>*</t>
    </r>
  </si>
  <si>
    <t>For additional information, please visit: http://www.oregon.gov/ode/students-and-family/childnutrition/cacfp/Pages/SpecialGrants.aspx</t>
  </si>
  <si>
    <t>Please check all that apply.</t>
  </si>
  <si>
    <t>Operational Plan</t>
  </si>
  <si>
    <t>Sanitation Inspection related repairs/fees</t>
  </si>
  <si>
    <t>Inspections</t>
  </si>
  <si>
    <t>Total Sanitation Inspection related repairs/fees</t>
  </si>
  <si>
    <t>Outreach Materials/activities</t>
  </si>
  <si>
    <t>External displays</t>
  </si>
  <si>
    <t>Food Service Equipment</t>
  </si>
  <si>
    <t>Total Outreach Materials/activities</t>
  </si>
  <si>
    <t>Events</t>
  </si>
  <si>
    <t>Enrichment/Educational Activities Equipment &amp; Supplies</t>
  </si>
  <si>
    <t>Total Enrichment/Educational Activities Equipment &amp; Supplies</t>
  </si>
  <si>
    <t>Transportation Related Purchases</t>
  </si>
  <si>
    <t>Total Transportation Related Purchases</t>
  </si>
  <si>
    <t>Total Gas and Mileage Reimbursement</t>
  </si>
  <si>
    <t>Total Grant funds requested</t>
  </si>
  <si>
    <t>End of sheet</t>
  </si>
  <si>
    <t>Agreement #</t>
  </si>
  <si>
    <t>CACFP/ SFSP/SSO</t>
  </si>
  <si>
    <t>Sponsor/Partnering Organization</t>
  </si>
  <si>
    <t>Primary Contact Name</t>
  </si>
  <si>
    <t>Primary Contact Number</t>
  </si>
  <si>
    <t>Primary Contact Email</t>
  </si>
  <si>
    <t>Authorized Representative Name</t>
  </si>
  <si>
    <t>Authorized Representative Number</t>
  </si>
  <si>
    <t>Authorized Representative Email</t>
  </si>
  <si>
    <t>Financial Contact Name</t>
  </si>
  <si>
    <t xml:space="preserve">Financial Contact Number </t>
  </si>
  <si>
    <t>Financial Contact Email</t>
  </si>
  <si>
    <t>FSMC Contact Name</t>
  </si>
  <si>
    <t>FSMC Contact Number</t>
  </si>
  <si>
    <t>FSMC Contact Email</t>
  </si>
  <si>
    <r>
      <rPr>
        <b/>
        <sz val="10"/>
        <rFont val="Trebuchet MS"/>
        <family val="2"/>
        <scheme val="minor"/>
      </rPr>
      <t>Sponsor Agreement Number if Applicable</t>
    </r>
    <r>
      <rPr>
        <b/>
        <sz val="10"/>
        <color rgb="FFFF0000"/>
        <rFont val="Trebuchet MS"/>
        <family val="2"/>
        <scheme val="minor"/>
      </rPr>
      <t>*</t>
    </r>
  </si>
  <si>
    <t xml:space="preserve">Estimated number of miles traveled per day for program operation. </t>
  </si>
  <si>
    <t xml:space="preserve">Number of days of operation </t>
  </si>
  <si>
    <t>Site name, address</t>
  </si>
  <si>
    <t xml:space="preserve">                                                               </t>
  </si>
  <si>
    <t>Meal type being added</t>
  </si>
  <si>
    <t>cell intentionally left blank</t>
  </si>
  <si>
    <t>Safety features</t>
  </si>
  <si>
    <t>Operational Plan cont.</t>
  </si>
  <si>
    <r>
      <t>Food Service Management Company Contact</t>
    </r>
    <r>
      <rPr>
        <b/>
        <sz val="12"/>
        <color theme="1"/>
        <rFont val="Trebuchet MS"/>
        <family val="2"/>
        <scheme val="minor"/>
      </rPr>
      <t xml:space="preserve">    </t>
    </r>
    <r>
      <rPr>
        <b/>
        <sz val="9"/>
        <color theme="1"/>
        <rFont val="Trebuchet MS"/>
        <family val="2"/>
        <scheme val="minor"/>
      </rPr>
      <t xml:space="preserve"> *If applicable</t>
    </r>
  </si>
  <si>
    <t>Email Address</t>
  </si>
  <si>
    <t>Phone Number</t>
  </si>
  <si>
    <t>Title</t>
  </si>
  <si>
    <t>Last Name</t>
  </si>
  <si>
    <t>First Name</t>
  </si>
  <si>
    <t>Budget</t>
  </si>
  <si>
    <t>Ads (newspaper/radio/video)</t>
  </si>
  <si>
    <t xml:space="preserve">Mail: U.S. Department of Agriculture </t>
  </si>
  <si>
    <t xml:space="preserve">Office of the Assistant Secretary for Civil Rights </t>
  </si>
  <si>
    <t xml:space="preserve">1400 Independence Avenue, SW </t>
  </si>
  <si>
    <t>Washington, D.C. 20250-9410;</t>
  </si>
  <si>
    <t>Fax: (202) 690-7442; or</t>
  </si>
  <si>
    <t>This institution is an equal opportunity provider.</t>
  </si>
  <si>
    <t>Food Service Management Company</t>
  </si>
  <si>
    <t>Grant Allocation</t>
  </si>
  <si>
    <t>Estimated Full Cost</t>
  </si>
  <si>
    <t>Estimated Cost</t>
  </si>
  <si>
    <t>Total Grant Amount Requested</t>
  </si>
  <si>
    <t>APPLICATION APPROVAL</t>
  </si>
  <si>
    <t>2. Save the email in the Sponsor's Application folder.</t>
  </si>
  <si>
    <r>
      <t xml:space="preserve">Primary Contact/Grant Project Director Information                                                              </t>
    </r>
    <r>
      <rPr>
        <b/>
        <sz val="8"/>
        <color theme="1"/>
        <rFont val="Trebuchet MS"/>
        <family val="2"/>
        <scheme val="minor"/>
      </rPr>
      <t xml:space="preserve">                                                                </t>
    </r>
    <r>
      <rPr>
        <b/>
        <sz val="12"/>
        <color theme="1"/>
        <rFont val="Trebuchet MS"/>
        <family val="2"/>
        <scheme val="minor"/>
      </rPr>
      <t xml:space="preserve">                                       </t>
    </r>
  </si>
  <si>
    <t>Vehicle Mileage Reimbursement</t>
  </si>
  <si>
    <r>
      <t>Labor Costs</t>
    </r>
    <r>
      <rPr>
        <sz val="9"/>
        <color theme="1"/>
        <rFont val="Trebuchet MS"/>
        <family val="2"/>
        <scheme val="minor"/>
      </rPr>
      <t/>
    </r>
  </si>
  <si>
    <t>Other (describe):</t>
  </si>
  <si>
    <t>Labor Costs for Outreach Activities</t>
  </si>
  <si>
    <t xml:space="preserve">Food Service </t>
  </si>
  <si>
    <t>Outreach and Enrichment</t>
  </si>
  <si>
    <t xml:space="preserve">Transportation </t>
  </si>
  <si>
    <t>Guest Speaker/Activities</t>
  </si>
  <si>
    <t>Print media (flyers, postcards,</t>
  </si>
  <si>
    <t>Total Labor Cost for Outreach Activities</t>
  </si>
  <si>
    <t>Total Labor Costs</t>
  </si>
  <si>
    <t xml:space="preserve">Total Labor Cost for CACFP Food Service </t>
  </si>
  <si>
    <t xml:space="preserve">   Start-Up and Expansion Grant for  </t>
  </si>
  <si>
    <t>Sanitation Inspection related repairs / fees</t>
  </si>
  <si>
    <t xml:space="preserve">Transportation Related Purchases </t>
  </si>
  <si>
    <t>Vehichle Milage Reimbursement</t>
  </si>
  <si>
    <t>Organization Name</t>
  </si>
  <si>
    <t>Program(s) requesting funds to increase participation</t>
  </si>
  <si>
    <t>Strategies for increasing participation</t>
  </si>
  <si>
    <t>Additional days per week, or weeks of program?</t>
  </si>
  <si>
    <t xml:space="preserve"> Number of service days being added</t>
  </si>
  <si>
    <t>Reasoning for Site Selection</t>
  </si>
  <si>
    <t>End of Sheet</t>
  </si>
  <si>
    <t>List all meal types served at site</t>
  </si>
  <si>
    <t>Application Summary</t>
  </si>
  <si>
    <t>Baker</t>
  </si>
  <si>
    <t>Benton</t>
  </si>
  <si>
    <t>Clackamas</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</si>
  <si>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</si>
  <si>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</si>
  <si>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</si>
  <si>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</si>
  <si>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</si>
  <si>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</si>
  <si>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</si>
  <si>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</si>
  <si>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</si>
  <si>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</si>
  <si>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</si>
  <si>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</si>
  <si>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</si>
  <si>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</si>
  <si>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</si>
  <si>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</si>
  <si>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</si>
  <si>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</si>
  <si>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</si>
  <si>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</si>
  <si>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</si>
  <si>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</si>
  <si>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</si>
  <si>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</si>
  <si>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</si>
  <si>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</si>
  <si>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</si>
  <si>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</si>
  <si>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</si>
  <si>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</si>
  <si>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</si>
  <si>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</si>
  <si>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</si>
  <si>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Anticipated increase in total meals served per month</t>
  </si>
  <si>
    <t xml:space="preserve">Small Appliances </t>
  </si>
  <si>
    <t>Repairs/parts</t>
  </si>
  <si>
    <t>Contracted labor</t>
  </si>
  <si>
    <t>Repairs</t>
  </si>
  <si>
    <t>Paint/wraps</t>
  </si>
  <si>
    <t>Equipment</t>
  </si>
  <si>
    <t>Supplies</t>
  </si>
  <si>
    <t>Labor Costs for Food Service</t>
  </si>
  <si>
    <t xml:space="preserve">Labor Costs for Enrichment/Educational Activities </t>
  </si>
  <si>
    <t>Please list staff postion</t>
  </si>
  <si>
    <r>
      <t>City</t>
    </r>
    <r>
      <rPr>
        <b/>
        <sz val="10"/>
        <color rgb="FFFF0000"/>
        <rFont val="Trebuchet MS"/>
        <family val="2"/>
        <scheme val="minor"/>
      </rPr>
      <t>*</t>
    </r>
  </si>
  <si>
    <r>
      <rPr>
        <b/>
        <sz val="10"/>
        <rFont val="Trebuchet MS"/>
        <family val="2"/>
        <scheme val="minor"/>
      </rPr>
      <t>Zip</t>
    </r>
    <r>
      <rPr>
        <b/>
        <sz val="10"/>
        <color rgb="FFFF0000"/>
        <rFont val="Trebuchet MS"/>
        <family val="2"/>
        <scheme val="minor"/>
      </rPr>
      <t>*</t>
    </r>
  </si>
  <si>
    <r>
      <t>State</t>
    </r>
    <r>
      <rPr>
        <b/>
        <sz val="10"/>
        <color rgb="FFFF0000"/>
        <rFont val="Trebuchet MS"/>
        <family val="2"/>
        <scheme val="minor"/>
      </rPr>
      <t>*</t>
    </r>
  </si>
  <si>
    <t>Total Labor Costs - Enrichment/Educational Activities</t>
  </si>
  <si>
    <t>Labor Costs for Enrichment/Educational Activities</t>
  </si>
  <si>
    <t xml:space="preserve">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religious creed, disability, age, political beliefs, or reprisal or retaliation for prior civil rights activity in any program or activity conducted or funded by USDA.  
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
To file a program complaint of discrimination, complete the USDA Program Discrimination Complaint Form, (AD-3027) found online at: How to File a Complaint, and at any USDA office, or write a letter addressed to USDA and provide in the letter all of the information requested in the form. To request a copy of the complaint form, call (866) 632-9992.  Submit your completed form or letter to USDA by:
</t>
  </si>
  <si>
    <t>Email: program.intake@usda.gov</t>
  </si>
  <si>
    <t xml:space="preserve">Food transport equipment </t>
  </si>
  <si>
    <t>Please list activities</t>
  </si>
  <si>
    <t>Please list items/services</t>
  </si>
  <si>
    <t>Large Appliances</t>
  </si>
  <si>
    <t xml:space="preserve">Service Equipment </t>
  </si>
  <si>
    <t>Small Wares</t>
  </si>
  <si>
    <t>Remember to check out ODE's free summer meals promotional materials</t>
  </si>
  <si>
    <t>Must be an employee of the organization applying for grant funds.</t>
  </si>
  <si>
    <t>Please note: Motorized vehicles may not be purchased with these funds, nor can the vehicle benefiting from these funds be used to transport children.</t>
  </si>
  <si>
    <t>At-Risk Afterschool and Summer Meal Programs</t>
  </si>
  <si>
    <t>Please note: Funds may not be used to purchase equipmentor supplies considered high risk to students'/childrens' safety. If you have questions about high risk items contact Grant Manager.</t>
  </si>
  <si>
    <t>10. If the strategy "Add Days of Operation" was selected, please complete the table below.</t>
  </si>
  <si>
    <t>11. If the strategy "Add Site(s)" was selected, please complete the table below.</t>
  </si>
  <si>
    <t>Mileage rate (Organization's standard rate, up to  $0.575 per mile)</t>
  </si>
  <si>
    <t>This page is a tool for the ODE CNP Grant Manager(s) to track progress and communicate pertinent information to Sponsors to facilitate the approval process.</t>
  </si>
  <si>
    <t>3. If a revision is requested by the applicant, the Grant Manager will update the revision number.</t>
  </si>
  <si>
    <t>1. Each time this document is returned to the applicant unapproved, increase the step number by one.</t>
  </si>
  <si>
    <t>Grant Manager Assigned</t>
  </si>
  <si>
    <t>CNP Manager Approval</t>
  </si>
  <si>
    <t>1. All budget activity must be tracked.  Enter the revision and step number below as well as the date the email was received or sent.</t>
  </si>
  <si>
    <t>Application Received From Applicant</t>
  </si>
  <si>
    <t>9. If the strategy "Add Meal Type(s)" was selected, please complete the table below.</t>
  </si>
  <si>
    <r>
      <t>Individual Completing the Application</t>
    </r>
    <r>
      <rPr>
        <b/>
        <sz val="12"/>
        <color theme="1"/>
        <rFont val="Trebuchet MS"/>
        <family val="2"/>
        <scheme val="minor"/>
      </rPr>
      <t xml:space="preserve">   </t>
    </r>
    <r>
      <rPr>
        <b/>
        <sz val="9"/>
        <color theme="1"/>
        <rFont val="Trebuchet MS"/>
        <family val="2"/>
        <scheme val="minor"/>
      </rPr>
      <t xml:space="preserve"> *If different than the Primary Contact</t>
    </r>
  </si>
  <si>
    <t>Name of Organization</t>
  </si>
  <si>
    <t>Must be authorized to sign contracts on behalf of the applying organization and should match CNPweb</t>
  </si>
  <si>
    <r>
      <rPr>
        <b/>
        <u/>
        <sz val="12"/>
        <color theme="1"/>
        <rFont val="Trebuchet MS"/>
        <family val="2"/>
        <scheme val="minor"/>
      </rPr>
      <t>Authorized Representative or Executive Contact Information</t>
    </r>
    <r>
      <rPr>
        <b/>
        <sz val="12"/>
        <color theme="1"/>
        <rFont val="Trebuchet MS"/>
        <family val="2"/>
        <scheme val="minor"/>
      </rPr>
      <t/>
    </r>
  </si>
  <si>
    <t>Additional Individual To Include When Communicating</t>
  </si>
  <si>
    <t>Mailing Address</t>
  </si>
  <si>
    <t>City, State, Zip</t>
  </si>
  <si>
    <t>Individual Completing the Application Name</t>
  </si>
  <si>
    <t>Individual Completing the Application Number</t>
  </si>
  <si>
    <t>Individual Completing the Application Email</t>
  </si>
  <si>
    <t>Additional Individual to Include Name</t>
  </si>
  <si>
    <t>Additional Individual to Include Number</t>
  </si>
  <si>
    <t>Additional Individual to Include Email</t>
  </si>
  <si>
    <t>Version: 2/19/2020</t>
  </si>
  <si>
    <t>ODE CNP Approved Budget</t>
  </si>
  <si>
    <t>This budget has been approved by ODE CNP for the Start-Up and Expansion Grant</t>
  </si>
  <si>
    <t>Total Grant funds awarded</t>
  </si>
  <si>
    <t>ODE CNP Approved Summary</t>
  </si>
  <si>
    <t>Total Grant Funds Awarded</t>
  </si>
  <si>
    <t xml:space="preserve">2021-2023 Biennium                                                                                     </t>
  </si>
  <si>
    <t>Applicant Information</t>
  </si>
  <si>
    <t xml:space="preserve"> Red starred items are required.</t>
  </si>
  <si>
    <r>
      <t>DUNS Number or Unique Entity ID</t>
    </r>
    <r>
      <rPr>
        <b/>
        <sz val="10"/>
        <color rgb="FFFF0000"/>
        <rFont val="Trebuchet MS"/>
        <family val="2"/>
        <scheme val="minor"/>
      </rPr>
      <t>*</t>
    </r>
  </si>
  <si>
    <r>
      <t>1. Which best describes entity's status in relation to the Oregon Department of Education Child Nutrition Programs?</t>
    </r>
    <r>
      <rPr>
        <b/>
        <sz val="10"/>
        <color rgb="FFFF0000"/>
        <rFont val="Trebuchet MS"/>
        <family val="2"/>
        <scheme val="minor"/>
      </rPr>
      <t xml:space="preserve">* </t>
    </r>
    <r>
      <rPr>
        <i/>
        <sz val="8"/>
        <rFont val="Trebuchet MS"/>
        <family val="2"/>
        <scheme val="minor"/>
      </rPr>
      <t>Choose from the drop down options</t>
    </r>
  </si>
  <si>
    <r>
      <t>2. ODE CNP State-Sponsor Agreement Number (if applicable)</t>
    </r>
    <r>
      <rPr>
        <b/>
        <sz val="10"/>
        <color rgb="FFFF0000"/>
        <rFont val="Trebuchet MS"/>
        <family val="2"/>
        <scheme val="minor"/>
      </rPr>
      <t>*</t>
    </r>
  </si>
  <si>
    <r>
      <t>Full and Legal Business Name of Entity ("Applicant")</t>
    </r>
    <r>
      <rPr>
        <b/>
        <sz val="10"/>
        <color rgb="FFFF0000"/>
        <rFont val="Trebuchet MS"/>
        <family val="2"/>
        <scheme val="minor"/>
      </rPr>
      <t>*</t>
    </r>
  </si>
  <si>
    <r>
      <t>6. What strategies will Applicant employ to increase participation in this program(s)?</t>
    </r>
    <r>
      <rPr>
        <b/>
        <sz val="10"/>
        <color rgb="FFFF0000"/>
        <rFont val="Trebuchet MS"/>
        <family val="2"/>
        <scheme val="minor"/>
      </rPr>
      <t>*</t>
    </r>
  </si>
  <si>
    <r>
      <t>5. Applicant is submitting this application for Grant Funds to Start-Up or Expand which program(s)?</t>
    </r>
    <r>
      <rPr>
        <b/>
        <sz val="10"/>
        <color rgb="FFFF0000"/>
        <rFont val="Trebuchet MS"/>
        <family val="2"/>
        <scheme val="minor"/>
      </rPr>
      <t>*</t>
    </r>
  </si>
  <si>
    <t>NOTE:  Add new rows, as needed.</t>
  </si>
  <si>
    <t>Please note: Funds may not be used to purchase equipmentor supplies considered high risk to students'/childrens' safety. If you have questions about high risk items contact Agency's Grant Manager.</t>
  </si>
  <si>
    <t>Applicant's Legal Business Name</t>
  </si>
  <si>
    <t>Total Amount of Grant Funds Requested</t>
  </si>
  <si>
    <t>Submit this application by email to Noemi.Rios@ode.state.or.us as an MS Excel document and attach all required additional application documents identified above separately.</t>
  </si>
  <si>
    <r>
      <t>State funds are available for Start-up and Expansion Grants for At-Risk Afterschool and Summer Meal programs.  Approximately, $518,000</t>
    </r>
    <r>
      <rPr>
        <b/>
        <sz val="10"/>
        <color rgb="FFFF0000"/>
        <rFont val="Arial"/>
        <family val="2"/>
      </rPr>
      <t xml:space="preserve"> </t>
    </r>
    <r>
      <rPr>
        <sz val="10"/>
        <color theme="1"/>
        <rFont val="Arial"/>
        <family val="2"/>
      </rPr>
      <t>in Grant Funds is available to Sponsors and Partners during the 2021-2023 biennium. These funds are awarded through the Oregon Department of Education Child Nutrition Programs (ODE CNP).</t>
    </r>
  </si>
  <si>
    <t>Evaluation Questions</t>
  </si>
  <si>
    <t>Child Nutrition Program(s) requesting funds to increase participation</t>
  </si>
  <si>
    <t xml:space="preserve"> ode.communitynutrition@ode.state.or.us </t>
  </si>
  <si>
    <t>If you have questions concerning this form, please contact either:</t>
  </si>
  <si>
    <t>Anticipated daily participation at site</t>
  </si>
  <si>
    <t xml:space="preserve">The Grant application is designed to be completed electronically. Send the completed Application and documents to: </t>
  </si>
  <si>
    <r>
      <t>Does your organization have access to either CNPweb and/or EGMS?   Yes/No</t>
    </r>
    <r>
      <rPr>
        <b/>
        <sz val="10"/>
        <color rgb="FFFF0000"/>
        <rFont val="Trebuchet MS"/>
        <family val="2"/>
        <scheme val="minor"/>
      </rPr>
      <t>*</t>
    </r>
  </si>
  <si>
    <r>
      <t>3. Has the entity been awarded a Start-up/Expansion grant in the past?</t>
    </r>
    <r>
      <rPr>
        <b/>
        <sz val="10"/>
        <color rgb="FFFF0000"/>
        <rFont val="Trebuchet MS"/>
        <family val="2"/>
        <scheme val="minor"/>
      </rPr>
      <t>* Yes/No:   If yes, when?</t>
    </r>
  </si>
  <si>
    <r>
      <t>4.  Applicant currently participates in which Programs as a CNP Sponsor or Partner?</t>
    </r>
    <r>
      <rPr>
        <b/>
        <sz val="10"/>
        <color rgb="FFFF0000"/>
        <rFont val="Trebuchet MS"/>
        <family val="2"/>
        <scheme val="minor"/>
      </rPr>
      <t>*</t>
    </r>
  </si>
  <si>
    <r>
      <t>7. How many total sites does Applicant currently operate for the Program requesting grant funds?</t>
    </r>
    <r>
      <rPr>
        <b/>
        <sz val="10"/>
        <color rgb="FFFF0000"/>
        <rFont val="Trebuchet MS"/>
        <family val="2"/>
        <scheme val="minor"/>
      </rPr>
      <t>*</t>
    </r>
  </si>
  <si>
    <r>
      <t>8. How many sites will Applicant add to the Program requesting grant funds?</t>
    </r>
    <r>
      <rPr>
        <b/>
        <sz val="10"/>
        <color rgb="FFFF0000"/>
        <rFont val="Trebuchet MS"/>
        <family val="2"/>
        <scheme val="minor"/>
      </rPr>
      <t>*</t>
    </r>
  </si>
  <si>
    <t>Grant Funds</t>
  </si>
  <si>
    <t>2.  Describe how the proposed Use of Funds will result in increased participation within the Summer and/or the Afterschool At-Risk Meals Program.</t>
  </si>
  <si>
    <t>3. Describe how the start up or expansion of the Applicant’s program will continue to be funded if the program is successful. Once the grant award period has ended, how will the Applicant continue to fund the program without Agency Grant Funds?</t>
  </si>
  <si>
    <t>For Use of Funds information please see RFA Attachment D. Allocation guidance can be founds on ODE's Start Up and Expansion Grant webpage.</t>
  </si>
  <si>
    <t>1a. Describe how the Applicant will use Grant Funds in adherence to both the policies and rules associated with the type of Program funds that are requested for and Attachment D allowable expenses.                                                                                                                                                         1b. Describe how the Applicant will use Grant Funds to address its Program need(s) and expenses.</t>
  </si>
  <si>
    <t>kaitlin.skreen@ode.oregon.gov</t>
  </si>
  <si>
    <t>Mileage rate (Applicant's standard rate, up to  $0.58.5 per mile for 2022)</t>
  </si>
  <si>
    <t>jeanie.stuntzner@ode.oregon.gov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</si>
</sst>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409]* #,##0.00_);_([$$-409]* \(#,##0.00\);_([$$-409]* &quot;-&quot;??_);_(@_)"/>
    <numFmt numFmtId="165" formatCode="_(&quot;$&quot;* #,##0.000_);_(&quot;$&quot;* \(#,##0.000\);_(&quot;$&quot;* &quot;-&quot;???_);_(@_)"/>
  </numFmts>
  <fonts count="71" x14ac:knownFonts="1">
    <font>
      <sz val="11"/>
      <color theme="1"/>
      <name val="Trebuchet MS"/>
      <family val="2"/>
      <scheme val="minor"/>
    </font>
    <font>
      <sz val="11"/>
      <color theme="1"/>
      <name val="Trebuchet MS"/>
      <family val="2"/>
      <scheme val="minor"/>
    </font>
    <font>
      <sz val="10"/>
      <color theme="1"/>
      <name val="Trebuchet MS"/>
      <family val="2"/>
      <scheme val="minor"/>
    </font>
    <font>
      <sz val="11"/>
      <color rgb="FF3F3F76"/>
      <name val="Trebuchet MS"/>
      <family val="2"/>
      <scheme val="minor"/>
    </font>
    <font>
      <b/>
      <sz val="10"/>
      <color theme="1"/>
      <name val="Trebuchet MS"/>
      <family val="2"/>
      <scheme val="minor"/>
    </font>
    <font>
      <sz val="9"/>
      <name val="Trebuchet MS"/>
      <family val="2"/>
      <scheme val="minor"/>
    </font>
    <font>
      <sz val="9"/>
      <color theme="1"/>
      <name val="Trebuchet MS"/>
      <family val="2"/>
      <scheme val="minor"/>
    </font>
    <font>
      <sz val="12"/>
      <color theme="1"/>
      <name val="Calibri"/>
      <family val="2"/>
    </font>
    <font>
      <i/>
      <sz val="10"/>
      <color theme="1"/>
      <name val="Calibri"/>
      <family val="2"/>
    </font>
    <font>
      <b/>
      <sz val="9"/>
      <color theme="1"/>
      <name val="Trebuchet MS"/>
      <family val="2"/>
      <scheme val="minor"/>
    </font>
    <font>
      <b/>
      <sz val="11"/>
      <color theme="1"/>
      <name val="Trebuchet MS"/>
      <family val="2"/>
      <scheme val="minor"/>
    </font>
    <font>
      <b/>
      <sz val="10"/>
      <color theme="1"/>
      <name val="Calibri"/>
      <family val="2"/>
    </font>
    <font>
      <sz val="10"/>
      <color theme="1"/>
      <name val="Calibri"/>
      <family val="2"/>
    </font>
    <font>
      <sz val="11"/>
      <color theme="1"/>
      <name val="Trebuchet MS"/>
      <family val="1"/>
      <scheme val="major"/>
    </font>
    <font>
      <b/>
      <sz val="10"/>
      <name val="Trebuchet MS"/>
      <family val="2"/>
      <scheme val="minor"/>
    </font>
    <font>
      <b/>
      <sz val="14"/>
      <name val="Trebuchet MS"/>
      <family val="1"/>
      <scheme val="major"/>
    </font>
    <font>
      <b/>
      <sz val="12"/>
      <color theme="5"/>
      <name val="Calibri"/>
      <family val="2"/>
    </font>
    <font>
      <sz val="11"/>
      <color theme="0"/>
      <name val="Trebuchet MS"/>
      <family val="2"/>
      <scheme val="minor"/>
    </font>
    <font>
      <b/>
      <u/>
      <sz val="12"/>
      <color theme="1"/>
      <name val="Trebuchet MS"/>
      <family val="2"/>
      <scheme val="minor"/>
    </font>
    <font>
      <sz val="8"/>
      <color theme="1"/>
      <name val="Trebuchet MS"/>
      <family val="2"/>
      <scheme val="minor"/>
    </font>
    <font>
      <b/>
      <sz val="10"/>
      <color rgb="FFFF0000"/>
      <name val="Trebuchet MS"/>
      <family val="2"/>
      <scheme val="minor"/>
    </font>
    <font>
      <sz val="11"/>
      <name val="Trebuchet MS"/>
      <family val="1"/>
      <scheme val="minor"/>
    </font>
    <font>
      <b/>
      <sz val="10"/>
      <name val="Trebuchet MS"/>
      <family val="1"/>
      <scheme val="minor"/>
    </font>
    <font>
      <sz val="8"/>
      <name val="Trebuchet MS"/>
      <family val="1"/>
      <scheme val="minor"/>
    </font>
    <font>
      <b/>
      <sz val="16"/>
      <color theme="1"/>
      <name val="Trebuchet MS"/>
      <family val="2"/>
      <scheme val="minor"/>
    </font>
    <font>
      <i/>
      <sz val="8"/>
      <color rgb="FFFF0000"/>
      <name val="Trebuchet MS"/>
      <family val="2"/>
      <scheme val="minor"/>
    </font>
    <font>
      <sz val="8"/>
      <color rgb="FF000000"/>
      <name val="Segoe UI"/>
      <family val="2"/>
    </font>
    <font>
      <i/>
      <sz val="9"/>
      <color theme="1"/>
      <name val="Trebuchet MS"/>
      <family val="2"/>
      <scheme val="minor"/>
    </font>
    <font>
      <sz val="9"/>
      <name val="Trebuchet MS"/>
      <family val="1"/>
      <scheme val="minor"/>
    </font>
    <font>
      <b/>
      <sz val="12"/>
      <color theme="1"/>
      <name val="Trebuchet MS"/>
      <family val="2"/>
      <scheme val="minor"/>
    </font>
    <font>
      <u/>
      <sz val="11"/>
      <color theme="10"/>
      <name val="Trebuchet MS"/>
      <family val="2"/>
      <scheme val="minor"/>
    </font>
    <font>
      <sz val="10"/>
      <color theme="1"/>
      <name val="Arial"/>
      <family val="2"/>
    </font>
    <font>
      <b/>
      <sz val="8"/>
      <color theme="1"/>
      <name val="Trebuchet MS"/>
      <family val="2"/>
      <scheme val="minor"/>
    </font>
    <font>
      <b/>
      <sz val="14"/>
      <color theme="1"/>
      <name val="Trebuchet MS"/>
      <family val="2"/>
      <scheme val="minor"/>
    </font>
    <font>
      <i/>
      <sz val="10"/>
      <color rgb="FFFF0000"/>
      <name val="Trebuchet MS"/>
      <family val="2"/>
      <scheme val="minor"/>
    </font>
    <font>
      <sz val="16"/>
      <name val="Trebuchet MS"/>
      <family val="2"/>
      <scheme val="major"/>
    </font>
    <font>
      <b/>
      <u/>
      <sz val="16"/>
      <color theme="1"/>
      <name val="Trebuchet MS"/>
      <family val="2"/>
      <scheme val="minor"/>
    </font>
    <font>
      <sz val="11"/>
      <name val="Trebuchet MS"/>
      <family val="2"/>
      <scheme val="minor"/>
    </font>
    <font>
      <b/>
      <sz val="11"/>
      <name val="Trebuchet MS"/>
      <family val="2"/>
      <scheme val="minor"/>
    </font>
    <font>
      <b/>
      <sz val="9"/>
      <color rgb="FFFF0000"/>
      <name val="Trebuchet MS"/>
      <family val="2"/>
      <scheme val="minor"/>
    </font>
    <font>
      <sz val="10"/>
      <name val="Trebuchet MS"/>
      <family val="2"/>
      <scheme val="minor"/>
    </font>
    <font>
      <b/>
      <u/>
      <sz val="10"/>
      <name val="Trebuchet MS"/>
      <family val="2"/>
      <scheme val="minor"/>
    </font>
    <font>
      <b/>
      <sz val="9"/>
      <name val="Trebuchet MS"/>
      <family val="2"/>
      <scheme val="minor"/>
    </font>
    <font>
      <sz val="11"/>
      <color theme="0"/>
      <name val="Trebuchet MS"/>
      <family val="1"/>
      <scheme val="minor"/>
    </font>
    <font>
      <b/>
      <u/>
      <sz val="16"/>
      <name val="Trebuchet MS"/>
      <family val="1"/>
      <scheme val="major"/>
    </font>
    <font>
      <b/>
      <u/>
      <sz val="14"/>
      <color theme="1"/>
      <name val="Trebuchet MS"/>
      <family val="2"/>
      <scheme val="minor"/>
    </font>
    <font>
      <b/>
      <sz val="9.5"/>
      <color theme="1"/>
      <name val="Trebuchet MS"/>
      <family val="2"/>
      <scheme val="minor"/>
    </font>
    <font>
      <sz val="10"/>
      <color rgb="FFFF0000"/>
      <name val="Trebuchet MS"/>
      <family val="2"/>
      <scheme val="minor"/>
    </font>
    <font>
      <b/>
      <sz val="11"/>
      <color rgb="FFFF0000"/>
      <name val="Trebuchet MS"/>
      <family val="2"/>
      <scheme val="minor"/>
    </font>
    <font>
      <sz val="11"/>
      <color theme="1"/>
      <name val="Trebuchet MS"/>
      <family val="1"/>
      <scheme val="minor"/>
    </font>
    <font>
      <sz val="8"/>
      <name val="Trebuchet MS"/>
      <family val="2"/>
      <scheme val="minor"/>
    </font>
    <font>
      <b/>
      <u/>
      <sz val="10"/>
      <color theme="1"/>
      <name val="Trebuchet MS"/>
      <family val="2"/>
      <scheme val="minor"/>
    </font>
    <font>
      <sz val="10"/>
      <color rgb="FF000000"/>
      <name val="Arial"/>
      <family val="2"/>
    </font>
    <font>
      <i/>
      <sz val="8"/>
      <name val="Trebuchet MS"/>
      <family val="2"/>
      <scheme val="minor"/>
    </font>
    <font>
      <i/>
      <sz val="8"/>
      <color theme="1"/>
      <name val="Trebuchet MS"/>
      <family val="2"/>
      <scheme val="minor"/>
    </font>
    <font>
      <u/>
      <sz val="8"/>
      <color theme="5" tint="-0.249977111117893"/>
      <name val="Trebuchet MS"/>
      <family val="2"/>
      <scheme val="minor"/>
    </font>
    <font>
      <sz val="10"/>
      <color rgb="FF000000"/>
      <name val="Trebuchet MS"/>
      <family val="2"/>
      <scheme val="minor"/>
    </font>
    <font>
      <sz val="11"/>
      <color theme="1"/>
      <name val="Calibri"/>
      <family val="2"/>
    </font>
    <font>
      <b/>
      <sz val="8"/>
      <name val="Trebuchet MS"/>
      <family val="2"/>
      <scheme val="minor"/>
    </font>
    <font>
      <b/>
      <u/>
      <sz val="11"/>
      <name val="Trebuchet MS"/>
      <family val="2"/>
      <scheme val="minor"/>
    </font>
    <font>
      <sz val="9"/>
      <color indexed="81"/>
      <name val="Tahoma"/>
      <family val="2"/>
    </font>
    <font>
      <b/>
      <sz val="9"/>
      <color indexed="81"/>
      <name val="Tahoma"/>
      <family val="2"/>
    </font>
    <font>
      <sz val="12"/>
      <color theme="1"/>
      <name val="Arial"/>
      <family val="2"/>
    </font>
    <font>
      <b/>
      <sz val="10"/>
      <color rgb="FFFF0000"/>
      <name val="Arial"/>
      <family val="2"/>
    </font>
    <font>
      <sz val="12"/>
      <color theme="0"/>
      <name val="Arial"/>
      <family val="2"/>
    </font>
    <font>
      <sz val="11"/>
      <color theme="1"/>
      <name val="Arial"/>
      <family val="2"/>
    </font>
    <font>
      <sz val="11"/>
      <color theme="0"/>
      <name val="Arial"/>
      <family val="2"/>
    </font>
    <font>
      <sz val="10"/>
      <name val="Arial"/>
      <family val="2"/>
    </font>
    <font>
      <b/>
      <sz val="10.5"/>
      <color theme="1"/>
      <name val="Trebuchet MS"/>
      <family val="2"/>
      <scheme val="minor"/>
    </font>
    <font>
      <b/>
      <sz val="10"/>
      <color theme="1"/>
      <name val="Arial"/>
      <family val="2"/>
    </font>
    <font>
      <u/>
      <sz val="11"/>
      <color theme="5" tint="-0.499984740745262"/>
      <name val="Trebuchet MS"/>
      <family val="2"/>
      <scheme val="minor"/>
    </font>
  </fonts>
  <fills count="12">
    <fill>
      <patternFill patternType="none"/>
    </fill>
    <fill>
      <patternFill patternType="gray125"/>
    </fill>
    <fill>
      <patternFill patternType="solid">
        <fgColor rgb="FFFFCC99"/>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E6F2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EC595"/>
        <bgColor indexed="64"/>
      </patternFill>
    </fill>
    <fill>
      <patternFill patternType="solid">
        <fgColor theme="9" tint="0.79998168889431442"/>
        <bgColor indexed="64"/>
      </patternFill>
    </fill>
    <fill>
      <patternFill patternType="solid">
        <fgColor theme="9" tint="0.39997558519241921"/>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medium">
        <color theme="4" tint="-0.249977111117893"/>
      </bottom>
      <diagonal/>
    </border>
    <border>
      <left/>
      <right style="thin">
        <color theme="4" tint="-0.249977111117893"/>
      </right>
      <top style="thin">
        <color theme="4" tint="-0.249977111117893"/>
      </top>
      <bottom style="medium">
        <color theme="4" tint="-0.249977111117893"/>
      </bottom>
      <diagonal/>
    </border>
    <border>
      <left style="thin">
        <color indexed="64"/>
      </left>
      <right style="medium">
        <color indexed="64"/>
      </right>
      <top/>
      <bottom style="medium">
        <color indexed="64"/>
      </bottom>
      <diagonal/>
    </border>
    <border>
      <left/>
      <right/>
      <top/>
      <bottom style="thin">
        <color theme="4" tint="-0.249977111117893"/>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2" borderId="15" applyNumberFormat="0" applyAlignment="0" applyProtection="0"/>
    <xf numFmtId="0" fontId="30" fillId="0" borderId="0" applyNumberFormat="0" applyFill="0" applyBorder="0" applyAlignment="0" applyProtection="0"/>
  </cellStyleXfs>
  <cellXfs count="376">
    <xf numFmtId="0" fontId="0" fillId="0" borderId="0" xfId="0"/>
    <xf numFmtId="0" fontId="0" fillId="0" borderId="0" xfId="0" applyProtection="1"/>
    <xf numFmtId="0" fontId="0" fillId="0" borderId="0" xfId="0"/>
    <xf numFmtId="0" fontId="2" fillId="0" borderId="0" xfId="0" applyFont="1"/>
    <xf numFmtId="0" fontId="0" fillId="0" borderId="0" xfId="0" applyAlignment="1" applyProtection="1">
      <alignment wrapText="1"/>
    </xf>
    <xf numFmtId="0" fontId="0" fillId="0" borderId="0" xfId="0" applyBorder="1" applyAlignment="1" applyProtection="1">
      <alignment wrapText="1"/>
    </xf>
    <xf numFmtId="0" fontId="0" fillId="0" borderId="0" xfId="0" applyFill="1" applyProtection="1"/>
    <xf numFmtId="44" fontId="5" fillId="3" borderId="2" xfId="2" applyFont="1" applyFill="1" applyBorder="1" applyProtection="1">
      <protection locked="0"/>
    </xf>
    <xf numFmtId="44" fontId="5" fillId="3" borderId="2" xfId="2" applyNumberFormat="1" applyFont="1" applyFill="1" applyBorder="1" applyProtection="1">
      <protection locked="0"/>
    </xf>
    <xf numFmtId="0" fontId="10" fillId="4" borderId="3" xfId="0" applyFont="1" applyFill="1" applyBorder="1" applyProtection="1"/>
    <xf numFmtId="0" fontId="2" fillId="0" borderId="0" xfId="0" applyFont="1"/>
    <xf numFmtId="0" fontId="17" fillId="0" borderId="0" xfId="0" applyFont="1"/>
    <xf numFmtId="44" fontId="5" fillId="3" borderId="9" xfId="2" applyFont="1" applyFill="1" applyBorder="1" applyProtection="1">
      <protection locked="0"/>
    </xf>
    <xf numFmtId="44" fontId="5" fillId="3" borderId="7" xfId="2" applyFont="1" applyFill="1" applyBorder="1" applyProtection="1">
      <protection locked="0"/>
    </xf>
    <xf numFmtId="0" fontId="17" fillId="0" borderId="0" xfId="0" applyFont="1" applyFill="1" applyBorder="1" applyProtection="1"/>
    <xf numFmtId="0" fontId="0" fillId="0" borderId="0" xfId="0" applyBorder="1" applyProtection="1"/>
    <xf numFmtId="44" fontId="9" fillId="8" borderId="9" xfId="0" applyNumberFormat="1" applyFont="1" applyFill="1" applyBorder="1" applyAlignment="1" applyProtection="1"/>
    <xf numFmtId="44" fontId="9" fillId="8" borderId="2" xfId="0" applyNumberFormat="1" applyFont="1" applyFill="1" applyBorder="1" applyProtection="1"/>
    <xf numFmtId="0" fontId="6" fillId="0" borderId="0" xfId="0" applyFont="1"/>
    <xf numFmtId="0" fontId="0" fillId="0" borderId="0" xfId="0" applyBorder="1" applyAlignment="1" applyProtection="1">
      <alignment horizontal="centerContinuous"/>
    </xf>
    <xf numFmtId="0" fontId="0" fillId="0" borderId="0" xfId="0" applyProtection="1">
      <protection locked="0"/>
    </xf>
    <xf numFmtId="0" fontId="6" fillId="6" borderId="2" xfId="0" applyFont="1" applyFill="1" applyBorder="1" applyAlignment="1" applyProtection="1">
      <alignment wrapText="1"/>
      <protection locked="0"/>
    </xf>
    <xf numFmtId="0" fontId="6" fillId="6" borderId="2" xfId="0" applyFont="1" applyFill="1" applyBorder="1" applyAlignment="1" applyProtection="1">
      <alignment horizontal="center" wrapText="1"/>
      <protection locked="0"/>
    </xf>
    <xf numFmtId="0" fontId="2" fillId="0" borderId="0" xfId="0" applyFont="1" applyProtection="1"/>
    <xf numFmtId="0" fontId="9" fillId="8" borderId="4" xfId="0" applyNumberFormat="1" applyFont="1" applyFill="1" applyBorder="1" applyAlignment="1" applyProtection="1"/>
    <xf numFmtId="0" fontId="9" fillId="8" borderId="11" xfId="0" applyNumberFormat="1" applyFont="1" applyFill="1" applyBorder="1" applyProtection="1"/>
    <xf numFmtId="0" fontId="24" fillId="0" borderId="0" xfId="0" applyFont="1" applyAlignment="1">
      <alignment horizontal="center"/>
    </xf>
    <xf numFmtId="44" fontId="5" fillId="3" borderId="13" xfId="2" applyFont="1" applyFill="1" applyBorder="1" applyProtection="1">
      <protection locked="0"/>
    </xf>
    <xf numFmtId="44" fontId="9" fillId="7" borderId="11" xfId="0" applyNumberFormat="1" applyFont="1" applyFill="1" applyBorder="1" applyAlignment="1" applyProtection="1"/>
    <xf numFmtId="0" fontId="5" fillId="3" borderId="1" xfId="2" applyNumberFormat="1" applyFont="1" applyFill="1" applyBorder="1" applyProtection="1">
      <protection locked="0"/>
    </xf>
    <xf numFmtId="44" fontId="9" fillId="7" borderId="10" xfId="0" applyNumberFormat="1" applyFont="1" applyFill="1" applyBorder="1" applyAlignment="1" applyProtection="1"/>
    <xf numFmtId="0" fontId="6" fillId="6" borderId="4" xfId="0" applyNumberFormat="1" applyFont="1" applyFill="1" applyBorder="1" applyAlignment="1" applyProtection="1">
      <alignment wrapText="1"/>
      <protection locked="0"/>
    </xf>
    <xf numFmtId="0" fontId="34" fillId="0" borderId="0" xfId="0" applyFont="1" applyFill="1" applyAlignment="1" applyProtection="1"/>
    <xf numFmtId="0" fontId="10" fillId="0" borderId="0" xfId="0" applyFont="1" applyAlignment="1">
      <alignment wrapText="1"/>
    </xf>
    <xf numFmtId="0" fontId="10" fillId="4" borderId="16" xfId="0" applyFont="1" applyFill="1" applyBorder="1" applyAlignment="1">
      <alignment wrapText="1"/>
    </xf>
    <xf numFmtId="0" fontId="10" fillId="4" borderId="17" xfId="0" applyFont="1" applyFill="1" applyBorder="1" applyAlignment="1">
      <alignment wrapText="1"/>
    </xf>
    <xf numFmtId="0" fontId="33" fillId="0" borderId="0" xfId="0" applyFont="1" applyBorder="1" applyAlignment="1" applyProtection="1">
      <alignment horizontal="centerContinuous"/>
    </xf>
    <xf numFmtId="0" fontId="35" fillId="0" borderId="0" xfId="0" applyFont="1" applyBorder="1" applyAlignment="1" applyProtection="1">
      <alignment horizontal="centerContinuous" vertical="top"/>
    </xf>
    <xf numFmtId="0" fontId="15" fillId="0" borderId="0" xfId="0" applyFont="1" applyBorder="1" applyAlignment="1" applyProtection="1">
      <alignment horizontal="centerContinuous" vertical="top"/>
    </xf>
    <xf numFmtId="0" fontId="4" fillId="0" borderId="0" xfId="0" applyFont="1" applyBorder="1"/>
    <xf numFmtId="0" fontId="6" fillId="0" borderId="7" xfId="0" applyFont="1" applyBorder="1" applyAlignment="1" applyProtection="1">
      <alignment horizontal="left" indent="1"/>
    </xf>
    <xf numFmtId="0" fontId="6" fillId="0" borderId="2" xfId="0" applyFont="1" applyBorder="1" applyAlignment="1" applyProtection="1">
      <alignment horizontal="left" indent="1"/>
    </xf>
    <xf numFmtId="0" fontId="9" fillId="8" borderId="4" xfId="0" applyFont="1" applyFill="1" applyBorder="1" applyAlignment="1" applyProtection="1">
      <alignment horizontal="left" indent="1"/>
    </xf>
    <xf numFmtId="0" fontId="9" fillId="8" borderId="3" xfId="0" applyFont="1" applyFill="1" applyBorder="1" applyAlignment="1" applyProtection="1">
      <alignment horizontal="left" wrapText="1" indent="1"/>
    </xf>
    <xf numFmtId="0" fontId="9" fillId="8" borderId="2" xfId="0" applyFont="1" applyFill="1" applyBorder="1" applyAlignment="1" applyProtection="1">
      <alignment horizontal="left" indent="1"/>
    </xf>
    <xf numFmtId="0" fontId="10" fillId="5" borderId="3" xfId="0" applyFont="1" applyFill="1" applyBorder="1" applyAlignment="1" applyProtection="1">
      <alignment horizontal="left" indent="1"/>
    </xf>
    <xf numFmtId="0" fontId="9" fillId="8" borderId="3" xfId="0" applyFont="1" applyFill="1" applyBorder="1" applyAlignment="1" applyProtection="1">
      <alignment horizontal="left" indent="1"/>
    </xf>
    <xf numFmtId="0" fontId="29" fillId="5" borderId="3" xfId="0" applyFont="1" applyFill="1" applyBorder="1" applyAlignment="1" applyProtection="1">
      <alignment horizontal="left" indent="1"/>
    </xf>
    <xf numFmtId="44" fontId="9" fillId="7" borderId="9" xfId="0" applyNumberFormat="1" applyFont="1" applyFill="1" applyBorder="1" applyAlignment="1" applyProtection="1"/>
    <xf numFmtId="0" fontId="4" fillId="5" borderId="0" xfId="0" applyFont="1" applyFill="1" applyBorder="1" applyAlignment="1" applyProtection="1"/>
    <xf numFmtId="44" fontId="9" fillId="0" borderId="11" xfId="0" applyNumberFormat="1" applyFont="1" applyFill="1" applyBorder="1" applyProtection="1"/>
    <xf numFmtId="0" fontId="33" fillId="0" borderId="3" xfId="0" applyFont="1" applyFill="1" applyBorder="1" applyAlignment="1" applyProtection="1">
      <alignment horizontal="left"/>
    </xf>
    <xf numFmtId="0" fontId="33" fillId="0" borderId="0" xfId="0" applyFont="1" applyBorder="1" applyAlignment="1" applyProtection="1"/>
    <xf numFmtId="0" fontId="33" fillId="0" borderId="0" xfId="0" applyFont="1" applyFill="1" applyBorder="1" applyAlignment="1" applyProtection="1">
      <alignment horizontal="left" wrapText="1"/>
    </xf>
    <xf numFmtId="0" fontId="4" fillId="5" borderId="8" xfId="0" applyFont="1" applyFill="1" applyBorder="1" applyAlignment="1" applyProtection="1">
      <alignment wrapText="1"/>
    </xf>
    <xf numFmtId="0" fontId="4" fillId="5" borderId="11" xfId="0" applyFont="1" applyFill="1" applyBorder="1" applyAlignment="1" applyProtection="1">
      <alignment wrapText="1"/>
    </xf>
    <xf numFmtId="0" fontId="2" fillId="0" borderId="0" xfId="0" applyFont="1" applyBorder="1" applyAlignment="1" applyProtection="1">
      <alignment horizontal="left" vertical="top"/>
    </xf>
    <xf numFmtId="0" fontId="37" fillId="0" borderId="0" xfId="0" applyFont="1"/>
    <xf numFmtId="0" fontId="37" fillId="0" borderId="0" xfId="0" applyFont="1" applyAlignment="1">
      <alignment horizontal="center"/>
    </xf>
    <xf numFmtId="0" fontId="38" fillId="0" borderId="0" xfId="0" applyFont="1" applyAlignment="1">
      <alignment horizontal="center"/>
    </xf>
    <xf numFmtId="44" fontId="39" fillId="7" borderId="10" xfId="0" applyNumberFormat="1" applyFont="1" applyFill="1" applyBorder="1" applyAlignment="1" applyProtection="1"/>
    <xf numFmtId="164" fontId="7" fillId="0" borderId="0" xfId="2" applyNumberFormat="1" applyFont="1" applyBorder="1" applyAlignment="1"/>
    <xf numFmtId="0" fontId="40" fillId="0" borderId="0" xfId="0" applyFont="1"/>
    <xf numFmtId="0" fontId="21" fillId="0" borderId="0" xfId="0" applyFont="1" applyProtection="1"/>
    <xf numFmtId="0" fontId="6" fillId="6" borderId="7" xfId="0" applyFont="1" applyFill="1" applyBorder="1" applyAlignment="1" applyProtection="1">
      <alignment wrapText="1"/>
      <protection locked="0"/>
    </xf>
    <xf numFmtId="0" fontId="6" fillId="6" borderId="7" xfId="0" applyFont="1" applyFill="1" applyBorder="1" applyAlignment="1" applyProtection="1">
      <alignment horizontal="center" wrapText="1"/>
      <protection locked="0"/>
    </xf>
    <xf numFmtId="0" fontId="37" fillId="0" borderId="0" xfId="0" applyFont="1" applyAlignment="1">
      <alignment horizontal="centerContinuous"/>
    </xf>
    <xf numFmtId="0" fontId="24" fillId="0" borderId="0" xfId="0" applyFont="1" applyAlignment="1">
      <alignment horizontal="centerContinuous"/>
    </xf>
    <xf numFmtId="0" fontId="45" fillId="0" borderId="0" xfId="0" applyFont="1" applyBorder="1" applyAlignment="1" applyProtection="1">
      <alignment horizontal="centerContinuous"/>
    </xf>
    <xf numFmtId="0" fontId="36" fillId="0" borderId="0" xfId="0" applyFont="1" applyBorder="1" applyAlignment="1" applyProtection="1">
      <alignment horizontal="centerContinuous" vertical="top"/>
    </xf>
    <xf numFmtId="0" fontId="6" fillId="0" borderId="7" xfId="0" applyFont="1" applyBorder="1" applyAlignment="1" applyProtection="1">
      <alignment horizontal="left" indent="1"/>
      <protection locked="0"/>
    </xf>
    <xf numFmtId="0" fontId="6" fillId="0" borderId="2" xfId="0" applyFont="1" applyBorder="1" applyAlignment="1" applyProtection="1">
      <alignment horizontal="left" indent="1"/>
      <protection locked="0"/>
    </xf>
    <xf numFmtId="0" fontId="6" fillId="0" borderId="2" xfId="0" applyFont="1" applyFill="1" applyBorder="1" applyAlignment="1" applyProtection="1">
      <alignment horizontal="left" indent="1"/>
      <protection locked="0"/>
    </xf>
    <xf numFmtId="0" fontId="46" fillId="0" borderId="0" xfId="0" applyFont="1" applyBorder="1"/>
    <xf numFmtId="0" fontId="21" fillId="0" borderId="0" xfId="0" applyFont="1" applyProtection="1">
      <protection locked="0"/>
    </xf>
    <xf numFmtId="0" fontId="21" fillId="0" borderId="0" xfId="0" applyFont="1" applyFill="1" applyProtection="1">
      <protection locked="0"/>
    </xf>
    <xf numFmtId="0" fontId="21" fillId="0" borderId="0" xfId="0" applyFont="1" applyFill="1" applyBorder="1" applyProtection="1">
      <protection locked="0"/>
    </xf>
    <xf numFmtId="0" fontId="21" fillId="0" borderId="0" xfId="0" applyFont="1" applyBorder="1" applyProtection="1">
      <protection locked="0"/>
    </xf>
    <xf numFmtId="0" fontId="43" fillId="0" borderId="0" xfId="0" applyFont="1" applyProtection="1"/>
    <xf numFmtId="0" fontId="50" fillId="3" borderId="13" xfId="2" applyNumberFormat="1" applyFont="1" applyFill="1" applyBorder="1" applyAlignment="1" applyProtection="1">
      <protection locked="0"/>
    </xf>
    <xf numFmtId="0" fontId="50" fillId="3" borderId="3" xfId="2" applyNumberFormat="1" applyFont="1" applyFill="1" applyBorder="1" applyAlignment="1" applyProtection="1">
      <protection locked="0"/>
    </xf>
    <xf numFmtId="0" fontId="4" fillId="5" borderId="10" xfId="0" applyNumberFormat="1" applyFont="1" applyFill="1" applyBorder="1" applyAlignment="1" applyProtection="1"/>
    <xf numFmtId="0" fontId="2" fillId="0" borderId="23" xfId="0" applyFont="1" applyFill="1" applyBorder="1" applyAlignment="1"/>
    <xf numFmtId="164" fontId="40" fillId="0" borderId="24" xfId="2" applyNumberFormat="1" applyFont="1" applyFill="1" applyBorder="1" applyAlignment="1"/>
    <xf numFmtId="0" fontId="2" fillId="0" borderId="25" xfId="0" applyFont="1" applyFill="1" applyBorder="1" applyAlignment="1"/>
    <xf numFmtId="164" fontId="40" fillId="0" borderId="26" xfId="2" applyNumberFormat="1" applyFont="1" applyFill="1" applyBorder="1" applyAlignment="1"/>
    <xf numFmtId="0" fontId="2" fillId="10" borderId="23" xfId="0" applyFont="1" applyFill="1" applyBorder="1" applyAlignment="1"/>
    <xf numFmtId="164" fontId="40" fillId="10" borderId="24" xfId="2" applyNumberFormat="1" applyFont="1" applyFill="1" applyBorder="1" applyAlignment="1"/>
    <xf numFmtId="0" fontId="2" fillId="10" borderId="23" xfId="0" applyFont="1" applyFill="1" applyBorder="1"/>
    <xf numFmtId="0" fontId="4" fillId="10" borderId="21" xfId="0" applyFont="1" applyFill="1" applyBorder="1" applyAlignment="1"/>
    <xf numFmtId="164" fontId="40" fillId="10" borderId="22" xfId="2" applyNumberFormat="1" applyFont="1" applyFill="1" applyBorder="1" applyAlignment="1"/>
    <xf numFmtId="0" fontId="38" fillId="0" borderId="0" xfId="0" applyFont="1" applyAlignment="1">
      <alignment horizontal="center" vertical="top"/>
    </xf>
    <xf numFmtId="0" fontId="37" fillId="0" borderId="0" xfId="0" applyFont="1" applyAlignment="1">
      <alignment vertical="top"/>
    </xf>
    <xf numFmtId="0" fontId="0" fillId="0" borderId="0" xfId="0" applyAlignment="1">
      <alignment vertical="top"/>
    </xf>
    <xf numFmtId="0" fontId="51" fillId="0" borderId="0" xfId="0" applyFont="1" applyAlignment="1">
      <alignment horizontal="left"/>
    </xf>
    <xf numFmtId="0" fontId="51" fillId="0" borderId="0" xfId="0" applyFont="1" applyBorder="1" applyAlignment="1">
      <alignment horizontal="left"/>
    </xf>
    <xf numFmtId="0" fontId="36" fillId="0" borderId="0" xfId="0" applyFont="1" applyFill="1" applyAlignment="1" applyProtection="1">
      <alignment horizontal="center"/>
    </xf>
    <xf numFmtId="0" fontId="6" fillId="0" borderId="0" xfId="0" applyFont="1" applyFill="1" applyAlignment="1" applyProtection="1"/>
    <xf numFmtId="0" fontId="19" fillId="0" borderId="0" xfId="0" applyFont="1" applyFill="1" applyProtection="1"/>
    <xf numFmtId="0" fontId="4" fillId="0" borderId="0" xfId="0" applyFont="1" applyFill="1" applyAlignment="1" applyProtection="1"/>
    <xf numFmtId="0" fontId="2" fillId="0" borderId="0" xfId="3" applyFont="1" applyFill="1" applyBorder="1" applyAlignment="1" applyProtection="1">
      <alignment wrapText="1"/>
    </xf>
    <xf numFmtId="0" fontId="4" fillId="0" borderId="0" xfId="0" applyFont="1" applyFill="1" applyAlignment="1" applyProtection="1">
      <alignment horizontal="left"/>
    </xf>
    <xf numFmtId="0" fontId="20" fillId="0" borderId="0" xfId="0" applyFont="1" applyFill="1" applyBorder="1" applyAlignment="1" applyProtection="1">
      <alignment horizontal="left"/>
    </xf>
    <xf numFmtId="0" fontId="2" fillId="0" borderId="0" xfId="3" applyFont="1" applyFill="1" applyBorder="1" applyAlignment="1" applyProtection="1">
      <alignment horizontal="left" wrapText="1"/>
    </xf>
    <xf numFmtId="0" fontId="4" fillId="0" borderId="0" xfId="0" applyFont="1" applyFill="1" applyProtection="1"/>
    <xf numFmtId="0" fontId="29" fillId="0" borderId="0" xfId="0" applyFont="1" applyFill="1" applyBorder="1" applyProtection="1"/>
    <xf numFmtId="0" fontId="29" fillId="0" borderId="0" xfId="0" applyFont="1" applyFill="1" applyAlignment="1" applyProtection="1">
      <alignment wrapText="1"/>
    </xf>
    <xf numFmtId="0" fontId="6" fillId="0" borderId="0" xfId="0" applyFont="1" applyFill="1" applyAlignment="1" applyProtection="1">
      <alignment wrapText="1"/>
    </xf>
    <xf numFmtId="0" fontId="2" fillId="0" borderId="0" xfId="0" applyFont="1" applyFill="1" applyBorder="1" applyProtection="1"/>
    <xf numFmtId="0" fontId="29" fillId="0" borderId="0" xfId="0" applyFont="1" applyFill="1" applyProtection="1"/>
    <xf numFmtId="0" fontId="18" fillId="0" borderId="0" xfId="0" applyFont="1" applyFill="1" applyProtection="1"/>
    <xf numFmtId="0" fontId="17" fillId="0" borderId="0" xfId="0" applyFont="1" applyFill="1" applyProtection="1"/>
    <xf numFmtId="0" fontId="52" fillId="0" borderId="0" xfId="0" applyFont="1"/>
    <xf numFmtId="0" fontId="19" fillId="0" borderId="0" xfId="0" applyFont="1" applyAlignment="1" applyProtection="1"/>
    <xf numFmtId="0" fontId="17" fillId="0" borderId="0" xfId="0" applyFont="1" applyAlignment="1" applyProtection="1"/>
    <xf numFmtId="0" fontId="0" fillId="0" borderId="0" xfId="0" applyAlignment="1" applyProtection="1"/>
    <xf numFmtId="0" fontId="5" fillId="6" borderId="7" xfId="0" applyFont="1" applyFill="1" applyBorder="1" applyProtection="1">
      <protection locked="0"/>
    </xf>
    <xf numFmtId="0" fontId="5" fillId="6" borderId="2" xfId="0" applyFont="1" applyFill="1" applyBorder="1" applyProtection="1">
      <protection locked="0"/>
    </xf>
    <xf numFmtId="0" fontId="5" fillId="6" borderId="7"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50" fillId="3" borderId="3" xfId="2" applyNumberFormat="1" applyFont="1" applyFill="1" applyBorder="1" applyAlignment="1" applyProtection="1">
      <alignment wrapText="1"/>
      <protection locked="0"/>
    </xf>
    <xf numFmtId="0" fontId="50" fillId="3" borderId="13" xfId="2" applyNumberFormat="1" applyFont="1" applyFill="1" applyBorder="1" applyAlignment="1" applyProtection="1">
      <alignment wrapText="1"/>
      <protection locked="0"/>
    </xf>
    <xf numFmtId="0" fontId="4" fillId="5" borderId="3" xfId="0" applyFont="1" applyFill="1" applyBorder="1" applyAlignment="1" applyProtection="1">
      <alignment horizontal="left" indent="1"/>
    </xf>
    <xf numFmtId="0" fontId="36" fillId="0" borderId="0" xfId="0" applyFont="1" applyAlignment="1" applyProtection="1">
      <alignment horizontal="center"/>
    </xf>
    <xf numFmtId="0" fontId="4" fillId="0" borderId="0" xfId="0" applyFont="1" applyAlignment="1" applyProtection="1">
      <alignment horizontal="left"/>
    </xf>
    <xf numFmtId="0" fontId="2" fillId="3" borderId="2" xfId="3" applyFont="1" applyFill="1" applyBorder="1" applyAlignment="1" applyProtection="1">
      <alignment horizontal="left" wrapText="1"/>
      <protection locked="0"/>
    </xf>
    <xf numFmtId="0" fontId="20" fillId="0" borderId="0" xfId="0" applyFont="1" applyBorder="1" applyAlignment="1" applyProtection="1">
      <alignment horizontal="left"/>
    </xf>
    <xf numFmtId="0" fontId="4" fillId="0" borderId="0" xfId="3" applyFont="1" applyFill="1" applyBorder="1" applyAlignment="1" applyProtection="1">
      <alignment horizontal="left" wrapText="1"/>
      <protection locked="0"/>
    </xf>
    <xf numFmtId="0" fontId="29" fillId="3" borderId="2" xfId="0" applyFont="1" applyFill="1" applyBorder="1" applyAlignment="1" applyProtection="1">
      <alignment horizontal="left"/>
      <protection locked="0"/>
    </xf>
    <xf numFmtId="0" fontId="29" fillId="0" borderId="0" xfId="0" applyFont="1" applyAlignment="1" applyProtection="1">
      <alignment horizontal="left" wrapText="1"/>
    </xf>
    <xf numFmtId="0" fontId="6" fillId="0" borderId="0" xfId="0" applyFont="1" applyAlignment="1" applyProtection="1">
      <alignment horizontal="left" wrapText="1"/>
    </xf>
    <xf numFmtId="0" fontId="2" fillId="3" borderId="2" xfId="0" applyFont="1" applyFill="1" applyBorder="1" applyAlignment="1" applyProtection="1">
      <alignment horizontal="left"/>
      <protection locked="0"/>
    </xf>
    <xf numFmtId="0" fontId="18" fillId="0" borderId="0" xfId="0" applyFont="1" applyAlignment="1" applyProtection="1">
      <alignment horizontal="left"/>
    </xf>
    <xf numFmtId="0" fontId="6" fillId="6" borderId="2" xfId="0" applyFont="1" applyFill="1" applyBorder="1" applyAlignment="1" applyProtection="1">
      <alignment vertical="top" wrapText="1"/>
      <protection locked="0"/>
    </xf>
    <xf numFmtId="0" fontId="21" fillId="0" borderId="0" xfId="0" applyFont="1" applyAlignment="1" applyProtection="1">
      <alignment vertical="top"/>
    </xf>
    <xf numFmtId="0" fontId="49" fillId="0" borderId="0" xfId="0" applyFont="1" applyAlignment="1" applyProtection="1">
      <alignment vertical="top"/>
    </xf>
    <xf numFmtId="0" fontId="49" fillId="0" borderId="0" xfId="0" applyFont="1" applyProtection="1"/>
    <xf numFmtId="0" fontId="21" fillId="0" borderId="0" xfId="0" applyFont="1" applyAlignment="1" applyProtection="1">
      <alignment wrapText="1"/>
    </xf>
    <xf numFmtId="0" fontId="49" fillId="0" borderId="0" xfId="0" applyFont="1" applyAlignment="1" applyProtection="1">
      <alignment wrapText="1"/>
    </xf>
    <xf numFmtId="0" fontId="33" fillId="0" borderId="11" xfId="0" applyFont="1" applyFill="1" applyBorder="1" applyAlignment="1" applyProtection="1">
      <alignment horizontal="left"/>
    </xf>
    <xf numFmtId="0" fontId="10" fillId="5" borderId="0" xfId="0" applyFont="1" applyFill="1" applyBorder="1" applyAlignment="1" applyProtection="1">
      <alignment horizontal="left" indent="1"/>
    </xf>
    <xf numFmtId="0" fontId="4" fillId="5" borderId="11" xfId="0" applyFont="1" applyFill="1" applyBorder="1" applyAlignment="1" applyProtection="1">
      <alignment horizontal="left" indent="1"/>
    </xf>
    <xf numFmtId="0" fontId="10" fillId="5" borderId="4" xfId="0" applyFont="1" applyFill="1" applyBorder="1" applyAlignment="1" applyProtection="1">
      <alignment horizontal="left" indent="1"/>
    </xf>
    <xf numFmtId="0" fontId="10" fillId="5" borderId="10" xfId="0" applyFont="1" applyFill="1" applyBorder="1" applyAlignment="1" applyProtection="1">
      <alignment horizontal="left" indent="1"/>
    </xf>
    <xf numFmtId="0" fontId="6" fillId="0" borderId="3" xfId="0" applyFont="1" applyBorder="1" applyAlignment="1" applyProtection="1">
      <alignment horizontal="left" indent="1"/>
      <protection locked="0"/>
    </xf>
    <xf numFmtId="0" fontId="6" fillId="0" borderId="12" xfId="0" applyFont="1" applyBorder="1" applyAlignment="1" applyProtection="1">
      <alignment horizontal="left" indent="1"/>
      <protection locked="0"/>
    </xf>
    <xf numFmtId="44" fontId="5" fillId="3" borderId="12" xfId="2" applyFont="1" applyFill="1" applyBorder="1" applyProtection="1">
      <protection locked="0"/>
    </xf>
    <xf numFmtId="0" fontId="6" fillId="0" borderId="4" xfId="0" applyFont="1" applyBorder="1" applyAlignment="1" applyProtection="1">
      <alignment horizontal="left" indent="1"/>
      <protection locked="0"/>
    </xf>
    <xf numFmtId="0" fontId="6" fillId="0" borderId="5" xfId="0" applyFont="1" applyBorder="1" applyAlignment="1" applyProtection="1">
      <alignment horizontal="left" indent="1"/>
      <protection locked="0"/>
    </xf>
    <xf numFmtId="44" fontId="5" fillId="3" borderId="12" xfId="2" applyNumberFormat="1" applyFont="1" applyFill="1" applyBorder="1" applyProtection="1">
      <protection locked="0"/>
    </xf>
    <xf numFmtId="0" fontId="6" fillId="0" borderId="4" xfId="0" applyFont="1" applyFill="1" applyBorder="1" applyAlignment="1" applyProtection="1">
      <alignment horizontal="left" indent="1"/>
      <protection locked="0"/>
    </xf>
    <xf numFmtId="0" fontId="6" fillId="0" borderId="5" xfId="0" applyFont="1" applyFill="1" applyBorder="1" applyAlignment="1" applyProtection="1">
      <alignment horizontal="left" indent="1"/>
      <protection locked="0"/>
    </xf>
    <xf numFmtId="0" fontId="9" fillId="7" borderId="1" xfId="0" applyFont="1" applyFill="1" applyBorder="1" applyAlignment="1" applyProtection="1">
      <alignment horizontal="left" indent="1"/>
    </xf>
    <xf numFmtId="0" fontId="6" fillId="6" borderId="12" xfId="0" applyNumberFormat="1" applyFont="1" applyFill="1" applyBorder="1" applyAlignment="1" applyProtection="1">
      <alignment wrapText="1"/>
      <protection locked="0"/>
    </xf>
    <xf numFmtId="0" fontId="4" fillId="5" borderId="10" xfId="0" applyFont="1" applyFill="1" applyBorder="1" applyAlignment="1" applyProtection="1"/>
    <xf numFmtId="0" fontId="55" fillId="4" borderId="0" xfId="4" applyFont="1" applyFill="1" applyAlignment="1">
      <alignment horizontal="center" wrapText="1"/>
    </xf>
    <xf numFmtId="0" fontId="10" fillId="4" borderId="4" xfId="0" applyFont="1" applyFill="1" applyBorder="1" applyAlignment="1" applyProtection="1">
      <alignment horizontal="left" indent="1"/>
    </xf>
    <xf numFmtId="0" fontId="10" fillId="4" borderId="10" xfId="0" applyFont="1" applyFill="1" applyBorder="1" applyAlignment="1" applyProtection="1">
      <alignment horizontal="left" indent="1"/>
    </xf>
    <xf numFmtId="0" fontId="6" fillId="0" borderId="3" xfId="0" applyFont="1" applyBorder="1" applyAlignment="1" applyProtection="1">
      <alignment horizontal="left" indent="1"/>
    </xf>
    <xf numFmtId="0" fontId="6" fillId="0" borderId="12" xfId="0" applyFont="1" applyBorder="1" applyAlignment="1" applyProtection="1">
      <alignment horizontal="left" indent="1"/>
    </xf>
    <xf numFmtId="0" fontId="6" fillId="0" borderId="3" xfId="0" applyFont="1" applyFill="1" applyBorder="1" applyAlignment="1" applyProtection="1">
      <alignment horizontal="left" indent="1"/>
    </xf>
    <xf numFmtId="0" fontId="6" fillId="0" borderId="12" xfId="0" applyFont="1" applyFill="1" applyBorder="1" applyAlignment="1" applyProtection="1">
      <alignment horizontal="left" indent="1"/>
    </xf>
    <xf numFmtId="44" fontId="9" fillId="8" borderId="12" xfId="0" applyNumberFormat="1" applyFont="1" applyFill="1" applyBorder="1" applyProtection="1"/>
    <xf numFmtId="0" fontId="6" fillId="0" borderId="4" xfId="0" applyFont="1" applyBorder="1" applyAlignment="1" applyProtection="1">
      <alignment horizontal="left" indent="1"/>
    </xf>
    <xf numFmtId="0" fontId="6" fillId="0" borderId="5" xfId="0" applyFont="1" applyBorder="1" applyAlignment="1" applyProtection="1">
      <alignment horizontal="left" indent="1"/>
    </xf>
    <xf numFmtId="0" fontId="9" fillId="8" borderId="12" xfId="0" applyFont="1" applyFill="1" applyBorder="1" applyAlignment="1" applyProtection="1">
      <alignment horizontal="left" indent="1"/>
    </xf>
    <xf numFmtId="0" fontId="4" fillId="5" borderId="4" xfId="0" applyFont="1" applyFill="1" applyBorder="1" applyAlignment="1" applyProtection="1">
      <alignment horizontal="left" wrapText="1" indent="1"/>
    </xf>
    <xf numFmtId="0" fontId="4" fillId="5" borderId="10" xfId="0" applyFont="1" applyFill="1" applyBorder="1" applyAlignment="1" applyProtection="1">
      <alignment horizontal="left" wrapText="1" indent="1"/>
    </xf>
    <xf numFmtId="0" fontId="27" fillId="0" borderId="3" xfId="0" applyFont="1" applyBorder="1" applyAlignment="1" applyProtection="1">
      <alignment horizontal="left"/>
      <protection locked="0"/>
    </xf>
    <xf numFmtId="0" fontId="27" fillId="0" borderId="1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3"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9" fillId="8" borderId="12" xfId="0" applyFont="1" applyFill="1" applyBorder="1" applyAlignment="1" applyProtection="1">
      <alignment horizontal="left" wrapText="1" indent="1"/>
    </xf>
    <xf numFmtId="0" fontId="4" fillId="5" borderId="1" xfId="0" applyFont="1" applyFill="1" applyBorder="1" applyAlignment="1" applyProtection="1">
      <alignment horizontal="left" indent="1"/>
    </xf>
    <xf numFmtId="0" fontId="4" fillId="5" borderId="0" xfId="0" applyFont="1" applyFill="1" applyBorder="1" applyAlignment="1" applyProtection="1">
      <alignment horizontal="left" indent="1"/>
    </xf>
    <xf numFmtId="44" fontId="9" fillId="5" borderId="11" xfId="0" applyNumberFormat="1" applyFont="1" applyFill="1" applyBorder="1" applyProtection="1"/>
    <xf numFmtId="0" fontId="9" fillId="8" borderId="5" xfId="0" applyFont="1" applyFill="1" applyBorder="1" applyAlignment="1" applyProtection="1">
      <alignment horizontal="left" indent="1"/>
    </xf>
    <xf numFmtId="0" fontId="29" fillId="5" borderId="12" xfId="0" applyFont="1" applyFill="1" applyBorder="1" applyAlignment="1" applyProtection="1">
      <alignment horizontal="left" indent="1"/>
    </xf>
    <xf numFmtId="44" fontId="4" fillId="4" borderId="12" xfId="0" applyNumberFormat="1" applyFont="1" applyFill="1" applyBorder="1" applyProtection="1"/>
    <xf numFmtId="0" fontId="10" fillId="4" borderId="12" xfId="0" applyFont="1" applyFill="1" applyBorder="1" applyProtection="1"/>
    <xf numFmtId="0" fontId="9" fillId="8" borderId="3" xfId="0" applyNumberFormat="1" applyFont="1" applyFill="1" applyBorder="1" applyProtection="1"/>
    <xf numFmtId="0" fontId="2" fillId="4" borderId="11" xfId="0" applyNumberFormat="1" applyFont="1" applyFill="1" applyBorder="1" applyAlignment="1" applyProtection="1">
      <alignment horizontal="center"/>
    </xf>
    <xf numFmtId="0" fontId="2" fillId="4" borderId="8" xfId="0" applyNumberFormat="1" applyFont="1" applyFill="1" applyBorder="1" applyAlignment="1" applyProtection="1">
      <alignment horizontal="center"/>
    </xf>
    <xf numFmtId="0" fontId="54" fillId="5" borderId="13" xfId="0" applyFont="1" applyFill="1" applyBorder="1" applyAlignment="1" applyProtection="1">
      <alignment horizontal="left" wrapText="1" indent="1"/>
    </xf>
    <xf numFmtId="44" fontId="39" fillId="8" borderId="12" xfId="0" applyNumberFormat="1" applyFont="1" applyFill="1" applyBorder="1" applyAlignment="1" applyProtection="1">
      <alignment wrapText="1"/>
    </xf>
    <xf numFmtId="0" fontId="19" fillId="6" borderId="3" xfId="0" applyFont="1" applyFill="1" applyBorder="1" applyAlignment="1" applyProtection="1">
      <alignment wrapText="1"/>
      <protection locked="0"/>
    </xf>
    <xf numFmtId="0" fontId="50" fillId="3" borderId="4" xfId="2" applyNumberFormat="1" applyFont="1" applyFill="1" applyBorder="1" applyAlignment="1" applyProtection="1">
      <protection locked="0"/>
    </xf>
    <xf numFmtId="0" fontId="50" fillId="3" borderId="11" xfId="2" applyNumberFormat="1" applyFont="1" applyFill="1" applyBorder="1" applyAlignment="1" applyProtection="1">
      <alignment wrapText="1"/>
      <protection locked="0"/>
    </xf>
    <xf numFmtId="0" fontId="50" fillId="3" borderId="8" xfId="2" applyNumberFormat="1" applyFont="1" applyFill="1" applyBorder="1" applyAlignment="1" applyProtection="1">
      <alignment wrapText="1"/>
      <protection locked="0"/>
    </xf>
    <xf numFmtId="0" fontId="7" fillId="0" borderId="0" xfId="0" applyFont="1" applyAlignment="1"/>
    <xf numFmtId="0" fontId="7" fillId="0" borderId="0" xfId="0" applyFont="1" applyBorder="1" applyAlignment="1">
      <alignment horizontal="left" vertical="top"/>
    </xf>
    <xf numFmtId="0" fontId="7" fillId="0" borderId="0" xfId="0" applyFont="1" applyBorder="1" applyAlignment="1">
      <alignment vertical="top"/>
    </xf>
    <xf numFmtId="0" fontId="41" fillId="0" borderId="0" xfId="0" applyFont="1" applyAlignment="1">
      <alignment horizontal="center"/>
    </xf>
    <xf numFmtId="0" fontId="2" fillId="0" borderId="0" xfId="0" applyFont="1" applyBorder="1" applyAlignment="1">
      <alignment vertical="top" wrapText="1"/>
    </xf>
    <xf numFmtId="0" fontId="56" fillId="0" borderId="0" xfId="0" applyFont="1" applyAlignment="1">
      <alignment wrapText="1"/>
    </xf>
    <xf numFmtId="0" fontId="2" fillId="0" borderId="0" xfId="0" applyFont="1" applyAlignment="1">
      <alignment vertical="top" wrapText="1"/>
    </xf>
    <xf numFmtId="0" fontId="6" fillId="0" borderId="0" xfId="0" applyFont="1" applyAlignment="1" applyProtection="1">
      <alignment horizontal="center"/>
    </xf>
    <xf numFmtId="0" fontId="42" fillId="9" borderId="19" xfId="0" applyFont="1" applyFill="1" applyBorder="1" applyAlignment="1">
      <alignment horizontal="center" vertical="center" wrapText="1"/>
    </xf>
    <xf numFmtId="0" fontId="42" fillId="9" borderId="18" xfId="0" applyFont="1" applyFill="1" applyBorder="1" applyAlignment="1">
      <alignment horizontal="center" vertical="center" wrapText="1"/>
    </xf>
    <xf numFmtId="0" fontId="42" fillId="9" borderId="20"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33" fillId="0" borderId="1" xfId="0" applyFont="1" applyFill="1" applyBorder="1" applyAlignment="1" applyProtection="1">
      <alignment horizontal="left"/>
    </xf>
    <xf numFmtId="0" fontId="33" fillId="0" borderId="0" xfId="0" applyFont="1" applyFill="1" applyBorder="1" applyAlignment="1" applyProtection="1">
      <alignment horizontal="left"/>
    </xf>
    <xf numFmtId="44" fontId="9" fillId="0" borderId="0" xfId="0" applyNumberFormat="1" applyFont="1" applyFill="1" applyBorder="1" applyProtection="1"/>
    <xf numFmtId="0" fontId="54" fillId="5" borderId="13" xfId="0" applyFont="1" applyFill="1" applyBorder="1" applyAlignment="1" applyProtection="1">
      <alignment horizontal="left" vertical="top" wrapText="1" indent="1"/>
    </xf>
    <xf numFmtId="0" fontId="57" fillId="0" borderId="0" xfId="0" applyFont="1" applyBorder="1" applyAlignment="1">
      <alignment vertical="top"/>
    </xf>
    <xf numFmtId="0" fontId="58" fillId="9" borderId="19" xfId="0" applyFont="1" applyFill="1" applyBorder="1" applyAlignment="1">
      <alignment horizontal="center" vertical="center" wrapText="1"/>
    </xf>
    <xf numFmtId="0" fontId="0" fillId="0" borderId="0" xfId="0" applyNumberFormat="1"/>
    <xf numFmtId="0" fontId="47" fillId="0" borderId="0" xfId="0" applyNumberFormat="1" applyFont="1" applyBorder="1"/>
    <xf numFmtId="0" fontId="42" fillId="9" borderId="27" xfId="0" applyFont="1" applyFill="1" applyBorder="1" applyAlignment="1">
      <alignment horizontal="center" vertical="center" wrapText="1"/>
    </xf>
    <xf numFmtId="0" fontId="0" fillId="0" borderId="0" xfId="0" applyAlignment="1" applyProtection="1">
      <alignment horizontal="center" vertical="center"/>
    </xf>
    <xf numFmtId="0" fontId="2" fillId="0" borderId="0" xfId="0" applyFont="1" applyBorder="1" applyAlignment="1" applyProtection="1">
      <alignment horizontal="centerContinuous" vertical="top"/>
    </xf>
    <xf numFmtId="0" fontId="0" fillId="0" borderId="0" xfId="0" applyBorder="1" applyAlignment="1" applyProtection="1">
      <alignment horizontal="centerContinuous" vertical="top"/>
    </xf>
    <xf numFmtId="0" fontId="5" fillId="3" borderId="2" xfId="2" applyNumberFormat="1" applyFont="1" applyFill="1" applyBorder="1" applyProtection="1">
      <protection locked="0"/>
    </xf>
    <xf numFmtId="0" fontId="6" fillId="0" borderId="12" xfId="0" applyFont="1" applyFill="1" applyBorder="1" applyAlignment="1" applyProtection="1">
      <alignment horizontal="left" wrapText="1"/>
    </xf>
    <xf numFmtId="0" fontId="6" fillId="0" borderId="12" xfId="0" applyFont="1" applyBorder="1" applyAlignment="1" applyProtection="1">
      <alignment horizontal="left"/>
    </xf>
    <xf numFmtId="0" fontId="10" fillId="5" borderId="4" xfId="0" applyFont="1" applyFill="1" applyBorder="1" applyAlignment="1" applyProtection="1">
      <alignment horizontal="left" wrapText="1" indent="1"/>
    </xf>
    <xf numFmtId="0" fontId="4" fillId="5" borderId="5" xfId="0" applyNumberFormat="1" applyFont="1" applyFill="1" applyBorder="1" applyAlignment="1" applyProtection="1"/>
    <xf numFmtId="0" fontId="2" fillId="4" borderId="14" xfId="0" applyNumberFormat="1" applyFont="1" applyFill="1" applyBorder="1" applyAlignment="1" applyProtection="1">
      <alignment horizontal="center"/>
    </xf>
    <xf numFmtId="0" fontId="10" fillId="5" borderId="1" xfId="0" applyFont="1" applyFill="1" applyBorder="1" applyAlignment="1" applyProtection="1">
      <alignment horizontal="left" vertical="top" indent="1"/>
    </xf>
    <xf numFmtId="0" fontId="6" fillId="0" borderId="3" xfId="0" applyFont="1" applyFill="1" applyBorder="1" applyAlignment="1" applyProtection="1">
      <alignment horizontal="left" wrapText="1" indent="1"/>
    </xf>
    <xf numFmtId="0" fontId="6" fillId="0" borderId="11" xfId="0" applyFont="1" applyBorder="1" applyAlignment="1" applyProtection="1">
      <alignment horizontal="left" indent="1"/>
    </xf>
    <xf numFmtId="0" fontId="4" fillId="5" borderId="4" xfId="0" applyFont="1" applyFill="1" applyBorder="1" applyAlignment="1" applyProtection="1">
      <alignment horizontal="left" indent="1"/>
    </xf>
    <xf numFmtId="44" fontId="9" fillId="5" borderId="2" xfId="0" applyNumberFormat="1" applyFont="1" applyFill="1" applyBorder="1" applyProtection="1"/>
    <xf numFmtId="0" fontId="6" fillId="0" borderId="1" xfId="0" applyFont="1" applyBorder="1" applyAlignment="1" applyProtection="1">
      <alignment horizontal="left" vertical="top" wrapText="1" indent="1"/>
    </xf>
    <xf numFmtId="0" fontId="6" fillId="0" borderId="6" xfId="0" applyFont="1" applyBorder="1" applyAlignment="1" applyProtection="1">
      <alignment horizontal="left" wrapText="1"/>
    </xf>
    <xf numFmtId="0" fontId="9" fillId="8" borderId="12" xfId="0" applyFont="1" applyFill="1" applyBorder="1" applyAlignment="1" applyProtection="1">
      <alignment horizontal="left"/>
    </xf>
    <xf numFmtId="0" fontId="37" fillId="0" borderId="0" xfId="0" applyFont="1" applyAlignment="1" applyProtection="1">
      <alignment vertical="center"/>
    </xf>
    <xf numFmtId="165" fontId="5" fillId="3" borderId="12" xfId="2" applyNumberFormat="1" applyFont="1" applyFill="1" applyBorder="1" applyProtection="1">
      <protection locked="0"/>
    </xf>
    <xf numFmtId="0" fontId="47" fillId="0" borderId="0" xfId="0" applyFont="1" applyBorder="1" applyAlignment="1" applyProtection="1">
      <alignment horizontal="centerContinuous" vertical="top"/>
    </xf>
    <xf numFmtId="0" fontId="59" fillId="0" borderId="0" xfId="0" applyFont="1"/>
    <xf numFmtId="0" fontId="6" fillId="0" borderId="0" xfId="0" applyFont="1" applyAlignment="1" applyProtection="1">
      <alignment horizontal="left"/>
    </xf>
    <xf numFmtId="0" fontId="29" fillId="0" borderId="0" xfId="0" applyFont="1" applyBorder="1" applyAlignment="1" applyProtection="1">
      <alignment horizontal="left"/>
    </xf>
    <xf numFmtId="0" fontId="10" fillId="0" borderId="17" xfId="0" applyFont="1" applyFill="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center" wrapText="1"/>
    </xf>
    <xf numFmtId="0" fontId="10" fillId="4" borderId="2" xfId="0" applyFont="1" applyFill="1" applyBorder="1" applyAlignment="1">
      <alignment horizontal="center" vertical="center" wrapText="1"/>
    </xf>
    <xf numFmtId="0" fontId="0" fillId="0" borderId="2" xfId="0" applyBorder="1"/>
    <xf numFmtId="44" fontId="0" fillId="0" borderId="2" xfId="0" applyNumberFormat="1" applyBorder="1"/>
    <xf numFmtId="44" fontId="5" fillId="3" borderId="7" xfId="2" applyFont="1" applyFill="1" applyBorder="1" applyProtection="1"/>
    <xf numFmtId="0" fontId="50" fillId="3" borderId="13" xfId="2" applyNumberFormat="1" applyFont="1" applyFill="1" applyBorder="1" applyAlignment="1" applyProtection="1">
      <alignment wrapText="1"/>
    </xf>
    <xf numFmtId="44" fontId="5" fillId="3" borderId="2" xfId="2" applyFont="1" applyFill="1" applyBorder="1" applyProtection="1"/>
    <xf numFmtId="0" fontId="50" fillId="3" borderId="3" xfId="2" applyNumberFormat="1" applyFont="1" applyFill="1" applyBorder="1" applyAlignment="1" applyProtection="1">
      <alignment wrapText="1"/>
    </xf>
    <xf numFmtId="44" fontId="5" fillId="3" borderId="2" xfId="2" applyNumberFormat="1" applyFont="1" applyFill="1" applyBorder="1" applyProtection="1"/>
    <xf numFmtId="0" fontId="6" fillId="0" borderId="2" xfId="0" applyFont="1" applyFill="1" applyBorder="1" applyAlignment="1" applyProtection="1">
      <alignment horizontal="left" indent="1"/>
    </xf>
    <xf numFmtId="44" fontId="5" fillId="3" borderId="14" xfId="2" applyFont="1" applyFill="1" applyBorder="1" applyProtection="1"/>
    <xf numFmtId="0" fontId="19" fillId="6" borderId="3" xfId="0" applyFont="1" applyFill="1" applyBorder="1" applyAlignment="1" applyProtection="1">
      <alignment wrapText="1"/>
    </xf>
    <xf numFmtId="44" fontId="5" fillId="3" borderId="12" xfId="2" applyFont="1" applyFill="1" applyBorder="1" applyProtection="1"/>
    <xf numFmtId="0" fontId="6" fillId="0" borderId="4" xfId="0" applyFont="1" applyFill="1" applyBorder="1" applyAlignment="1" applyProtection="1">
      <alignment horizontal="left" indent="1"/>
    </xf>
    <xf numFmtId="0" fontId="6" fillId="0" borderId="5" xfId="0" applyFont="1" applyFill="1" applyBorder="1" applyAlignment="1" applyProtection="1">
      <alignment horizontal="left" indent="1"/>
    </xf>
    <xf numFmtId="44" fontId="5" fillId="3" borderId="12" xfId="2" applyNumberFormat="1" applyFont="1" applyFill="1" applyBorder="1" applyProtection="1"/>
    <xf numFmtId="0" fontId="50" fillId="3" borderId="13" xfId="2" applyNumberFormat="1" applyFont="1" applyFill="1" applyBorder="1" applyAlignment="1" applyProtection="1"/>
    <xf numFmtId="0" fontId="50" fillId="3" borderId="3" xfId="2" applyNumberFormat="1" applyFont="1" applyFill="1" applyBorder="1" applyAlignment="1" applyProtection="1"/>
    <xf numFmtId="44" fontId="5" fillId="3" borderId="9" xfId="2" applyFont="1" applyFill="1" applyBorder="1" applyProtection="1"/>
    <xf numFmtId="0" fontId="50" fillId="3" borderId="4" xfId="2" applyNumberFormat="1" applyFont="1" applyFill="1" applyBorder="1" applyAlignment="1" applyProtection="1"/>
    <xf numFmtId="0" fontId="6" fillId="6" borderId="12" xfId="0" applyNumberFormat="1" applyFont="1" applyFill="1" applyBorder="1" applyAlignment="1" applyProtection="1">
      <alignment wrapText="1"/>
    </xf>
    <xf numFmtId="0" fontId="6" fillId="6" borderId="4" xfId="0" applyNumberFormat="1" applyFont="1" applyFill="1" applyBorder="1" applyAlignment="1" applyProtection="1">
      <alignment wrapText="1"/>
    </xf>
    <xf numFmtId="0" fontId="5" fillId="3" borderId="2" xfId="2" applyNumberFormat="1" applyFont="1" applyFill="1" applyBorder="1" applyProtection="1"/>
    <xf numFmtId="0" fontId="5" fillId="3" borderId="1" xfId="2" applyNumberFormat="1" applyFont="1" applyFill="1" applyBorder="1" applyProtection="1"/>
    <xf numFmtId="165" fontId="5" fillId="3" borderId="12" xfId="2" applyNumberFormat="1" applyFont="1" applyFill="1" applyBorder="1" applyProtection="1"/>
    <xf numFmtId="44" fontId="5" fillId="3" borderId="13" xfId="2" applyFont="1" applyFill="1" applyBorder="1" applyProtection="1"/>
    <xf numFmtId="0" fontId="55" fillId="4" borderId="0" xfId="4" applyFont="1" applyFill="1" applyAlignment="1" applyProtection="1">
      <alignment horizontal="center" wrapText="1"/>
    </xf>
    <xf numFmtId="0" fontId="50" fillId="3" borderId="11" xfId="2" applyNumberFormat="1" applyFont="1" applyFill="1" applyBorder="1" applyAlignment="1" applyProtection="1">
      <alignment wrapText="1"/>
    </xf>
    <xf numFmtId="0" fontId="27" fillId="0" borderId="3" xfId="0" applyFont="1" applyBorder="1" applyAlignment="1" applyProtection="1">
      <alignment horizontal="left"/>
    </xf>
    <xf numFmtId="0" fontId="27" fillId="0" borderId="12" xfId="0" applyFont="1" applyBorder="1" applyAlignment="1" applyProtection="1">
      <alignment horizontal="left"/>
    </xf>
    <xf numFmtId="0" fontId="50" fillId="3" borderId="8" xfId="2" applyNumberFormat="1" applyFont="1" applyFill="1" applyBorder="1" applyAlignment="1" applyProtection="1">
      <alignment wrapText="1"/>
    </xf>
    <xf numFmtId="0" fontId="6" fillId="0" borderId="3" xfId="0" applyFont="1" applyBorder="1" applyAlignment="1" applyProtection="1">
      <alignment horizontal="left"/>
    </xf>
    <xf numFmtId="0" fontId="6" fillId="0" borderId="3" xfId="0" applyFont="1" applyFill="1" applyBorder="1" applyAlignment="1" applyProtection="1">
      <alignment horizontal="left"/>
    </xf>
    <xf numFmtId="0" fontId="6" fillId="0" borderId="12" xfId="0" applyFont="1" applyFill="1" applyBorder="1" applyAlignment="1" applyProtection="1">
      <alignment horizontal="left"/>
    </xf>
    <xf numFmtId="0" fontId="2" fillId="0" borderId="0" xfId="0" applyFont="1" applyFill="1"/>
    <xf numFmtId="0" fontId="24" fillId="0" borderId="0" xfId="0" applyFont="1" applyAlignment="1" applyProtection="1">
      <alignment horizontal="centerContinuous"/>
    </xf>
    <xf numFmtId="0" fontId="37" fillId="0" borderId="0" xfId="0" applyFont="1" applyAlignment="1" applyProtection="1">
      <alignment horizontal="centerContinuous"/>
    </xf>
    <xf numFmtId="0" fontId="37" fillId="0" borderId="0" xfId="0" applyFont="1" applyAlignment="1" applyProtection="1">
      <alignment horizontal="center"/>
    </xf>
    <xf numFmtId="0" fontId="51" fillId="0" borderId="0" xfId="0" applyFont="1" applyAlignment="1" applyProtection="1">
      <alignment horizontal="left"/>
    </xf>
    <xf numFmtId="0" fontId="51" fillId="0" borderId="0" xfId="0" applyFont="1" applyBorder="1" applyAlignment="1" applyProtection="1">
      <alignment horizontal="left"/>
    </xf>
    <xf numFmtId="0" fontId="2" fillId="0" borderId="23" xfId="0" applyFont="1" applyFill="1" applyBorder="1" applyAlignment="1" applyProtection="1"/>
    <xf numFmtId="164" fontId="40" fillId="0" borderId="24" xfId="2" applyNumberFormat="1" applyFont="1" applyFill="1" applyBorder="1" applyAlignment="1" applyProtection="1"/>
    <xf numFmtId="0" fontId="2" fillId="10" borderId="23" xfId="0" applyFont="1" applyFill="1" applyBorder="1" applyAlignment="1" applyProtection="1"/>
    <xf numFmtId="164" fontId="40" fillId="10" borderId="24" xfId="2" applyNumberFormat="1" applyFont="1" applyFill="1" applyBorder="1" applyAlignment="1" applyProtection="1"/>
    <xf numFmtId="0" fontId="2" fillId="10" borderId="23" xfId="0" applyFont="1" applyFill="1" applyBorder="1" applyProtection="1"/>
    <xf numFmtId="0" fontId="2" fillId="0" borderId="25" xfId="0" applyFont="1" applyFill="1" applyBorder="1" applyAlignment="1" applyProtection="1"/>
    <xf numFmtId="164" fontId="40" fillId="0" borderId="26" xfId="2" applyNumberFormat="1" applyFont="1" applyFill="1" applyBorder="1" applyAlignment="1" applyProtection="1"/>
    <xf numFmtId="0" fontId="4" fillId="10" borderId="21" xfId="0" applyFont="1" applyFill="1" applyBorder="1" applyAlignment="1" applyProtection="1"/>
    <xf numFmtId="164" fontId="40" fillId="10" borderId="22" xfId="2" applyNumberFormat="1" applyFont="1" applyFill="1" applyBorder="1" applyAlignment="1" applyProtection="1"/>
    <xf numFmtId="49" fontId="7" fillId="0" borderId="0" xfId="0" applyNumberFormat="1" applyFont="1" applyProtection="1"/>
    <xf numFmtId="0" fontId="10" fillId="0" borderId="0" xfId="0" applyFont="1" applyFill="1" applyBorder="1" applyProtection="1"/>
    <xf numFmtId="49" fontId="11" fillId="0" borderId="0" xfId="0" applyNumberFormat="1" applyFont="1" applyProtection="1"/>
    <xf numFmtId="49" fontId="8" fillId="0" borderId="0" xfId="0" applyNumberFormat="1" applyFont="1" applyProtection="1"/>
    <xf numFmtId="49" fontId="12" fillId="0" borderId="0" xfId="0" applyNumberFormat="1" applyFont="1" applyProtection="1"/>
    <xf numFmtId="0" fontId="62" fillId="0" borderId="0" xfId="0" applyFont="1"/>
    <xf numFmtId="0" fontId="62"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vertical="center" wrapText="1"/>
    </xf>
    <xf numFmtId="0" fontId="62" fillId="0" borderId="0" xfId="0" applyFont="1" applyBorder="1" applyAlignment="1">
      <alignment vertical="center" wrapText="1"/>
    </xf>
    <xf numFmtId="0" fontId="62" fillId="0" borderId="0" xfId="0" applyFont="1" applyBorder="1"/>
    <xf numFmtId="0" fontId="62" fillId="0" borderId="0" xfId="0" applyFont="1" applyAlignment="1"/>
    <xf numFmtId="0" fontId="64" fillId="0" borderId="0" xfId="0" applyFont="1"/>
    <xf numFmtId="0" fontId="65" fillId="0" borderId="0" xfId="0" applyFont="1"/>
    <xf numFmtId="0" fontId="66" fillId="0" borderId="0" xfId="0" applyFont="1"/>
    <xf numFmtId="0" fontId="46" fillId="0" borderId="0" xfId="0" applyFont="1" applyBorder="1" applyAlignment="1"/>
    <xf numFmtId="0" fontId="6" fillId="0" borderId="9" xfId="0" applyFont="1" applyFill="1" applyBorder="1" applyAlignment="1" applyProtection="1">
      <alignment horizontal="center"/>
      <protection locked="0"/>
    </xf>
    <xf numFmtId="0" fontId="6" fillId="0" borderId="4" xfId="0" applyNumberFormat="1" applyFont="1" applyFill="1" applyBorder="1" applyAlignment="1" applyProtection="1">
      <protection locked="0"/>
    </xf>
    <xf numFmtId="0" fontId="47" fillId="0" borderId="0" xfId="0" applyNumberFormat="1" applyFont="1" applyBorder="1" applyAlignment="1"/>
    <xf numFmtId="0" fontId="21" fillId="0" borderId="0" xfId="0" applyFont="1" applyAlignment="1" applyProtection="1"/>
    <xf numFmtId="0" fontId="49" fillId="0" borderId="0" xfId="0" applyFont="1" applyAlignment="1" applyProtection="1"/>
    <xf numFmtId="0" fontId="68" fillId="0" borderId="0" xfId="0" applyFont="1" applyAlignment="1">
      <alignment wrapText="1"/>
    </xf>
    <xf numFmtId="0" fontId="44" fillId="0" borderId="0" xfId="0" applyFont="1" applyBorder="1" applyAlignment="1" applyProtection="1">
      <alignment horizontal="center" vertical="top"/>
    </xf>
    <xf numFmtId="0" fontId="22" fillId="0" borderId="0" xfId="0" applyFont="1" applyBorder="1" applyAlignment="1" applyProtection="1">
      <alignment wrapText="1"/>
    </xf>
    <xf numFmtId="0" fontId="22" fillId="0" borderId="0" xfId="0" applyFont="1" applyBorder="1" applyProtection="1"/>
    <xf numFmtId="0" fontId="23" fillId="0" borderId="0" xfId="0" applyFont="1" applyBorder="1" applyAlignment="1" applyProtection="1"/>
    <xf numFmtId="0" fontId="28" fillId="0" borderId="0" xfId="0" applyFont="1" applyBorder="1" applyProtection="1"/>
    <xf numFmtId="0" fontId="22" fillId="0" borderId="0" xfId="0" applyFont="1" applyBorder="1" applyAlignment="1" applyProtection="1"/>
    <xf numFmtId="0" fontId="25" fillId="0" borderId="0" xfId="0" applyFont="1" applyBorder="1" applyProtection="1"/>
    <xf numFmtId="0" fontId="23" fillId="0" borderId="0" xfId="0" applyFont="1" applyBorder="1" applyProtection="1"/>
    <xf numFmtId="0" fontId="28" fillId="0" borderId="0" xfId="0" applyFont="1" applyBorder="1" applyProtection="1">
      <protection locked="0"/>
    </xf>
    <xf numFmtId="0" fontId="21" fillId="0" borderId="0" xfId="0" applyFont="1" applyBorder="1" applyProtection="1"/>
    <xf numFmtId="0" fontId="21" fillId="6" borderId="0" xfId="0" applyFont="1" applyFill="1" applyBorder="1" applyAlignment="1" applyProtection="1">
      <alignment horizontal="left"/>
      <protection locked="0"/>
    </xf>
    <xf numFmtId="0" fontId="70" fillId="0" borderId="0" xfId="4" applyFont="1" applyAlignment="1" applyProtection="1">
      <alignment vertical="center" wrapText="1"/>
    </xf>
    <xf numFmtId="0" fontId="21" fillId="3" borderId="2" xfId="0" applyFont="1" applyFill="1" applyBorder="1" applyProtection="1">
      <protection locked="0"/>
    </xf>
    <xf numFmtId="0" fontId="21" fillId="6" borderId="2" xfId="0" applyFont="1" applyFill="1" applyBorder="1" applyProtection="1">
      <protection locked="0"/>
    </xf>
    <xf numFmtId="0" fontId="30" fillId="0" borderId="0" xfId="4" applyAlignment="1" applyProtection="1">
      <alignment horizontal="left" vertical="center" wrapText="1"/>
    </xf>
    <xf numFmtId="0" fontId="30" fillId="0" borderId="0" xfId="4" applyAlignment="1">
      <alignment horizontal="center" vertical="center" wrapText="1"/>
    </xf>
    <xf numFmtId="0" fontId="65" fillId="0" borderId="0" xfId="0" applyFont="1" applyAlignment="1">
      <alignment horizontal="center" wrapText="1"/>
    </xf>
    <xf numFmtId="0" fontId="66" fillId="0" borderId="0" xfId="0" applyFont="1" applyAlignment="1">
      <alignment horizontal="center"/>
    </xf>
    <xf numFmtId="0" fontId="69" fillId="0" borderId="0" xfId="0" applyFont="1" applyFill="1" applyBorder="1" applyAlignment="1" applyProtection="1">
      <alignment horizontal="center" vertical="center" wrapText="1"/>
    </xf>
    <xf numFmtId="0" fontId="69" fillId="0" borderId="0" xfId="0" applyFont="1" applyBorder="1" applyAlignment="1" applyProtection="1">
      <alignment horizontal="center" vertical="center" wrapText="1"/>
    </xf>
    <xf numFmtId="0" fontId="31" fillId="0" borderId="0" xfId="0" applyFont="1" applyBorder="1" applyAlignment="1" applyProtection="1">
      <alignment horizontal="center" wrapText="1"/>
    </xf>
    <xf numFmtId="0" fontId="31" fillId="0" borderId="0" xfId="0" applyFont="1" applyAlignment="1" applyProtection="1">
      <alignment horizontal="left" wrapText="1"/>
    </xf>
    <xf numFmtId="0" fontId="67" fillId="0" borderId="0" xfId="4" applyFont="1" applyAlignment="1" applyProtection="1">
      <alignment horizontal="left" wrapText="1"/>
    </xf>
    <xf numFmtId="0" fontId="70" fillId="0" borderId="0" xfId="4" applyFont="1" applyAlignment="1" applyProtection="1">
      <alignment horizontal="center" vertical="top" wrapText="1"/>
    </xf>
    <xf numFmtId="0" fontId="9" fillId="9" borderId="29"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5" fillId="6" borderId="31" xfId="0" applyFont="1" applyFill="1" applyBorder="1" applyAlignment="1" applyProtection="1">
      <alignment horizontal="center"/>
      <protection locked="0"/>
    </xf>
    <xf numFmtId="0" fontId="5" fillId="6" borderId="32" xfId="0" applyFont="1" applyFill="1" applyBorder="1" applyAlignment="1" applyProtection="1">
      <alignment horizontal="center"/>
      <protection locked="0"/>
    </xf>
    <xf numFmtId="0" fontId="5" fillId="6" borderId="3" xfId="0" applyFont="1" applyFill="1" applyBorder="1" applyAlignment="1" applyProtection="1">
      <alignment horizontal="center"/>
      <protection locked="0"/>
    </xf>
    <xf numFmtId="0" fontId="5" fillId="6" borderId="12" xfId="0" applyFont="1" applyFill="1" applyBorder="1" applyAlignment="1" applyProtection="1">
      <alignment horizontal="center"/>
      <protection locked="0"/>
    </xf>
    <xf numFmtId="0" fontId="47" fillId="0" borderId="0" xfId="0" applyFont="1" applyBorder="1" applyAlignment="1" applyProtection="1">
      <alignment horizontal="left" vertical="top" wrapText="1"/>
    </xf>
    <xf numFmtId="0" fontId="4" fillId="0" borderId="28" xfId="0" quotePrefix="1" applyFont="1" applyBorder="1" applyAlignment="1">
      <alignment horizontal="left" vertical="top"/>
    </xf>
    <xf numFmtId="0" fontId="4" fillId="0" borderId="0" xfId="0" quotePrefix="1" applyFont="1" applyAlignment="1">
      <alignment horizontal="left" vertical="top"/>
    </xf>
    <xf numFmtId="0" fontId="14" fillId="0" borderId="0" xfId="0" applyNumberFormat="1" applyFont="1" applyAlignment="1">
      <alignment horizontal="left" vertical="top"/>
    </xf>
    <xf numFmtId="0" fontId="48" fillId="0" borderId="0" xfId="0" applyFont="1" applyBorder="1" applyAlignment="1">
      <alignment horizontal="left" vertical="top" wrapText="1"/>
    </xf>
    <xf numFmtId="0" fontId="14" fillId="0" borderId="0" xfId="0" applyNumberFormat="1" applyFont="1" applyAlignment="1" applyProtection="1">
      <alignment horizontal="left" vertical="top"/>
    </xf>
    <xf numFmtId="0" fontId="4" fillId="0" borderId="0" xfId="0" quotePrefix="1" applyFont="1" applyAlignment="1" applyProtection="1">
      <alignment horizontal="left" vertical="top"/>
    </xf>
    <xf numFmtId="0" fontId="4" fillId="0" borderId="28" xfId="0" quotePrefix="1" applyFont="1" applyBorder="1" applyAlignment="1" applyProtection="1">
      <alignment horizontal="left" vertical="top"/>
    </xf>
    <xf numFmtId="0" fontId="21" fillId="0" borderId="1"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49" fontId="12" fillId="0" borderId="3" xfId="0" applyNumberFormat="1" applyFont="1" applyBorder="1" applyAlignment="1" applyProtection="1">
      <alignment horizontal="center"/>
    </xf>
    <xf numFmtId="49" fontId="12" fillId="0" borderId="11" xfId="0" applyNumberFormat="1" applyFont="1" applyBorder="1" applyAlignment="1" applyProtection="1">
      <alignment horizontal="center"/>
    </xf>
    <xf numFmtId="49" fontId="12" fillId="0" borderId="12" xfId="0" applyNumberFormat="1" applyFont="1" applyBorder="1" applyAlignment="1" applyProtection="1">
      <alignment horizontal="center"/>
    </xf>
    <xf numFmtId="49" fontId="8" fillId="0" borderId="1" xfId="0" applyNumberFormat="1" applyFont="1" applyBorder="1" applyAlignment="1" applyProtection="1">
      <alignment horizontal="center"/>
    </xf>
    <xf numFmtId="49" fontId="8" fillId="0" borderId="0" xfId="0" applyNumberFormat="1" applyFont="1" applyAlignment="1" applyProtection="1">
      <alignment horizontal="center"/>
    </xf>
    <xf numFmtId="49" fontId="12" fillId="0" borderId="4" xfId="0" applyNumberFormat="1" applyFont="1" applyBorder="1" applyProtection="1"/>
    <xf numFmtId="49" fontId="12" fillId="0" borderId="10" xfId="0" applyNumberFormat="1" applyFont="1" applyBorder="1" applyProtection="1"/>
    <xf numFmtId="14" fontId="12" fillId="0" borderId="10" xfId="0" applyNumberFormat="1" applyFont="1" applyBorder="1" applyAlignment="1" applyProtection="1">
      <alignment horizontal="center"/>
    </xf>
    <xf numFmtId="14" fontId="12" fillId="0" borderId="5" xfId="0" applyNumberFormat="1" applyFont="1" applyBorder="1" applyAlignment="1" applyProtection="1">
      <alignment horizontal="center"/>
    </xf>
    <xf numFmtId="49" fontId="12" fillId="0" borderId="1" xfId="0" applyNumberFormat="1" applyFont="1" applyBorder="1" applyProtection="1"/>
    <xf numFmtId="49" fontId="12" fillId="0" borderId="0" xfId="0" applyNumberFormat="1" applyFont="1" applyBorder="1" applyProtection="1"/>
    <xf numFmtId="1" fontId="12" fillId="0" borderId="0" xfId="1" applyNumberFormat="1" applyFont="1" applyBorder="1" applyAlignment="1" applyProtection="1">
      <alignment horizontal="center"/>
    </xf>
    <xf numFmtId="1" fontId="12" fillId="0" borderId="6" xfId="1" applyNumberFormat="1" applyFont="1" applyBorder="1" applyAlignment="1" applyProtection="1">
      <alignment horizontal="center"/>
    </xf>
    <xf numFmtId="49" fontId="12" fillId="0" borderId="0" xfId="0" applyNumberFormat="1" applyFont="1" applyBorder="1" applyAlignment="1" applyProtection="1">
      <alignment horizontal="center"/>
    </xf>
    <xf numFmtId="49" fontId="12" fillId="0" borderId="6" xfId="0" applyNumberFormat="1" applyFont="1" applyBorder="1" applyAlignment="1" applyProtection="1">
      <alignment horizontal="center"/>
    </xf>
    <xf numFmtId="49" fontId="11" fillId="0" borderId="13" xfId="0" applyNumberFormat="1" applyFont="1" applyBorder="1" applyProtection="1"/>
    <xf numFmtId="49" fontId="11" fillId="0" borderId="8" xfId="0" applyNumberFormat="1" applyFont="1" applyBorder="1" applyProtection="1"/>
    <xf numFmtId="0" fontId="12" fillId="0" borderId="8" xfId="0" applyNumberFormat="1" applyFont="1" applyBorder="1" applyAlignment="1" applyProtection="1">
      <alignment horizontal="center"/>
    </xf>
    <xf numFmtId="0" fontId="12" fillId="0" borderId="14" xfId="0" applyNumberFormat="1" applyFont="1" applyBorder="1" applyAlignment="1" applyProtection="1">
      <alignment horizontal="center"/>
    </xf>
    <xf numFmtId="49" fontId="11" fillId="0" borderId="3" xfId="0" applyNumberFormat="1" applyFont="1" applyBorder="1" applyAlignment="1" applyProtection="1">
      <alignment horizontal="center"/>
    </xf>
    <xf numFmtId="49" fontId="11" fillId="0" borderId="11" xfId="0" applyNumberFormat="1" applyFont="1" applyBorder="1" applyAlignment="1" applyProtection="1">
      <alignment horizontal="center"/>
    </xf>
    <xf numFmtId="49" fontId="11" fillId="0" borderId="12" xfId="0" applyNumberFormat="1" applyFont="1" applyBorder="1" applyAlignment="1" applyProtection="1">
      <alignment horizontal="center"/>
    </xf>
    <xf numFmtId="0" fontId="0" fillId="11" borderId="0" xfId="0" applyFill="1" applyAlignment="1" applyProtection="1">
      <alignment horizontal="center"/>
    </xf>
    <xf numFmtId="0" fontId="13" fillId="0" borderId="0" xfId="0" applyFont="1" applyBorder="1" applyAlignment="1" applyProtection="1">
      <alignment horizontal="center" wrapText="1"/>
    </xf>
    <xf numFmtId="0" fontId="15" fillId="0" borderId="0" xfId="0" applyFont="1" applyAlignment="1" applyProtection="1">
      <alignment horizontal="center" vertical="center"/>
    </xf>
    <xf numFmtId="49" fontId="16" fillId="0" borderId="0" xfId="0" applyNumberFormat="1" applyFont="1" applyAlignment="1" applyProtection="1">
      <alignment horizontal="left" wrapText="1"/>
    </xf>
    <xf numFmtId="49" fontId="11" fillId="0" borderId="0" xfId="0" applyNumberFormat="1" applyFont="1" applyProtection="1"/>
  </cellXfs>
  <cellStyles count="5">
    <cellStyle name="Comma" xfId="1" builtinId="3"/>
    <cellStyle name="Currency" xfId="2" builtinId="4"/>
    <cellStyle name="Hyperlink" xfId="4" builtinId="8"/>
    <cellStyle name="Input" xfId="3" builtinId="20"/>
    <cellStyle name="Normal" xfId="0" builtinId="0"/>
  </cellStyles>
  <dxfs count="3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ont>
        <i val="0"/>
      </font>
      <numFmt numFmtId="0" formatCode="General"/>
    </dxf>
    <dxf>
      <font>
        <b val="0"/>
        <i val="0"/>
        <strike val="0"/>
        <condense val="0"/>
        <extend val="0"/>
        <outline val="0"/>
        <shadow val="0"/>
        <u val="none"/>
        <vertAlign val="baseline"/>
        <sz val="9"/>
        <color theme="1"/>
        <name val="Trebuchet MS"/>
        <scheme val="minor"/>
      </font>
      <numFmt numFmtId="0" formatCode="General"/>
      <fill>
        <patternFill patternType="solid">
          <fgColor indexed="64"/>
          <bgColor rgb="FFE6F2CE"/>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Trebuchet MS"/>
        <scheme val="minor"/>
      </font>
      <fill>
        <patternFill patternType="solid">
          <fgColor indexed="64"/>
          <bgColor rgb="FFE6F2CE"/>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i val="0"/>
      </font>
    </dxf>
    <dxf>
      <border outline="0">
        <top style="medium">
          <color indexed="64"/>
        </top>
        <bottom style="thin">
          <color indexed="64"/>
        </bottom>
      </border>
    </dxf>
    <dxf>
      <font>
        <i val="0"/>
      </font>
    </dxf>
    <dxf>
      <border>
        <bottom style="medium">
          <color indexed="64"/>
        </bottom>
      </border>
    </dxf>
    <dxf>
      <font>
        <b/>
        <i val="0"/>
        <strike val="0"/>
        <condense val="0"/>
        <extend val="0"/>
        <outline val="0"/>
        <shadow val="0"/>
        <u val="none"/>
        <vertAlign val="baseline"/>
        <sz val="9"/>
        <color auto="1"/>
        <name val="Trebuchet MS"/>
        <scheme val="minor"/>
      </font>
      <fill>
        <patternFill patternType="solid">
          <fgColor indexed="64"/>
          <bgColor rgb="FF9EC59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numFmt numFmtId="0" formatCode="General"/>
    </dxf>
    <dxf>
      <numFmt numFmtId="0" formatCode="General"/>
    </dxf>
    <dxf>
      <border outline="0">
        <top style="medium">
          <color indexed="64"/>
        </top>
        <bottom style="thin">
          <color indexed="64"/>
        </bottom>
      </border>
    </dxf>
    <dxf>
      <border>
        <bottom style="medium">
          <color indexed="64"/>
        </bottom>
      </border>
    </dxf>
    <dxf>
      <font>
        <b/>
        <i val="0"/>
        <strike val="0"/>
        <condense val="0"/>
        <extend val="0"/>
        <outline val="0"/>
        <shadow val="0"/>
        <u val="none"/>
        <vertAlign val="baseline"/>
        <sz val="9"/>
        <color theme="1"/>
        <name val="Trebuchet MS"/>
        <scheme val="minor"/>
      </font>
      <fill>
        <patternFill patternType="solid">
          <fgColor indexed="64"/>
          <bgColor rgb="FF9EC59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ill>
        <patternFill>
          <bgColor rgb="FF00B050"/>
        </patternFill>
      </fill>
      <border>
        <left style="thin">
          <color auto="1"/>
        </left>
        <right style="thin">
          <color auto="1"/>
        </right>
        <top style="thin">
          <color auto="1"/>
        </top>
        <bottom style="thin">
          <color auto="1"/>
        </bottom>
      </border>
    </dxf>
    <dxf>
      <fill>
        <patternFill>
          <bgColor rgb="FF00B05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99FF"/>
      <color rgb="FFE6F2CE"/>
      <color rgb="FF9EC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13" lockText="1" noThreeD="1"/>
</file>

<file path=xl/ctrlProps/ctrlProp11.xml><?xml version="1.0" encoding="utf-8"?>
<formControlPr xmlns="http://schemas.microsoft.com/office/spreadsheetml/2009/9/main" objectType="CheckBox" fmlaLink="$B$11" lockText="1" noThreeD="1"/>
</file>

<file path=xl/ctrlProps/ctrlProp12.xml><?xml version="1.0" encoding="utf-8"?>
<formControlPr xmlns="http://schemas.microsoft.com/office/spreadsheetml/2009/9/main" objectType="CheckBox" fmlaLink="$B$18" lockText="1" noThreeD="1"/>
</file>

<file path=xl/ctrlProps/ctrlProp13.xml><?xml version="1.0" encoding="utf-8"?>
<formControlPr xmlns="http://schemas.microsoft.com/office/spreadsheetml/2009/9/main" objectType="CheckBox" fmlaLink="$B$17" lockText="1" noThreeD="1"/>
</file>

<file path=xl/ctrlProps/ctrlProp14.xml><?xml version="1.0" encoding="utf-8"?>
<formControlPr xmlns="http://schemas.microsoft.com/office/spreadsheetml/2009/9/main" objectType="CheckBox" fmlaLink="$B$16" lockText="1" noThreeD="1"/>
</file>

<file path=xl/ctrlProps/ctrlProp15.xml><?xml version="1.0" encoding="utf-8"?>
<formControlPr xmlns="http://schemas.microsoft.com/office/spreadsheetml/2009/9/main" objectType="CheckBox" fmlaLink="$B$12" lockText="1" noThreeD="1"/>
</file>

<file path=xl/ctrlProps/ctrlProp2.xml><?xml version="1.0" encoding="utf-8"?>
<formControlPr xmlns="http://schemas.microsoft.com/office/spreadsheetml/2009/9/main" objectType="CheckBox" fmlaLink="$D$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23" lockText="1" noThreeD="1"/>
</file>

<file path=xl/ctrlProps/ctrlProp5.xml><?xml version="1.0" encoding="utf-8"?>
<formControlPr xmlns="http://schemas.microsoft.com/office/spreadsheetml/2009/9/main" objectType="CheckBox" fmlaLink="$B$22" lockText="1" noThreeD="1"/>
</file>

<file path=xl/ctrlProps/ctrlProp6.xml><?xml version="1.0" encoding="utf-8"?>
<formControlPr xmlns="http://schemas.microsoft.com/office/spreadsheetml/2009/9/main" objectType="CheckBox" fmlaLink="$B$24" lockText="1" noThreeD="1"/>
</file>

<file path=xl/ctrlProps/ctrlProp7.xml><?xml version="1.0" encoding="utf-8"?>
<formControlPr xmlns="http://schemas.microsoft.com/office/spreadsheetml/2009/9/main" objectType="CheckBox" fmlaLink="$B$25" lockText="1" noThreeD="1"/>
</file>

<file path=xl/ctrlProps/ctrlProp8.xml><?xml version="1.0" encoding="utf-8"?>
<formControlPr xmlns="http://schemas.microsoft.com/office/spreadsheetml/2009/9/main" objectType="CheckBox" fmlaLink="$B$26" lockText="1" noThreeD="1"/>
</file>

<file path=xl/ctrlProps/ctrlProp9.xml><?xml version="1.0" encoding="utf-8"?>
<formControlPr xmlns="http://schemas.microsoft.com/office/spreadsheetml/2009/9/main" objectType="CheckBox" fmlaLink="$B$27" lockText="1" noThreeD="1"/>
</file>

<file path=xl/drawings/_rels/drawing1.xml.rels><?xml version="1.0" encoding="UTF-8" standalone="yes"?>
<Relationships xmlns="http://schemas.openxmlformats.org/package/2006/relationships"><Relationship Id="rId8" Type="http://schemas.openxmlformats.org/officeDocument/2006/relationships/hyperlink" Target="#'Evaluation Questions'!A1"/><Relationship Id="rId3" Type="http://schemas.openxmlformats.org/officeDocument/2006/relationships/hyperlink" Target="#'Operation Plan'!A1"/><Relationship Id="rId7" Type="http://schemas.openxmlformats.org/officeDocument/2006/relationships/hyperlink" Target="#'Organization Information'!A1"/><Relationship Id="rId2" Type="http://schemas.openxmlformats.org/officeDocument/2006/relationships/image" Target="../media/image1.png"/><Relationship Id="rId1" Type="http://schemas.openxmlformats.org/officeDocument/2006/relationships/hyperlink" Target="http://www.oregon.gov/ode/students-and-family/childnutrition/cacfp/Pages/SpecialGrants.aspx" TargetMode="External"/><Relationship Id="rId6" Type="http://schemas.openxmlformats.org/officeDocument/2006/relationships/hyperlink" Target="#'Application Summary'!A1"/><Relationship Id="rId5" Type="http://schemas.openxmlformats.org/officeDocument/2006/relationships/hyperlink" Target="#'Operation Plan cont.'!A1"/><Relationship Id="rId4" Type="http://schemas.openxmlformats.org/officeDocument/2006/relationships/hyperlink" Target="#Budget!A1"/></Relationships>
</file>

<file path=xl/drawings/_rels/drawing2.xml.rels><?xml version="1.0" encoding="UTF-8" standalone="yes"?>
<Relationships xmlns="http://schemas.openxmlformats.org/package/2006/relationships"><Relationship Id="rId2" Type="http://schemas.openxmlformats.org/officeDocument/2006/relationships/hyperlink" Target="#'Operation Plan'!A1"/><Relationship Id="rId1" Type="http://schemas.openxmlformats.org/officeDocument/2006/relationships/hyperlink" Target="#Coversheet!A1"/></Relationships>
</file>

<file path=xl/drawings/_rels/drawing3.xml.rels><?xml version="1.0" encoding="UTF-8" standalone="yes"?>
<Relationships xmlns="http://schemas.openxmlformats.org/package/2006/relationships"><Relationship Id="rId2" Type="http://schemas.openxmlformats.org/officeDocument/2006/relationships/hyperlink" Target="#'Operation Plan cont.'!A1"/><Relationship Id="rId1" Type="http://schemas.openxmlformats.org/officeDocument/2006/relationships/hyperlink" Target="#'Applicant Information'!A1"/></Relationships>
</file>

<file path=xl/drawings/_rels/drawing4.xml.rels><?xml version="1.0" encoding="UTF-8" standalone="yes"?>
<Relationships xmlns="http://schemas.openxmlformats.org/package/2006/relationships"><Relationship Id="rId2" Type="http://schemas.openxmlformats.org/officeDocument/2006/relationships/hyperlink" Target="#Budget!A1"/><Relationship Id="rId1" Type="http://schemas.openxmlformats.org/officeDocument/2006/relationships/hyperlink" Target="#'Operation Plan'!A1"/></Relationships>
</file>

<file path=xl/drawings/_rels/drawing5.xml.rels><?xml version="1.0" encoding="UTF-8" standalone="yes"?>
<Relationships xmlns="http://schemas.openxmlformats.org/package/2006/relationships"><Relationship Id="rId2" Type="http://schemas.openxmlformats.org/officeDocument/2006/relationships/hyperlink" Target="#'Budget Narrative'!A1"/><Relationship Id="rId1" Type="http://schemas.openxmlformats.org/officeDocument/2006/relationships/hyperlink" Target="#'Operation Plan cont.'!A1"/></Relationships>
</file>

<file path=xl/drawings/_rels/drawing6.xml.rels><?xml version="1.0" encoding="UTF-8" standalone="yes"?>
<Relationships xmlns="http://schemas.openxmlformats.org/package/2006/relationships"><Relationship Id="rId2" Type="http://schemas.openxmlformats.org/officeDocument/2006/relationships/hyperlink" Target="#'Budget Narrative'!A1"/><Relationship Id="rId1" Type="http://schemas.openxmlformats.org/officeDocument/2006/relationships/hyperlink" Target="#'Operation Plan cont.'!A1"/></Relationships>
</file>

<file path=xl/drawings/drawing1.xml><?xml version="1.0" encoding="utf-8"?>
<xdr:wsDr xmlns:xdr="http://schemas.openxmlformats.org/drawingml/2006/spreadsheetDrawing" xmlns:a="http://schemas.openxmlformats.org/drawingml/2006/main">
  <xdr:twoCellAnchor editAs="oneCell">
    <xdr:from>
      <xdr:col>0</xdr:col>
      <xdr:colOff>2258106</xdr:colOff>
      <xdr:row>10</xdr:row>
      <xdr:rowOff>146843</xdr:rowOff>
    </xdr:from>
    <xdr:to>
      <xdr:col>1</xdr:col>
      <xdr:colOff>100811</xdr:colOff>
      <xdr:row>10</xdr:row>
      <xdr:rowOff>629020</xdr:rowOff>
    </xdr:to>
    <xdr:pic>
      <xdr:nvPicPr>
        <xdr:cNvPr id="10395" name="Picture 2" descr="Arrow with globe and rules ment to represent that additional information can be found on ODE CNP webpage&#10;&#10;" title="link to Administration Guide">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58106" y="6663531"/>
          <a:ext cx="938330" cy="482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1748897</xdr:colOff>
      <xdr:row>8</xdr:row>
      <xdr:rowOff>246064</xdr:rowOff>
    </xdr:from>
    <xdr:to>
      <xdr:col>0</xdr:col>
      <xdr:colOff>2897187</xdr:colOff>
      <xdr:row>8</xdr:row>
      <xdr:rowOff>924719</xdr:rowOff>
    </xdr:to>
    <xdr:sp macro="" textlink="">
      <xdr:nvSpPr>
        <xdr:cNvPr id="9" name="Rounded Rectangle 8" descr="When clicked will take user directly to the exisiting Operation Plan sheet " title="Operation Plan">
          <a:hlinkClick xmlns:r="http://schemas.openxmlformats.org/officeDocument/2006/relationships" r:id="rId3"/>
        </xdr:cNvPr>
        <xdr:cNvSpPr/>
      </xdr:nvSpPr>
      <xdr:spPr>
        <a:xfrm>
          <a:off x="1748897" y="4111627"/>
          <a:ext cx="1148290" cy="678655"/>
        </a:xfrm>
        <a:prstGeom prst="roundRect">
          <a:avLst/>
        </a:prstGeom>
        <a:solidFill>
          <a:schemeClr val="accent6">
            <a:lumMod val="40000"/>
            <a:lumOff val="60000"/>
          </a:schemeClr>
        </a:solidFill>
        <a:ln>
          <a:solidFill>
            <a:schemeClr val="accent2">
              <a:lumMod val="75000"/>
              <a:alpha val="91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accent2">
                  <a:lumMod val="75000"/>
                </a:schemeClr>
              </a:solidFill>
            </a:rPr>
            <a:t>Operation</a:t>
          </a:r>
          <a:r>
            <a:rPr lang="en-US" sz="1100" baseline="0">
              <a:solidFill>
                <a:schemeClr val="accent2">
                  <a:lumMod val="75000"/>
                </a:schemeClr>
              </a:solidFill>
            </a:rPr>
            <a:t> Plan</a:t>
          </a:r>
        </a:p>
      </xdr:txBody>
    </xdr:sp>
    <xdr:clientData/>
  </xdr:twoCellAnchor>
  <xdr:twoCellAnchor>
    <xdr:from>
      <xdr:col>1</xdr:col>
      <xdr:colOff>1371864</xdr:colOff>
      <xdr:row>8</xdr:row>
      <xdr:rowOff>250031</xdr:rowOff>
    </xdr:from>
    <xdr:to>
      <xdr:col>1</xdr:col>
      <xdr:colOff>2365375</xdr:colOff>
      <xdr:row>8</xdr:row>
      <xdr:rowOff>944562</xdr:rowOff>
    </xdr:to>
    <xdr:sp macro="" textlink="">
      <xdr:nvSpPr>
        <xdr:cNvPr id="10" name="Rounded Rectangle 9" descr="When clicked will take user directly to the exisiting Budget sheet " title="Budget">
          <a:hlinkClick xmlns:r="http://schemas.openxmlformats.org/officeDocument/2006/relationships" r:id="rId4"/>
        </xdr:cNvPr>
        <xdr:cNvSpPr/>
      </xdr:nvSpPr>
      <xdr:spPr>
        <a:xfrm>
          <a:off x="4467489" y="4115594"/>
          <a:ext cx="993511" cy="694531"/>
        </a:xfrm>
        <a:prstGeom prst="roundRect">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solidFill>
                <a:schemeClr val="accent2">
                  <a:lumMod val="75000"/>
                </a:schemeClr>
              </a:solidFill>
            </a:rPr>
            <a:t>Budget</a:t>
          </a:r>
        </a:p>
      </xdr:txBody>
    </xdr:sp>
    <xdr:clientData/>
  </xdr:twoCellAnchor>
  <xdr:twoCellAnchor>
    <xdr:from>
      <xdr:col>1</xdr:col>
      <xdr:colOff>63500</xdr:colOff>
      <xdr:row>8</xdr:row>
      <xdr:rowOff>246063</xdr:rowOff>
    </xdr:from>
    <xdr:to>
      <xdr:col>1</xdr:col>
      <xdr:colOff>1143000</xdr:colOff>
      <xdr:row>8</xdr:row>
      <xdr:rowOff>920751</xdr:rowOff>
    </xdr:to>
    <xdr:sp macro="" textlink="">
      <xdr:nvSpPr>
        <xdr:cNvPr id="11" name="Rounded Rectangle 10" descr="When clicked will take user directly to the exisiting Operation Plan cont. sheet " title="Operation Plan Cont.">
          <a:hlinkClick xmlns:r="http://schemas.openxmlformats.org/officeDocument/2006/relationships" r:id="rId5"/>
        </xdr:cNvPr>
        <xdr:cNvSpPr/>
      </xdr:nvSpPr>
      <xdr:spPr>
        <a:xfrm>
          <a:off x="2825750" y="4111626"/>
          <a:ext cx="1079500" cy="674688"/>
        </a:xfrm>
        <a:prstGeom prst="roundRect">
          <a:avLst/>
        </a:prstGeom>
        <a:solidFill>
          <a:schemeClr val="accent6">
            <a:lumMod val="40000"/>
            <a:lumOff val="6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accent2">
                  <a:lumMod val="75000"/>
                </a:schemeClr>
              </a:solidFill>
            </a:rPr>
            <a:t>Operation</a:t>
          </a:r>
          <a:r>
            <a:rPr lang="en-US" sz="1100" baseline="0">
              <a:solidFill>
                <a:schemeClr val="accent2">
                  <a:lumMod val="75000"/>
                </a:schemeClr>
              </a:solidFill>
            </a:rPr>
            <a:t> Plan cont. </a:t>
          </a:r>
          <a:endParaRPr lang="en-US" sz="1100">
            <a:solidFill>
              <a:schemeClr val="accent2">
                <a:lumMod val="75000"/>
              </a:schemeClr>
            </a:solidFill>
          </a:endParaRPr>
        </a:p>
      </xdr:txBody>
    </xdr:sp>
    <xdr:clientData/>
  </xdr:twoCellAnchor>
  <xdr:twoCellAnchor>
    <xdr:from>
      <xdr:col>0</xdr:col>
      <xdr:colOff>3213100</xdr:colOff>
      <xdr:row>8</xdr:row>
      <xdr:rowOff>1092200</xdr:rowOff>
    </xdr:from>
    <xdr:to>
      <xdr:col>1</xdr:col>
      <xdr:colOff>1176338</xdr:colOff>
      <xdr:row>8</xdr:row>
      <xdr:rowOff>1758951</xdr:rowOff>
    </xdr:to>
    <xdr:sp macro="" textlink="">
      <xdr:nvSpPr>
        <xdr:cNvPr id="16" name="Rounded Rectangle 15" descr="When clicked will take user directly to the exisiting Application Summary sheet " title="Budget Narrative">
          <a:hlinkClick xmlns:r="http://schemas.openxmlformats.org/officeDocument/2006/relationships" r:id="rId6"/>
        </xdr:cNvPr>
        <xdr:cNvSpPr/>
      </xdr:nvSpPr>
      <xdr:spPr>
        <a:xfrm>
          <a:off x="3213100" y="4133850"/>
          <a:ext cx="1182688" cy="666751"/>
        </a:xfrm>
        <a:prstGeom prst="roundRect">
          <a:avLst/>
        </a:prstGeom>
        <a:solidFill>
          <a:srgbClr val="E6F2CE"/>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accent2">
                  <a:lumMod val="75000"/>
                </a:schemeClr>
              </a:solidFill>
            </a:rPr>
            <a:t>Application</a:t>
          </a:r>
          <a:r>
            <a:rPr lang="en-US" sz="1100" baseline="0">
              <a:solidFill>
                <a:schemeClr val="accent2">
                  <a:lumMod val="75000"/>
                </a:schemeClr>
              </a:solidFill>
            </a:rPr>
            <a:t> Summary</a:t>
          </a:r>
          <a:endParaRPr lang="en-US" sz="1100">
            <a:solidFill>
              <a:schemeClr val="accent2">
                <a:lumMod val="75000"/>
              </a:schemeClr>
            </a:solidFill>
          </a:endParaRPr>
        </a:p>
      </xdr:txBody>
    </xdr:sp>
    <xdr:clientData/>
  </xdr:twoCellAnchor>
  <xdr:twoCellAnchor>
    <xdr:from>
      <xdr:col>0</xdr:col>
      <xdr:colOff>333375</xdr:colOff>
      <xdr:row>8</xdr:row>
      <xdr:rowOff>238125</xdr:rowOff>
    </xdr:from>
    <xdr:to>
      <xdr:col>0</xdr:col>
      <xdr:colOff>1497060</xdr:colOff>
      <xdr:row>8</xdr:row>
      <xdr:rowOff>896215</xdr:rowOff>
    </xdr:to>
    <xdr:sp macro="" textlink="">
      <xdr:nvSpPr>
        <xdr:cNvPr id="19" name="Rounded Rectangle 18" descr="When clicked will take user directly to the exisiting Organization Information sheet " title="Organization Information">
          <a:hlinkClick xmlns:r="http://schemas.openxmlformats.org/officeDocument/2006/relationships" r:id="rId7"/>
        </xdr:cNvPr>
        <xdr:cNvSpPr/>
      </xdr:nvSpPr>
      <xdr:spPr>
        <a:xfrm>
          <a:off x="333375" y="4103688"/>
          <a:ext cx="1163685" cy="658090"/>
        </a:xfrm>
        <a:prstGeom prst="roundRect">
          <a:avLst/>
        </a:prstGeom>
        <a:solidFill>
          <a:srgbClr val="C1DF89">
            <a:lumMod val="40000"/>
            <a:lumOff val="60000"/>
          </a:srgbClr>
        </a:solidFill>
        <a:ln w="19050" cap="rnd" cmpd="sng" algn="ctr">
          <a:solidFill>
            <a:srgbClr val="90C226">
              <a:shade val="50000"/>
            </a:srgbClr>
          </a:solidFill>
          <a:prstDash val="solid"/>
        </a:ln>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54A021">
                  <a:lumMod val="75000"/>
                </a:srgbClr>
              </a:solidFill>
              <a:effectLst/>
              <a:uLnTx/>
              <a:uFillTx/>
              <a:latin typeface="Trebuchet MS" panose="020B0603020202020204"/>
              <a:ea typeface="+mn-ea"/>
              <a:cs typeface="+mn-cs"/>
            </a:rPr>
            <a:t>Applicant Information</a:t>
          </a:r>
        </a:p>
      </xdr:txBody>
    </xdr:sp>
    <xdr:clientData/>
  </xdr:twoCellAnchor>
  <xdr:twoCellAnchor>
    <xdr:from>
      <xdr:col>0</xdr:col>
      <xdr:colOff>1746250</xdr:colOff>
      <xdr:row>8</xdr:row>
      <xdr:rowOff>1092200</xdr:rowOff>
    </xdr:from>
    <xdr:to>
      <xdr:col>0</xdr:col>
      <xdr:colOff>2928938</xdr:colOff>
      <xdr:row>8</xdr:row>
      <xdr:rowOff>1747044</xdr:rowOff>
    </xdr:to>
    <xdr:sp macro="" textlink="">
      <xdr:nvSpPr>
        <xdr:cNvPr id="12" name="Rounded Rectangle 11" descr="When clicked will take user directly to the exisiting Application Summary sheet " title="Budget Narrative">
          <a:hlinkClick xmlns:r="http://schemas.openxmlformats.org/officeDocument/2006/relationships" r:id="rId8"/>
        </xdr:cNvPr>
        <xdr:cNvSpPr/>
      </xdr:nvSpPr>
      <xdr:spPr>
        <a:xfrm>
          <a:off x="1746250" y="4133850"/>
          <a:ext cx="1182688" cy="654844"/>
        </a:xfrm>
        <a:prstGeom prst="roundRect">
          <a:avLst/>
        </a:prstGeom>
        <a:solidFill>
          <a:srgbClr val="E6F2CE"/>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accent2">
                  <a:lumMod val="75000"/>
                </a:schemeClr>
              </a:solidFill>
            </a:rPr>
            <a:t>Evaluation</a:t>
          </a:r>
          <a:r>
            <a:rPr lang="en-US" sz="1100" baseline="0">
              <a:solidFill>
                <a:schemeClr val="accent2">
                  <a:lumMod val="75000"/>
                </a:schemeClr>
              </a:solidFill>
            </a:rPr>
            <a:t> Questions</a:t>
          </a:r>
          <a:endParaRPr lang="en-US" sz="1100">
            <a:solidFill>
              <a:schemeClr val="accent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2</xdr:row>
          <xdr:rowOff>107950</xdr:rowOff>
        </xdr:from>
        <xdr:to>
          <xdr:col>0</xdr:col>
          <xdr:colOff>1866900</xdr:colOff>
          <xdr:row>2</xdr:row>
          <xdr:rowOff>317500</xdr:rowOff>
        </xdr:to>
        <xdr:sp macro="" textlink="">
          <xdr:nvSpPr>
            <xdr:cNvPr id="17415" name="Check Box 7" descr="CNP Sponsor checkbox" hidden="1">
              <a:extLst>
                <a:ext uri="{63B3BB69-23CF-44E3-9099-C40C66FF867C}">
                  <a14:compatExt spid="_x0000_s17415"/>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CNP Sponsor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4114800</xdr:colOff>
          <xdr:row>2</xdr:row>
          <xdr:rowOff>88900</xdr:rowOff>
        </xdr:from>
        <xdr:to>
          <xdr:col>0</xdr:col>
          <xdr:colOff>5899150</xdr:colOff>
          <xdr:row>2</xdr:row>
          <xdr:rowOff>317500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Partnering Organization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2070100</xdr:colOff>
          <xdr:row>2</xdr:row>
          <xdr:rowOff>107950</xdr:rowOff>
        </xdr:from>
        <xdr:to>
          <xdr:col>0</xdr:col>
          <xdr:colOff>3790950</xdr:colOff>
          <xdr:row>2</xdr:row>
          <xdr:rowOff>317500</xdr:rowOff>
        </xdr:to>
        <xdr:sp macro="" textlink="">
          <xdr:nvSpPr>
            <xdr:cNvPr id="17428" name="Check Box 20" descr="CNP Sponsor checkbox" hidden="1">
              <a:extLst>
                <a:ext uri="{63B3BB69-23CF-44E3-9099-C40C66FF867C}">
                  <a14:compatExt spid="_x0000_s17428"/>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Applying to be a CNP Sponsor</a:t>
              </a:r>
            </a:p>
          </xdr:txBody>
        </xdr:sp>
        <xdr:clientData fLocksWithSheet="0"/>
      </xdr:twoCellAnchor>
    </mc:Choice>
    <mc:Fallback/>
  </mc:AlternateContent>
  <xdr:twoCellAnchor>
    <xdr:from>
      <xdr:col>0</xdr:col>
      <xdr:colOff>1714500</xdr:colOff>
      <xdr:row>99</xdr:row>
      <xdr:rowOff>95250</xdr:rowOff>
    </xdr:from>
    <xdr:to>
      <xdr:col>0</xdr:col>
      <xdr:colOff>2892136</xdr:colOff>
      <xdr:row>100</xdr:row>
      <xdr:rowOff>181841</xdr:rowOff>
    </xdr:to>
    <xdr:sp macro="" textlink="">
      <xdr:nvSpPr>
        <xdr:cNvPr id="2" name="Rectangle 1">
          <a:hlinkClick xmlns:r="http://schemas.openxmlformats.org/officeDocument/2006/relationships" r:id="rId1"/>
        </xdr:cNvPr>
        <xdr:cNvSpPr/>
      </xdr:nvSpPr>
      <xdr:spPr>
        <a:xfrm>
          <a:off x="1714500" y="16469591"/>
          <a:ext cx="1177636" cy="294409"/>
        </a:xfrm>
        <a:prstGeom prst="rect">
          <a:avLst/>
        </a:prstGeom>
        <a:ln>
          <a:solidFill>
            <a:sysClr val="windowText" lastClr="000000"/>
          </a:solidFill>
        </a:ln>
      </xdr:spPr>
      <xdr:style>
        <a:lnRef idx="2">
          <a:schemeClr val="accent1">
            <a:shade val="50000"/>
          </a:schemeClr>
        </a:lnRef>
        <a:fillRef idx="1001">
          <a:schemeClr val="lt2"/>
        </a:fillRef>
        <a:effectRef idx="0">
          <a:schemeClr val="accent1"/>
        </a:effectRef>
        <a:fontRef idx="minor">
          <a:schemeClr val="lt1"/>
        </a:fontRef>
      </xdr:style>
      <xdr:txBody>
        <a:bodyPr vertOverflow="clip" horzOverflow="clip" rtlCol="0" anchor="t"/>
        <a:lstStyle/>
        <a:p>
          <a:pPr algn="ctr"/>
          <a:r>
            <a:rPr lang="en-US" sz="1100" b="0" cap="none" spc="0">
              <a:ln w="0"/>
              <a:solidFill>
                <a:schemeClr val="tx1"/>
              </a:solidFill>
              <a:effectLst>
                <a:outerShdw blurRad="38100" dist="19050" dir="2700000" algn="tl" rotWithShape="0">
                  <a:schemeClr val="dk1">
                    <a:alpha val="40000"/>
                  </a:schemeClr>
                </a:outerShdw>
              </a:effectLst>
            </a:rPr>
            <a:t>PREVIOUS</a:t>
          </a:r>
          <a:endParaRPr lang="en-US" sz="1100"/>
        </a:p>
      </xdr:txBody>
    </xdr:sp>
    <xdr:clientData/>
  </xdr:twoCellAnchor>
  <xdr:twoCellAnchor>
    <xdr:from>
      <xdr:col>0</xdr:col>
      <xdr:colOff>3264477</xdr:colOff>
      <xdr:row>99</xdr:row>
      <xdr:rowOff>77932</xdr:rowOff>
    </xdr:from>
    <xdr:to>
      <xdr:col>0</xdr:col>
      <xdr:colOff>4442113</xdr:colOff>
      <xdr:row>100</xdr:row>
      <xdr:rowOff>164523</xdr:rowOff>
    </xdr:to>
    <xdr:sp macro="" textlink="">
      <xdr:nvSpPr>
        <xdr:cNvPr id="10" name="Rectangle 9">
          <a:hlinkClick xmlns:r="http://schemas.openxmlformats.org/officeDocument/2006/relationships" r:id="rId2"/>
        </xdr:cNvPr>
        <xdr:cNvSpPr/>
      </xdr:nvSpPr>
      <xdr:spPr>
        <a:xfrm>
          <a:off x="3264477" y="16452273"/>
          <a:ext cx="1177636" cy="29440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22</xdr:row>
          <xdr:rowOff>50800</xdr:rowOff>
        </xdr:from>
        <xdr:to>
          <xdr:col>0</xdr:col>
          <xdr:colOff>5543550</xdr:colOff>
          <xdr:row>23</xdr:row>
          <xdr:rowOff>12700</xdr:rowOff>
        </xdr:to>
        <xdr:sp macro="" textlink="">
          <xdr:nvSpPr>
            <xdr:cNvPr id="16422" name="Check Box 38" descr="Add Meal Types (Example: adding breakfast when it is not currently being served)" hidden="1">
              <a:extLst>
                <a:ext uri="{63B3BB69-23CF-44E3-9099-C40C66FF867C}">
                  <a14:compatExt spid="_x0000_s16422"/>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Meal Type(s) (Example: adding breakfast when it is not currently being served)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50800</xdr:rowOff>
        </xdr:from>
        <xdr:to>
          <xdr:col>0</xdr:col>
          <xdr:colOff>5543550</xdr:colOff>
          <xdr:row>22</xdr:row>
          <xdr:rowOff>12700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Site(s) (Example: increasing from 5 sites to 6 sites)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50800</xdr:rowOff>
        </xdr:from>
        <xdr:to>
          <xdr:col>0</xdr:col>
          <xdr:colOff>5543550</xdr:colOff>
          <xdr:row>24</xdr:row>
          <xdr:rowOff>12700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Hot Meals (Example: changing to a hot supper when currently only serving cold suppers)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50800</xdr:rowOff>
        </xdr:from>
        <xdr:to>
          <xdr:col>0</xdr:col>
          <xdr:colOff>5543550</xdr:colOff>
          <xdr:row>25</xdr:row>
          <xdr:rowOff>12700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Days of Operation (Example: adding one day per week or additional weeks to current operations)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50800</xdr:rowOff>
        </xdr:from>
        <xdr:to>
          <xdr:col>0</xdr:col>
          <xdr:colOff>5543550</xdr:colOff>
          <xdr:row>26</xdr:row>
          <xdr:rowOff>12700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Outreach (Example: printing and distributing flyers)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50800</xdr:rowOff>
        </xdr:from>
        <xdr:to>
          <xdr:col>0</xdr:col>
          <xdr:colOff>5543550</xdr:colOff>
          <xdr:row>26</xdr:row>
          <xdr:rowOff>260350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Enrichment (Example: providing arts and crafts activities in coordination with the meal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38100</xdr:rowOff>
        </xdr:from>
        <xdr:to>
          <xdr:col>0</xdr:col>
          <xdr:colOff>2222500</xdr:colOff>
          <xdr:row>12</xdr:row>
          <xdr:rowOff>260350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National School Lunch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38100</xdr:rowOff>
        </xdr:from>
        <xdr:to>
          <xdr:col>0</xdr:col>
          <xdr:colOff>2222500</xdr:colOff>
          <xdr:row>10</xdr:row>
          <xdr:rowOff>260350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Child and Adult Food Care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17</xdr:row>
          <xdr:rowOff>38100</xdr:rowOff>
        </xdr:from>
        <xdr:to>
          <xdr:col>0</xdr:col>
          <xdr:colOff>2209800</xdr:colOff>
          <xdr:row>17</xdr:row>
          <xdr:rowOff>260350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CACFP At-Risk Afterschool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16</xdr:row>
          <xdr:rowOff>38100</xdr:rowOff>
        </xdr:from>
        <xdr:to>
          <xdr:col>0</xdr:col>
          <xdr:colOff>2209800</xdr:colOff>
          <xdr:row>16</xdr:row>
          <xdr:rowOff>260350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Seamless Summer Option (SSO)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19050</xdr:rowOff>
        </xdr:from>
        <xdr:to>
          <xdr:col>0</xdr:col>
          <xdr:colOff>2222500</xdr:colOff>
          <xdr:row>15</xdr:row>
          <xdr:rowOff>260350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Summer Food Service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38100</xdr:rowOff>
        </xdr:from>
        <xdr:to>
          <xdr:col>0</xdr:col>
          <xdr:colOff>2228850</xdr:colOff>
          <xdr:row>11</xdr:row>
          <xdr:rowOff>260350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solidFill>
              <a:srgbClr val="E6F2CE"/>
            </a:solidFill>
            <a:ln w="952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Summer Food Service Program</a:t>
              </a:r>
            </a:p>
          </xdr:txBody>
        </xdr:sp>
        <xdr:clientData/>
      </xdr:twoCellAnchor>
    </mc:Choice>
    <mc:Fallback/>
  </mc:AlternateContent>
  <xdr:twoCellAnchor>
    <xdr:from>
      <xdr:col>0</xdr:col>
      <xdr:colOff>793750</xdr:colOff>
      <xdr:row>31</xdr:row>
      <xdr:rowOff>114495</xdr:rowOff>
    </xdr:from>
    <xdr:to>
      <xdr:col>0</xdr:col>
      <xdr:colOff>1985818</xdr:colOff>
      <xdr:row>31</xdr:row>
      <xdr:rowOff>359833</xdr:rowOff>
    </xdr:to>
    <xdr:sp macro="" textlink="">
      <xdr:nvSpPr>
        <xdr:cNvPr id="17" name="Rectangle 16">
          <a:hlinkClick xmlns:r="http://schemas.openxmlformats.org/officeDocument/2006/relationships" r:id="rId1"/>
        </xdr:cNvPr>
        <xdr:cNvSpPr/>
      </xdr:nvSpPr>
      <xdr:spPr>
        <a:xfrm>
          <a:off x="793750" y="8041412"/>
          <a:ext cx="1192068" cy="245338"/>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PREVIOUS</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twoCellAnchor>
    <xdr:from>
      <xdr:col>0</xdr:col>
      <xdr:colOff>4005311</xdr:colOff>
      <xdr:row>31</xdr:row>
      <xdr:rowOff>125075</xdr:rowOff>
    </xdr:from>
    <xdr:to>
      <xdr:col>0</xdr:col>
      <xdr:colOff>5182947</xdr:colOff>
      <xdr:row>31</xdr:row>
      <xdr:rowOff>368300</xdr:rowOff>
    </xdr:to>
    <xdr:sp macro="" textlink="">
      <xdr:nvSpPr>
        <xdr:cNvPr id="18" name="Rectangle 17">
          <a:hlinkClick xmlns:r="http://schemas.openxmlformats.org/officeDocument/2006/relationships" r:id="rId2"/>
        </xdr:cNvPr>
        <xdr:cNvSpPr/>
      </xdr:nvSpPr>
      <xdr:spPr>
        <a:xfrm>
          <a:off x="4005311" y="8051992"/>
          <a:ext cx="1177636" cy="243225"/>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1056409</xdr:colOff>
      <xdr:row>18</xdr:row>
      <xdr:rowOff>17319</xdr:rowOff>
    </xdr:from>
    <xdr:to>
      <xdr:col>1</xdr:col>
      <xdr:colOff>161637</xdr:colOff>
      <xdr:row>19</xdr:row>
      <xdr:rowOff>103909</xdr:rowOff>
    </xdr:to>
    <xdr:sp macro="" textlink="">
      <xdr:nvSpPr>
        <xdr:cNvPr id="5" name="Rectangle 4">
          <a:hlinkClick xmlns:r="http://schemas.openxmlformats.org/officeDocument/2006/relationships" r:id="rId1"/>
        </xdr:cNvPr>
        <xdr:cNvSpPr/>
      </xdr:nvSpPr>
      <xdr:spPr>
        <a:xfrm>
          <a:off x="1056409" y="7669069"/>
          <a:ext cx="1306561" cy="266507"/>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PREVIOUS</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twoCellAnchor>
    <xdr:from>
      <xdr:col>2</xdr:col>
      <xdr:colOff>675409</xdr:colOff>
      <xdr:row>18</xdr:row>
      <xdr:rowOff>17318</xdr:rowOff>
    </xdr:from>
    <xdr:to>
      <xdr:col>3</xdr:col>
      <xdr:colOff>727363</xdr:colOff>
      <xdr:row>19</xdr:row>
      <xdr:rowOff>103908</xdr:rowOff>
    </xdr:to>
    <xdr:sp macro="" textlink="">
      <xdr:nvSpPr>
        <xdr:cNvPr id="6" name="Rectangle 5">
          <a:hlinkClick xmlns:r="http://schemas.openxmlformats.org/officeDocument/2006/relationships" r:id="rId2"/>
        </xdr:cNvPr>
        <xdr:cNvSpPr/>
      </xdr:nvSpPr>
      <xdr:spPr>
        <a:xfrm>
          <a:off x="3385704" y="9005454"/>
          <a:ext cx="1177636" cy="29440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2086841</xdr:colOff>
      <xdr:row>64</xdr:row>
      <xdr:rowOff>129887</xdr:rowOff>
    </xdr:from>
    <xdr:to>
      <xdr:col>1</xdr:col>
      <xdr:colOff>519545</xdr:colOff>
      <xdr:row>65</xdr:row>
      <xdr:rowOff>86591</xdr:rowOff>
    </xdr:to>
    <xdr:sp macro="" textlink="">
      <xdr:nvSpPr>
        <xdr:cNvPr id="7" name="Rectangle 6">
          <a:hlinkClick xmlns:r="http://schemas.openxmlformats.org/officeDocument/2006/relationships" r:id="rId1"/>
        </xdr:cNvPr>
        <xdr:cNvSpPr/>
      </xdr:nvSpPr>
      <xdr:spPr>
        <a:xfrm>
          <a:off x="2086841" y="18357273"/>
          <a:ext cx="1177636" cy="29440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PREVIOUS</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twoCellAnchor>
    <xdr:from>
      <xdr:col>2</xdr:col>
      <xdr:colOff>86591</xdr:colOff>
      <xdr:row>64</xdr:row>
      <xdr:rowOff>129887</xdr:rowOff>
    </xdr:from>
    <xdr:to>
      <xdr:col>3</xdr:col>
      <xdr:colOff>355023</xdr:colOff>
      <xdr:row>65</xdr:row>
      <xdr:rowOff>86591</xdr:rowOff>
    </xdr:to>
    <xdr:sp macro="" textlink="">
      <xdr:nvSpPr>
        <xdr:cNvPr id="8" name="Rectangle 7">
          <a:hlinkClick xmlns:r="http://schemas.openxmlformats.org/officeDocument/2006/relationships" r:id="rId2"/>
        </xdr:cNvPr>
        <xdr:cNvSpPr/>
      </xdr:nvSpPr>
      <xdr:spPr>
        <a:xfrm>
          <a:off x="3688773" y="18357273"/>
          <a:ext cx="1177636" cy="29440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2086841</xdr:colOff>
      <xdr:row>64</xdr:row>
      <xdr:rowOff>129887</xdr:rowOff>
    </xdr:from>
    <xdr:to>
      <xdr:col>1</xdr:col>
      <xdr:colOff>519545</xdr:colOff>
      <xdr:row>65</xdr:row>
      <xdr:rowOff>86591</xdr:rowOff>
    </xdr:to>
    <xdr:sp macro="" textlink="">
      <xdr:nvSpPr>
        <xdr:cNvPr id="2" name="Rectangle 1">
          <a:hlinkClick xmlns:r="http://schemas.openxmlformats.org/officeDocument/2006/relationships" r:id="rId1"/>
        </xdr:cNvPr>
        <xdr:cNvSpPr/>
      </xdr:nvSpPr>
      <xdr:spPr>
        <a:xfrm>
          <a:off x="2086841" y="18379787"/>
          <a:ext cx="1175904" cy="29007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PREVIOUS</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twoCellAnchor>
    <xdr:from>
      <xdr:col>2</xdr:col>
      <xdr:colOff>86591</xdr:colOff>
      <xdr:row>64</xdr:row>
      <xdr:rowOff>129887</xdr:rowOff>
    </xdr:from>
    <xdr:to>
      <xdr:col>3</xdr:col>
      <xdr:colOff>355023</xdr:colOff>
      <xdr:row>65</xdr:row>
      <xdr:rowOff>86591</xdr:rowOff>
    </xdr:to>
    <xdr:sp macro="" textlink="">
      <xdr:nvSpPr>
        <xdr:cNvPr id="3" name="Rectangle 2">
          <a:hlinkClick xmlns:r="http://schemas.openxmlformats.org/officeDocument/2006/relationships" r:id="rId2"/>
        </xdr:cNvPr>
        <xdr:cNvSpPr/>
      </xdr:nvSpPr>
      <xdr:spPr>
        <a:xfrm>
          <a:off x="3687041" y="18379787"/>
          <a:ext cx="1173307" cy="290079"/>
        </a:xfrm>
        <a:prstGeom prst="rect">
          <a:avLst/>
        </a:prstGeom>
        <a:solidFill>
          <a:srgbClr val="EBEBEB"/>
        </a:solidFill>
        <a:ln w="19050" cap="rnd"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w="0"/>
              <a:solidFill>
                <a:sysClr val="windowText" lastClr="000000"/>
              </a:solidFill>
              <a:effectLst>
                <a:outerShdw blurRad="38100" dist="19050" dir="2700000" algn="tl" rotWithShape="0">
                  <a:sysClr val="windowText" lastClr="000000">
                    <a:alpha val="40000"/>
                  </a:sysClr>
                </a:outerShdw>
              </a:effectLst>
              <a:uLnTx/>
              <a:uFillTx/>
              <a:latin typeface="Trebuchet MS" panose="020B0603020202020204"/>
              <a:ea typeface="+mn-ea"/>
              <a:cs typeface="+mn-cs"/>
            </a:rPr>
            <a:t>NEXT</a:t>
          </a:r>
          <a:endParaRPr kumimoji="0" lang="en-US" sz="1100" b="0" i="0" u="none" strike="noStrike" kern="0" cap="none" spc="0" normalizeH="0" baseline="0" noProof="0" smtClean="0">
            <a:ln>
              <a:noFill/>
            </a:ln>
            <a:solidFill>
              <a:sysClr val="window" lastClr="FFFFFF"/>
            </a:solidFill>
            <a:effectLst/>
            <a:uLnTx/>
            <a:uFillTx/>
            <a:latin typeface="Trebuchet MS" panose="020B0603020202020204"/>
            <a:ea typeface="+mn-ea"/>
            <a:cs typeface="+mn-cs"/>
          </a:endParaRPr>
        </a:p>
      </xdr:txBody>
    </xdr:sp>
    <xdr:clientData/>
  </xdr:twoCellAnchor>
</xdr:wsDr>
</file>

<file path=xl/tables/table1.xml><?xml version="1.0" encoding="utf-8"?>
<table xmlns="http://schemas.openxmlformats.org/spreadsheetml/2006/main" id="1" name="Table1" displayName="Table1" ref="A4:D8" totalsRowShown="0" headerRowDxfId="26" headerRowBorderDxfId="25" tableBorderDxfId="24">
  <tableColumns count="4">
    <tableColumn id="1" name="Site name, address"/>
    <tableColumn id="3" name="Anticipated increase in total meals served per month"/>
    <tableColumn id="4" name="Meal type being added" dataDxfId="23">
      <calculatedColumnFormula>IF('Operation Plan'!B22=TRUE,"*Required","")</calculatedColumnFormula>
    </tableColumn>
    <tableColumn id="5" name="List all meal types served at site" dataDxfId="22">
      <calculatedColumnFormula>IF('Operation Plan'!B22=TRUE,"*Required","")</calculatedColumnFormula>
    </tableColumn>
  </tableColumns>
  <tableStyleInfo name="TableStyleMedium2" showFirstColumn="0" showLastColumn="0" showRowStripes="1" showColumnStripes="0"/>
  <extLst>
    <ext xmlns:x14="http://schemas.microsoft.com/office/spreadsheetml/2009/9/main" uri="{504A1905-F514-4f6f-8877-14C23A59335A}">
      <x14:table altText="Add meal type details " altTextSummary="List information indiated in column header for all sites being added"/>
    </ext>
  </extLst>
</table>
</file>

<file path=xl/tables/table2.xml><?xml version="1.0" encoding="utf-8"?>
<table xmlns="http://schemas.openxmlformats.org/spreadsheetml/2006/main" id="2" name="Table2" displayName="Table2" ref="A9:D13" totalsRowShown="0" headerRowDxfId="21" dataDxfId="19" headerRowBorderDxfId="20" tableBorderDxfId="18">
  <tableColumns count="4">
    <tableColumn id="1" name="Site name, address" dataDxfId="17"/>
    <tableColumn id="3" name="Anticipated increase in total meals served per month" dataDxfId="16"/>
    <tableColumn id="4" name="Additional days per week, or weeks of program?" dataDxfId="15">
      <calculatedColumnFormula>IF('Operation Plan'!B19=TRUE,"*Required","")</calculatedColumnFormula>
    </tableColumn>
    <tableColumn id="5" name=" Number of service days being added" dataDxfId="14">
      <calculatedColumnFormula>IF('Operation Plan'!B19=TRUE,"*Required","")</calculatedColumnFormula>
    </tableColumn>
  </tableColumns>
  <tableStyleInfo name="TableStyleMedium2" showFirstColumn="0" showLastColumn="0" showRowStripes="1" showColumnStripes="0"/>
  <extLst>
    <ext xmlns:x14="http://schemas.microsoft.com/office/spreadsheetml/2009/9/main" uri="{504A1905-F514-4f6f-8877-14C23A59335A}">
      <x14:table altText="Add days of operation details" altTextSummary="List information according to column header for all sites being added"/>
    </ext>
  </extLst>
</table>
</file>

<file path=xl/theme/theme1.xml><?xml version="1.0" encoding="utf-8"?>
<a:theme xmlns:a="http://schemas.openxmlformats.org/drawingml/2006/main" name="Facet">
  <a:themeElements>
    <a:clrScheme name="Custom 2">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C1DF89"/>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egon.gov/ode/students-and-family/childnutrition/cacfp/Pages/SpecialGrants.aspx" TargetMode="External"/><Relationship Id="rId7" Type="http://schemas.openxmlformats.org/officeDocument/2006/relationships/drawing" Target="../drawings/drawing1.xml"/><Relationship Id="rId2" Type="http://schemas.openxmlformats.org/officeDocument/2006/relationships/hyperlink" Target="mailto:jeanie.stuntzner@ode.oregon.gov"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22ODE%20CommunityNutrition%22%20%3code.communitynutrition@ode.state.or.us%3e" TargetMode="External"/><Relationship Id="rId4" Type="http://schemas.openxmlformats.org/officeDocument/2006/relationships/hyperlink" Target="mailto:kaitlin.skreen@ode.oregon.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printerSettings" Target="../printerSettings/printerSettings5.bin"/><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ocs.google.com/forms/d/154o-oTtgYvAdgqABQqL0CEmWOKsLcwflF1fGuBxnO8A/viewform?edit_requested=true" TargetMode="External"/><Relationship Id="rId1" Type="http://schemas.openxmlformats.org/officeDocument/2006/relationships/printerSettings" Target="../printerSettings/printerSettings7.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docs.google.com/forms/d/154o-oTtgYvAdgqABQqL0CEmWOKsLcwflF1fGuBxnO8A/viewform?edit_requested=tru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showRowColHeaders="0" tabSelected="1" showRuler="0" showWhiteSpace="0" zoomScaleNormal="100" zoomScaleSheetLayoutView="80" zoomScalePageLayoutView="110" workbookViewId="0">
      <selection activeCell="A6" sqref="A6"/>
    </sheetView>
  </sheetViews>
  <sheetFormatPr defaultColWidth="9" defaultRowHeight="15.5" x14ac:dyDescent="0.35"/>
  <cols>
    <col min="1" max="1" width="42.25" style="292" customWidth="1"/>
    <col min="2" max="2" width="39.58203125" style="292" customWidth="1"/>
    <col min="3" max="3" width="9" style="292"/>
    <col min="4" max="4" width="9" style="292" customWidth="1"/>
    <col min="5" max="5" width="9" style="299" customWidth="1"/>
    <col min="6" max="8" width="9" style="292" customWidth="1"/>
    <col min="9" max="16384" width="9" style="292"/>
  </cols>
  <sheetData>
    <row r="1" spans="1:11" s="297" customFormat="1" ht="25.5" customHeight="1" x14ac:dyDescent="0.35">
      <c r="A1" s="327" t="s">
        <v>207</v>
      </c>
      <c r="B1" s="327"/>
      <c r="C1" s="296"/>
      <c r="D1" s="296"/>
      <c r="E1" s="296"/>
      <c r="F1" s="296"/>
      <c r="G1" s="296"/>
    </row>
    <row r="2" spans="1:11" s="297" customFormat="1" ht="25.5" customHeight="1" x14ac:dyDescent="0.35">
      <c r="A2" s="328" t="s">
        <v>99</v>
      </c>
      <c r="B2" s="328"/>
      <c r="C2" s="296"/>
      <c r="D2" s="296"/>
      <c r="E2" s="296"/>
      <c r="F2" s="296"/>
      <c r="G2" s="296"/>
    </row>
    <row r="3" spans="1:11" s="297" customFormat="1" ht="25.5" customHeight="1" x14ac:dyDescent="0.35">
      <c r="A3" s="328" t="s">
        <v>175</v>
      </c>
      <c r="B3" s="328"/>
      <c r="C3" s="296"/>
      <c r="D3" s="296"/>
      <c r="E3" s="296"/>
      <c r="F3" s="296"/>
      <c r="G3" s="296"/>
    </row>
    <row r="4" spans="1:11" s="297" customFormat="1" ht="60.75" customHeight="1" x14ac:dyDescent="0.35">
      <c r="A4" s="329" t="s">
        <v>221</v>
      </c>
      <c r="B4" s="329"/>
      <c r="C4" s="296"/>
      <c r="D4" s="296"/>
      <c r="E4" s="296"/>
      <c r="F4" s="296"/>
      <c r="G4" s="296"/>
    </row>
    <row r="5" spans="1:11" ht="29.5" customHeight="1" x14ac:dyDescent="0.35">
      <c r="A5" s="330" t="s">
        <v>227</v>
      </c>
      <c r="B5" s="330"/>
      <c r="E5" s="292"/>
    </row>
    <row r="6" spans="1:11" ht="20.149999999999999" customHeight="1" x14ac:dyDescent="0.35">
      <c r="A6" s="323" t="s">
        <v>240</v>
      </c>
      <c r="E6" s="292"/>
    </row>
    <row r="7" spans="1:11" s="298" customFormat="1" ht="28.5" customHeight="1" x14ac:dyDescent="0.35">
      <c r="A7" s="331" t="s">
        <v>225</v>
      </c>
      <c r="B7" s="331"/>
      <c r="C7" s="293"/>
      <c r="D7" s="293"/>
      <c r="E7" s="293"/>
      <c r="F7" s="293"/>
      <c r="G7" s="293"/>
      <c r="H7" s="293"/>
      <c r="I7" s="293"/>
      <c r="J7" s="293"/>
      <c r="K7" s="293"/>
    </row>
    <row r="8" spans="1:11" ht="24.65" customHeight="1" x14ac:dyDescent="0.35">
      <c r="A8" s="320" t="s">
        <v>224</v>
      </c>
      <c r="B8" s="324" t="s">
        <v>238</v>
      </c>
      <c r="C8" s="294"/>
      <c r="D8" s="294"/>
      <c r="E8" s="294"/>
      <c r="F8" s="294"/>
      <c r="G8" s="294"/>
      <c r="H8" s="294"/>
      <c r="I8" s="294"/>
      <c r="J8" s="294"/>
      <c r="K8" s="295"/>
    </row>
    <row r="9" spans="1:11" s="298" customFormat="1" ht="156.65" customHeight="1" x14ac:dyDescent="0.35">
      <c r="A9" s="326"/>
      <c r="B9" s="326"/>
      <c r="C9" s="293"/>
      <c r="D9" s="293"/>
      <c r="E9" s="293"/>
      <c r="F9" s="293"/>
      <c r="G9" s="293"/>
      <c r="H9" s="293"/>
      <c r="I9" s="293"/>
      <c r="J9" s="293"/>
      <c r="K9" s="293"/>
    </row>
    <row r="10" spans="1:11" ht="37.5" customHeight="1" x14ac:dyDescent="0.35">
      <c r="A10" s="332" t="s">
        <v>23</v>
      </c>
      <c r="B10" s="332"/>
      <c r="C10" s="294"/>
      <c r="D10" s="294"/>
      <c r="E10" s="294"/>
      <c r="F10" s="294"/>
      <c r="G10" s="294"/>
      <c r="H10" s="294"/>
      <c r="I10" s="294"/>
      <c r="J10" s="294"/>
      <c r="K10" s="294"/>
    </row>
    <row r="11" spans="1:11" ht="56.15" customHeight="1" x14ac:dyDescent="0.35">
      <c r="A11" s="332"/>
      <c r="B11" s="332"/>
      <c r="C11" s="295"/>
      <c r="D11" s="295"/>
      <c r="E11" s="295"/>
      <c r="F11" s="295"/>
      <c r="G11" s="295"/>
      <c r="H11" s="295"/>
      <c r="I11" s="295"/>
      <c r="J11" s="295"/>
      <c r="K11" s="295"/>
    </row>
    <row r="12" spans="1:11" ht="297" customHeight="1" x14ac:dyDescent="0.35">
      <c r="A12" s="325" t="s">
        <v>164</v>
      </c>
      <c r="B12" s="325"/>
      <c r="E12" s="292"/>
    </row>
    <row r="13" spans="1:11" ht="37" customHeight="1" x14ac:dyDescent="0.35">
      <c r="A13" s="300" t="s">
        <v>73</v>
      </c>
      <c r="E13" s="292"/>
    </row>
    <row r="14" spans="1:11" x14ac:dyDescent="0.35">
      <c r="A14" s="300" t="s">
        <v>74</v>
      </c>
      <c r="E14" s="292"/>
    </row>
    <row r="15" spans="1:11" ht="16.5" customHeight="1" x14ac:dyDescent="0.35">
      <c r="A15" s="300" t="s">
        <v>75</v>
      </c>
      <c r="E15" s="292"/>
    </row>
    <row r="16" spans="1:11" x14ac:dyDescent="0.35">
      <c r="A16" s="300" t="s">
        <v>76</v>
      </c>
      <c r="E16" s="292"/>
    </row>
    <row r="17" spans="1:5" ht="15.75" customHeight="1" x14ac:dyDescent="0.35">
      <c r="A17" s="300" t="s">
        <v>77</v>
      </c>
      <c r="E17" s="292"/>
    </row>
    <row r="18" spans="1:5" ht="27" customHeight="1" x14ac:dyDescent="0.35">
      <c r="A18" s="300" t="s">
        <v>165</v>
      </c>
      <c r="E18" s="292"/>
    </row>
    <row r="19" spans="1:5" ht="30" customHeight="1" x14ac:dyDescent="0.35">
      <c r="A19" s="300" t="s">
        <v>78</v>
      </c>
      <c r="E19" s="292"/>
    </row>
    <row r="20" spans="1:5" ht="30.75" customHeight="1" x14ac:dyDescent="0.35">
      <c r="A20" s="300"/>
      <c r="E20" s="292"/>
    </row>
    <row r="21" spans="1:5" ht="21" customHeight="1" x14ac:dyDescent="0.35">
      <c r="A21" s="301" t="s">
        <v>40</v>
      </c>
      <c r="E21" s="292"/>
    </row>
    <row r="22" spans="1:5" x14ac:dyDescent="0.35">
      <c r="A22" s="300"/>
      <c r="E22" s="292"/>
    </row>
    <row r="23" spans="1:5" ht="18.75" customHeight="1" x14ac:dyDescent="0.35">
      <c r="A23" s="300"/>
      <c r="E23" s="292"/>
    </row>
    <row r="24" spans="1:5" x14ac:dyDescent="0.35">
      <c r="A24" s="300"/>
      <c r="E24" s="292"/>
    </row>
    <row r="25" spans="1:5" ht="19.5" customHeight="1" x14ac:dyDescent="0.35">
      <c r="A25" s="300"/>
      <c r="E25" s="292"/>
    </row>
    <row r="26" spans="1:5" ht="34.5" customHeight="1" x14ac:dyDescent="0.35">
      <c r="A26" s="300"/>
      <c r="E26" s="292"/>
    </row>
    <row r="27" spans="1:5" x14ac:dyDescent="0.35">
      <c r="A27" s="300"/>
      <c r="E27" s="292"/>
    </row>
    <row r="28" spans="1:5" ht="21" customHeight="1" x14ac:dyDescent="0.35">
      <c r="A28" s="300"/>
      <c r="E28" s="292"/>
    </row>
    <row r="29" spans="1:5" x14ac:dyDescent="0.35">
      <c r="A29" s="300"/>
      <c r="E29" s="292"/>
    </row>
    <row r="30" spans="1:5" ht="20.25" customHeight="1" x14ac:dyDescent="0.35">
      <c r="A30" s="300"/>
      <c r="E30" s="292"/>
    </row>
    <row r="31" spans="1:5" x14ac:dyDescent="0.35">
      <c r="A31" s="300"/>
      <c r="E31" s="292"/>
    </row>
    <row r="32" spans="1:5" ht="20.25" customHeight="1" x14ac:dyDescent="0.35">
      <c r="A32" s="300"/>
      <c r="E32" s="292"/>
    </row>
    <row r="33" spans="1:5" x14ac:dyDescent="0.35">
      <c r="A33" s="300"/>
      <c r="E33" s="292"/>
    </row>
    <row r="34" spans="1:5" ht="20.25" customHeight="1" x14ac:dyDescent="0.35">
      <c r="A34" s="300"/>
      <c r="E34" s="292"/>
    </row>
    <row r="35" spans="1:5" x14ac:dyDescent="0.35">
      <c r="A35" s="300"/>
      <c r="E35" s="292"/>
    </row>
    <row r="36" spans="1:5" ht="21" customHeight="1" x14ac:dyDescent="0.35">
      <c r="A36" s="300"/>
      <c r="E36" s="292"/>
    </row>
    <row r="37" spans="1:5" x14ac:dyDescent="0.35">
      <c r="A37" s="300"/>
      <c r="E37" s="292"/>
    </row>
    <row r="38" spans="1:5" x14ac:dyDescent="0.35">
      <c r="A38" s="300"/>
    </row>
  </sheetData>
  <sheetProtection selectLockedCells="1"/>
  <customSheetViews>
    <customSheetView guid="{FF96631D-7CC1-4300-B1B0-7950BBAE9EF3}" showPageBreaks="1" showGridLines="0" view="pageLayout" showRuler="0">
      <pageMargins left="1" right="1.0416666666666667" top="0.75" bottom="0.75" header="0.3" footer="0.3"/>
      <pageSetup orientation="portrait" r:id="rId1"/>
    </customSheetView>
  </customSheetViews>
  <mergeCells count="9">
    <mergeCell ref="A12:B12"/>
    <mergeCell ref="A9:B9"/>
    <mergeCell ref="A1:B1"/>
    <mergeCell ref="A2:B2"/>
    <mergeCell ref="A3:B3"/>
    <mergeCell ref="A4:B4"/>
    <mergeCell ref="A5:B5"/>
    <mergeCell ref="A7:B7"/>
    <mergeCell ref="A10:B11"/>
  </mergeCells>
  <conditionalFormatting sqref="A1:A3">
    <cfRule type="containsText" dxfId="37" priority="4" stopIfTrue="1" operator="containsText" text="Approved">
      <formula>NOT(ISERROR(SEARCH("Approved",A1)))</formula>
    </cfRule>
    <cfRule type="containsText" dxfId="36" priority="5" stopIfTrue="1" operator="containsText" text="Returned">
      <formula>NOT(ISERROR(SEARCH("Returned",A1)))</formula>
    </cfRule>
    <cfRule type="containsText" dxfId="35" priority="6" stopIfTrue="1" operator="containsText" text="Denied">
      <formula>NOT(ISERROR(SEARCH("Denied",A1)))</formula>
    </cfRule>
  </conditionalFormatting>
  <hyperlinks>
    <hyperlink ref="A6" r:id="rId2"/>
    <hyperlink ref="A10" r:id="rId3"/>
    <hyperlink ref="B8" r:id="rId4"/>
    <hyperlink ref="A8" r:id="rId5"/>
  </hyperlinks>
  <pageMargins left="0.88541666666666663" right="1.0416666666666667" top="0.57291666666666663" bottom="0.75" header="0.3" footer="0.3"/>
  <pageSetup orientation="portrait" r:id="rId6"/>
  <headerFooter>
    <oddHeader xml:space="preserve">&amp;C&amp;"-,Bold"Oregon Department of Education - Start up and Expansion Grant&amp;"-,Regular"
</oddHeader>
    <oddFooter xml:space="preserve">&amp;C     </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99FF"/>
  </sheetPr>
  <dimension ref="B1:P41"/>
  <sheetViews>
    <sheetView showRowColHeaders="0" topLeftCell="A13" zoomScaleNormal="100" workbookViewId="0">
      <selection activeCell="B1" sqref="B1:P40"/>
    </sheetView>
  </sheetViews>
  <sheetFormatPr defaultColWidth="9" defaultRowHeight="14.5" x14ac:dyDescent="0.35"/>
  <cols>
    <col min="1" max="1" width="1.5" style="2" customWidth="1"/>
    <col min="2" max="2" width="5.83203125" style="2" customWidth="1"/>
    <col min="3" max="13" width="9" style="2"/>
    <col min="14" max="14" width="1.5" style="2" customWidth="1"/>
    <col min="15" max="16384" width="9" style="2"/>
  </cols>
  <sheetData>
    <row r="1" spans="2:16" ht="15" customHeight="1" x14ac:dyDescent="0.35">
      <c r="B1" s="372" t="s">
        <v>11</v>
      </c>
      <c r="C1" s="372"/>
      <c r="D1" s="372"/>
      <c r="E1" s="372"/>
      <c r="F1" s="372"/>
      <c r="G1" s="372"/>
      <c r="H1" s="372"/>
      <c r="I1" s="372"/>
      <c r="J1" s="372"/>
      <c r="K1" s="372"/>
      <c r="L1" s="372"/>
      <c r="M1" s="372"/>
      <c r="N1" s="1"/>
      <c r="O1" s="371" t="s">
        <v>201</v>
      </c>
      <c r="P1" s="371"/>
    </row>
    <row r="2" spans="2:16" ht="19" x14ac:dyDescent="0.35">
      <c r="B2" s="373" t="s">
        <v>12</v>
      </c>
      <c r="C2" s="373"/>
      <c r="D2" s="373"/>
      <c r="E2" s="373"/>
      <c r="F2" s="373"/>
      <c r="G2" s="373"/>
      <c r="H2" s="373"/>
      <c r="I2" s="373"/>
      <c r="J2" s="373"/>
      <c r="K2" s="373"/>
      <c r="L2" s="373"/>
      <c r="M2" s="373"/>
      <c r="N2" s="1"/>
      <c r="O2" s="1"/>
      <c r="P2" s="1"/>
    </row>
    <row r="3" spans="2:16" x14ac:dyDescent="0.35">
      <c r="B3" s="1"/>
      <c r="C3" s="1"/>
      <c r="D3" s="5"/>
      <c r="E3" s="5"/>
      <c r="F3" s="5"/>
      <c r="G3" s="5"/>
      <c r="H3" s="5"/>
      <c r="I3" s="5"/>
      <c r="J3" s="5"/>
      <c r="K3" s="5"/>
      <c r="L3" s="5"/>
      <c r="M3" s="5"/>
      <c r="N3" s="1"/>
      <c r="O3" s="1"/>
      <c r="P3" s="1"/>
    </row>
    <row r="4" spans="2:16" x14ac:dyDescent="0.35">
      <c r="B4" s="374" t="s">
        <v>180</v>
      </c>
      <c r="C4" s="374"/>
      <c r="D4" s="374"/>
      <c r="E4" s="374"/>
      <c r="F4" s="374"/>
      <c r="G4" s="374"/>
      <c r="H4" s="374"/>
      <c r="I4" s="374"/>
      <c r="J4" s="374"/>
      <c r="K4" s="374"/>
      <c r="L4" s="374"/>
      <c r="M4" s="374"/>
      <c r="N4" s="1"/>
      <c r="O4" s="1"/>
      <c r="P4" s="1"/>
    </row>
    <row r="5" spans="2:16" x14ac:dyDescent="0.35">
      <c r="B5" s="374"/>
      <c r="C5" s="374"/>
      <c r="D5" s="374"/>
      <c r="E5" s="374"/>
      <c r="F5" s="374"/>
      <c r="G5" s="374"/>
      <c r="H5" s="374"/>
      <c r="I5" s="374"/>
      <c r="J5" s="374"/>
      <c r="K5" s="374"/>
      <c r="L5" s="374"/>
      <c r="M5" s="374"/>
      <c r="N5" s="1"/>
      <c r="O5" s="1"/>
      <c r="P5" s="1"/>
    </row>
    <row r="6" spans="2:16" ht="15.5" x14ac:dyDescent="0.35">
      <c r="B6" s="287"/>
      <c r="C6" s="287"/>
      <c r="D6" s="287"/>
      <c r="E6" s="287"/>
      <c r="F6" s="287"/>
      <c r="G6" s="287"/>
      <c r="H6" s="287"/>
      <c r="I6" s="287"/>
      <c r="J6" s="287"/>
      <c r="K6" s="287"/>
      <c r="L6" s="287"/>
      <c r="M6" s="287"/>
      <c r="N6" s="1"/>
      <c r="O6" s="1"/>
      <c r="P6" s="1"/>
    </row>
    <row r="7" spans="2:16" ht="15.5" x14ac:dyDescent="0.35">
      <c r="B7" s="288" t="s">
        <v>84</v>
      </c>
      <c r="C7" s="287"/>
      <c r="D7" s="287"/>
      <c r="E7" s="287"/>
      <c r="F7" s="287"/>
      <c r="G7" s="287"/>
      <c r="H7" s="287"/>
      <c r="I7" s="287"/>
      <c r="J7" s="287"/>
      <c r="K7" s="287"/>
      <c r="L7" s="287"/>
      <c r="M7" s="287"/>
      <c r="N7" s="1"/>
      <c r="O7" s="1"/>
      <c r="P7" s="1"/>
    </row>
    <row r="8" spans="2:16" ht="15.5" x14ac:dyDescent="0.35">
      <c r="B8" s="375" t="s">
        <v>0</v>
      </c>
      <c r="C8" s="375"/>
      <c r="D8" s="375"/>
      <c r="E8" s="375"/>
      <c r="F8" s="375"/>
      <c r="G8" s="375"/>
      <c r="H8" s="375"/>
      <c r="I8" s="375"/>
      <c r="J8" s="375"/>
      <c r="K8" s="287"/>
      <c r="L8" s="287"/>
      <c r="M8" s="287"/>
      <c r="N8" s="1"/>
      <c r="O8" s="1"/>
      <c r="P8" s="1"/>
    </row>
    <row r="9" spans="2:16" x14ac:dyDescent="0.35">
      <c r="B9" s="289"/>
      <c r="C9" s="290" t="s">
        <v>182</v>
      </c>
      <c r="D9" s="289"/>
      <c r="E9" s="289"/>
      <c r="F9" s="289"/>
      <c r="G9" s="289"/>
      <c r="H9" s="289"/>
      <c r="I9" s="289"/>
      <c r="J9" s="289"/>
      <c r="K9" s="291"/>
      <c r="L9" s="291"/>
      <c r="M9" s="291"/>
      <c r="N9" s="1"/>
      <c r="O9" s="1"/>
      <c r="P9" s="1"/>
    </row>
    <row r="10" spans="2:16" x14ac:dyDescent="0.35">
      <c r="B10" s="289"/>
      <c r="C10" s="290" t="s">
        <v>1</v>
      </c>
      <c r="D10" s="289"/>
      <c r="E10" s="289"/>
      <c r="F10" s="289"/>
      <c r="G10" s="289"/>
      <c r="H10" s="289"/>
      <c r="I10" s="289"/>
      <c r="J10" s="289"/>
      <c r="K10" s="291"/>
      <c r="L10" s="291"/>
      <c r="M10" s="291"/>
      <c r="N10" s="1"/>
      <c r="O10" s="1"/>
      <c r="P10" s="1"/>
    </row>
    <row r="11" spans="2:16" x14ac:dyDescent="0.35">
      <c r="B11" s="289"/>
      <c r="C11" s="290" t="s">
        <v>181</v>
      </c>
      <c r="D11" s="289"/>
      <c r="E11" s="289"/>
      <c r="F11" s="289"/>
      <c r="G11" s="289"/>
      <c r="H11" s="289"/>
      <c r="I11" s="289"/>
      <c r="J11" s="289"/>
      <c r="K11" s="291"/>
      <c r="L11" s="291"/>
      <c r="M11" s="291"/>
      <c r="N11" s="1"/>
      <c r="O11" s="1"/>
      <c r="P11" s="1"/>
    </row>
    <row r="12" spans="2:16" x14ac:dyDescent="0.35">
      <c r="B12" s="289"/>
      <c r="C12" s="289"/>
      <c r="D12" s="289"/>
      <c r="E12" s="289"/>
      <c r="F12" s="289"/>
      <c r="G12" s="289"/>
      <c r="H12" s="289"/>
      <c r="I12" s="289"/>
      <c r="J12" s="289"/>
      <c r="K12" s="291"/>
      <c r="L12" s="291"/>
      <c r="M12" s="291"/>
      <c r="N12" s="1"/>
      <c r="O12" s="1"/>
      <c r="P12" s="1"/>
    </row>
    <row r="13" spans="2:16" x14ac:dyDescent="0.35">
      <c r="B13" s="291"/>
      <c r="C13" s="354" t="s">
        <v>2</v>
      </c>
      <c r="D13" s="355"/>
      <c r="E13" s="355"/>
      <c r="F13" s="355"/>
      <c r="G13" s="356"/>
      <c r="H13" s="356"/>
      <c r="I13" s="356"/>
      <c r="J13" s="357"/>
      <c r="K13" s="291"/>
      <c r="L13" s="291"/>
      <c r="M13" s="291"/>
      <c r="N13" s="1"/>
      <c r="O13" s="1"/>
      <c r="P13" s="1"/>
    </row>
    <row r="14" spans="2:16" x14ac:dyDescent="0.35">
      <c r="B14" s="291"/>
      <c r="C14" s="358" t="s">
        <v>3</v>
      </c>
      <c r="D14" s="359"/>
      <c r="E14" s="359"/>
      <c r="F14" s="359"/>
      <c r="G14" s="360">
        <v>0</v>
      </c>
      <c r="H14" s="360"/>
      <c r="I14" s="360"/>
      <c r="J14" s="361"/>
      <c r="K14" s="291"/>
      <c r="L14" s="291"/>
      <c r="M14" s="291"/>
      <c r="N14" s="1"/>
      <c r="O14" s="1"/>
      <c r="P14" s="1"/>
    </row>
    <row r="15" spans="2:16" x14ac:dyDescent="0.35">
      <c r="B15" s="291"/>
      <c r="C15" s="358" t="s">
        <v>4</v>
      </c>
      <c r="D15" s="359"/>
      <c r="E15" s="359"/>
      <c r="F15" s="359"/>
      <c r="G15" s="360">
        <v>0</v>
      </c>
      <c r="H15" s="360"/>
      <c r="I15" s="360"/>
      <c r="J15" s="361"/>
      <c r="K15" s="291"/>
      <c r="L15" s="291"/>
      <c r="M15" s="291"/>
      <c r="N15" s="1"/>
      <c r="O15" s="1"/>
      <c r="P15" s="1"/>
    </row>
    <row r="16" spans="2:16" x14ac:dyDescent="0.35">
      <c r="B16" s="291"/>
      <c r="C16" s="358" t="s">
        <v>183</v>
      </c>
      <c r="D16" s="359"/>
      <c r="E16" s="359"/>
      <c r="F16" s="359"/>
      <c r="G16" s="362"/>
      <c r="H16" s="362"/>
      <c r="I16" s="362"/>
      <c r="J16" s="363"/>
      <c r="K16" s="291"/>
      <c r="L16" s="291"/>
      <c r="M16" s="291"/>
      <c r="N16" s="1"/>
      <c r="O16" s="1"/>
      <c r="P16" s="1"/>
    </row>
    <row r="17" spans="2:16" x14ac:dyDescent="0.35">
      <c r="B17" s="291"/>
      <c r="C17" s="358" t="s">
        <v>184</v>
      </c>
      <c r="D17" s="359"/>
      <c r="E17" s="359"/>
      <c r="F17" s="359"/>
      <c r="G17" s="362"/>
      <c r="H17" s="362"/>
      <c r="I17" s="362"/>
      <c r="J17" s="363"/>
      <c r="K17" s="291"/>
      <c r="L17" s="291"/>
      <c r="M17" s="291"/>
      <c r="N17" s="1"/>
      <c r="O17" s="1"/>
      <c r="P17" s="1"/>
    </row>
    <row r="18" spans="2:16" x14ac:dyDescent="0.35">
      <c r="B18" s="291"/>
      <c r="C18" s="364" t="s">
        <v>0</v>
      </c>
      <c r="D18" s="365"/>
      <c r="E18" s="365"/>
      <c r="F18" s="365"/>
      <c r="G18" s="366" t="str">
        <f>IF(G17="","",G17)</f>
        <v/>
      </c>
      <c r="H18" s="366"/>
      <c r="I18" s="366"/>
      <c r="J18" s="367"/>
      <c r="K18" s="291"/>
      <c r="L18" s="291"/>
      <c r="M18" s="291"/>
      <c r="N18" s="1"/>
      <c r="O18" s="1"/>
      <c r="P18" s="1"/>
    </row>
    <row r="19" spans="2:16" x14ac:dyDescent="0.35">
      <c r="B19" s="291"/>
      <c r="C19" s="291"/>
      <c r="D19" s="291"/>
      <c r="E19" s="291"/>
      <c r="F19" s="291"/>
      <c r="G19" s="291"/>
      <c r="H19" s="291"/>
      <c r="I19" s="291"/>
      <c r="J19" s="291"/>
      <c r="K19" s="291"/>
      <c r="L19" s="291"/>
      <c r="M19" s="291"/>
      <c r="N19" s="1"/>
      <c r="O19" s="1"/>
      <c r="P19" s="1"/>
    </row>
    <row r="20" spans="2:16" x14ac:dyDescent="0.35">
      <c r="B20" s="289" t="s">
        <v>5</v>
      </c>
      <c r="C20" s="291"/>
      <c r="D20" s="291"/>
      <c r="E20" s="291"/>
      <c r="F20" s="291"/>
      <c r="G20" s="291"/>
      <c r="H20" s="291"/>
      <c r="I20" s="291"/>
      <c r="J20" s="291"/>
      <c r="K20" s="291"/>
      <c r="L20" s="291"/>
      <c r="M20" s="291"/>
      <c r="N20" s="1"/>
      <c r="O20" s="1"/>
      <c r="P20" s="1"/>
    </row>
    <row r="21" spans="2:16" x14ac:dyDescent="0.35">
      <c r="B21" s="291"/>
      <c r="C21" s="290" t="s">
        <v>185</v>
      </c>
      <c r="D21" s="291"/>
      <c r="E21" s="291"/>
      <c r="F21" s="291"/>
      <c r="G21" s="291"/>
      <c r="H21" s="291"/>
      <c r="I21" s="291"/>
      <c r="J21" s="291"/>
      <c r="K21" s="291"/>
      <c r="L21" s="291"/>
      <c r="M21" s="291"/>
      <c r="N21" s="1"/>
      <c r="O21" s="1"/>
      <c r="P21" s="1"/>
    </row>
    <row r="22" spans="2:16" x14ac:dyDescent="0.35">
      <c r="B22" s="291"/>
      <c r="C22" s="290" t="s">
        <v>85</v>
      </c>
      <c r="D22" s="291"/>
      <c r="E22" s="291"/>
      <c r="F22" s="291"/>
      <c r="G22" s="291"/>
      <c r="H22" s="291"/>
      <c r="I22" s="291"/>
      <c r="J22" s="291"/>
      <c r="K22" s="291"/>
      <c r="L22" s="291"/>
      <c r="M22" s="291"/>
      <c r="N22" s="1"/>
      <c r="O22" s="1"/>
      <c r="P22" s="1"/>
    </row>
    <row r="23" spans="2:16" x14ac:dyDescent="0.35">
      <c r="B23" s="291"/>
      <c r="C23" s="291"/>
      <c r="D23" s="291"/>
      <c r="E23" s="291"/>
      <c r="F23" s="291"/>
      <c r="G23" s="291"/>
      <c r="H23" s="291"/>
      <c r="I23" s="291"/>
      <c r="J23" s="291"/>
      <c r="K23" s="291"/>
      <c r="L23" s="291"/>
      <c r="M23" s="291"/>
      <c r="N23" s="1"/>
      <c r="O23" s="1"/>
      <c r="P23" s="1"/>
    </row>
    <row r="24" spans="2:16" x14ac:dyDescent="0.35">
      <c r="B24" s="291"/>
      <c r="C24" s="368" t="s">
        <v>6</v>
      </c>
      <c r="D24" s="369"/>
      <c r="E24" s="369" t="s">
        <v>7</v>
      </c>
      <c r="F24" s="370"/>
      <c r="G24" s="352" t="s">
        <v>8</v>
      </c>
      <c r="H24" s="353"/>
      <c r="I24" s="291"/>
      <c r="J24" s="291"/>
      <c r="K24" s="291"/>
      <c r="L24" s="291"/>
      <c r="M24" s="291"/>
      <c r="N24" s="1"/>
      <c r="O24" s="1"/>
      <c r="P24" s="1"/>
    </row>
    <row r="25" spans="2:16" x14ac:dyDescent="0.35">
      <c r="B25" s="291"/>
      <c r="C25" s="349" t="s">
        <v>9</v>
      </c>
      <c r="D25" s="350"/>
      <c r="E25" s="350"/>
      <c r="F25" s="351"/>
      <c r="G25" s="290" t="s">
        <v>186</v>
      </c>
      <c r="H25" s="291"/>
      <c r="I25" s="291"/>
      <c r="J25" s="291"/>
      <c r="K25" s="291"/>
      <c r="L25" s="291"/>
      <c r="M25" s="291"/>
      <c r="N25" s="1"/>
      <c r="O25" s="1"/>
      <c r="P25" s="1"/>
    </row>
    <row r="26" spans="2:16" x14ac:dyDescent="0.35">
      <c r="B26" s="291"/>
      <c r="C26" s="349" t="s">
        <v>10</v>
      </c>
      <c r="D26" s="350"/>
      <c r="E26" s="350"/>
      <c r="F26" s="351"/>
      <c r="G26" s="290"/>
      <c r="H26" s="291"/>
      <c r="I26" s="291"/>
      <c r="J26" s="291"/>
      <c r="K26" s="291"/>
      <c r="L26" s="291"/>
      <c r="M26" s="291"/>
      <c r="N26" s="1"/>
      <c r="O26" s="1"/>
      <c r="P26" s="1"/>
    </row>
    <row r="27" spans="2:16" x14ac:dyDescent="0.35">
      <c r="B27" s="291"/>
      <c r="C27" s="349"/>
      <c r="D27" s="350"/>
      <c r="E27" s="350"/>
      <c r="F27" s="351"/>
      <c r="G27" s="290"/>
      <c r="H27" s="291"/>
      <c r="I27" s="291"/>
      <c r="J27" s="291"/>
      <c r="K27" s="291"/>
      <c r="L27" s="291"/>
      <c r="M27" s="291"/>
      <c r="N27" s="1"/>
      <c r="O27" s="1"/>
      <c r="P27" s="1"/>
    </row>
    <row r="28" spans="2:16" x14ac:dyDescent="0.35">
      <c r="B28" s="291"/>
      <c r="C28" s="349"/>
      <c r="D28" s="350"/>
      <c r="E28" s="350"/>
      <c r="F28" s="351"/>
      <c r="G28" s="290"/>
      <c r="H28" s="291"/>
      <c r="I28" s="291"/>
      <c r="J28" s="291"/>
      <c r="K28" s="291"/>
      <c r="L28" s="291"/>
      <c r="M28" s="291"/>
      <c r="N28" s="1"/>
      <c r="O28" s="1"/>
      <c r="P28" s="1"/>
    </row>
    <row r="29" spans="2:16" x14ac:dyDescent="0.35">
      <c r="B29" s="291"/>
      <c r="C29" s="349"/>
      <c r="D29" s="350"/>
      <c r="E29" s="350"/>
      <c r="F29" s="351"/>
      <c r="G29" s="290"/>
      <c r="H29" s="291"/>
      <c r="I29" s="291"/>
      <c r="J29" s="291"/>
      <c r="K29" s="291"/>
      <c r="L29" s="291"/>
      <c r="M29" s="291"/>
      <c r="N29" s="1"/>
      <c r="O29" s="1"/>
      <c r="P29" s="1"/>
    </row>
    <row r="30" spans="2:16" x14ac:dyDescent="0.35">
      <c r="B30" s="291"/>
      <c r="C30" s="349"/>
      <c r="D30" s="350"/>
      <c r="E30" s="350"/>
      <c r="F30" s="351"/>
      <c r="G30" s="290"/>
      <c r="H30" s="291"/>
      <c r="I30" s="291"/>
      <c r="J30" s="291"/>
      <c r="K30" s="291"/>
      <c r="L30" s="291"/>
      <c r="M30" s="291"/>
      <c r="N30" s="1"/>
      <c r="O30" s="1"/>
      <c r="P30" s="1"/>
    </row>
    <row r="31" spans="2:16" x14ac:dyDescent="0.35">
      <c r="B31" s="291"/>
      <c r="C31" s="349"/>
      <c r="D31" s="350"/>
      <c r="E31" s="350"/>
      <c r="F31" s="351"/>
      <c r="G31" s="290"/>
      <c r="H31" s="291"/>
      <c r="I31" s="291"/>
      <c r="J31" s="291"/>
      <c r="K31" s="291"/>
      <c r="L31" s="291"/>
      <c r="M31" s="291"/>
      <c r="N31" s="1"/>
      <c r="O31" s="1"/>
      <c r="P31" s="1"/>
    </row>
    <row r="32" spans="2:16" x14ac:dyDescent="0.35">
      <c r="B32" s="291"/>
      <c r="C32" s="349"/>
      <c r="D32" s="350"/>
      <c r="E32" s="350"/>
      <c r="F32" s="351"/>
      <c r="G32" s="290"/>
      <c r="H32" s="291"/>
      <c r="I32" s="291"/>
      <c r="J32" s="291"/>
      <c r="K32" s="291"/>
      <c r="L32" s="291"/>
      <c r="M32" s="291"/>
      <c r="N32" s="1"/>
      <c r="O32" s="1"/>
      <c r="P32" s="1"/>
    </row>
    <row r="33" spans="2:16" x14ac:dyDescent="0.35">
      <c r="B33" s="291"/>
      <c r="C33" s="349"/>
      <c r="D33" s="350"/>
      <c r="E33" s="350"/>
      <c r="F33" s="351"/>
      <c r="G33" s="290"/>
      <c r="H33" s="291"/>
      <c r="I33" s="291"/>
      <c r="J33" s="291"/>
      <c r="K33" s="291"/>
      <c r="L33" s="291"/>
      <c r="M33" s="291"/>
      <c r="N33" s="1"/>
      <c r="O33" s="1"/>
      <c r="P33" s="1"/>
    </row>
    <row r="34" spans="2:16" x14ac:dyDescent="0.35">
      <c r="B34" s="291"/>
      <c r="C34" s="349"/>
      <c r="D34" s="350"/>
      <c r="E34" s="350"/>
      <c r="F34" s="351"/>
      <c r="G34" s="290"/>
      <c r="H34" s="291"/>
      <c r="I34" s="291"/>
      <c r="J34" s="291"/>
      <c r="K34" s="291"/>
      <c r="L34" s="291"/>
      <c r="M34" s="291"/>
      <c r="N34" s="1"/>
      <c r="O34" s="1"/>
      <c r="P34" s="1"/>
    </row>
    <row r="35" spans="2:16" x14ac:dyDescent="0.35">
      <c r="B35" s="291"/>
      <c r="C35" s="349"/>
      <c r="D35" s="350"/>
      <c r="E35" s="350"/>
      <c r="F35" s="351"/>
      <c r="G35" s="290"/>
      <c r="H35" s="291"/>
      <c r="I35" s="291"/>
      <c r="J35" s="291"/>
      <c r="K35" s="291"/>
      <c r="L35" s="291"/>
      <c r="M35" s="291"/>
      <c r="N35" s="1"/>
      <c r="O35" s="1"/>
      <c r="P35" s="1"/>
    </row>
    <row r="36" spans="2:16" x14ac:dyDescent="0.35">
      <c r="B36" s="291"/>
      <c r="C36" s="349"/>
      <c r="D36" s="350"/>
      <c r="E36" s="350"/>
      <c r="F36" s="351"/>
      <c r="G36" s="290"/>
      <c r="H36" s="291"/>
      <c r="I36" s="291"/>
      <c r="J36" s="291"/>
      <c r="K36" s="291"/>
      <c r="L36" s="291"/>
      <c r="M36" s="291"/>
      <c r="N36" s="1"/>
      <c r="O36" s="1"/>
      <c r="P36" s="1"/>
    </row>
    <row r="37" spans="2:16" x14ac:dyDescent="0.35">
      <c r="B37" s="291"/>
      <c r="C37" s="349"/>
      <c r="D37" s="350"/>
      <c r="E37" s="350"/>
      <c r="F37" s="351"/>
      <c r="G37" s="290"/>
      <c r="H37" s="291"/>
      <c r="I37" s="291"/>
      <c r="J37" s="291"/>
      <c r="K37" s="291"/>
      <c r="L37" s="291"/>
      <c r="M37" s="291"/>
      <c r="N37" s="1"/>
      <c r="O37" s="1"/>
      <c r="P37" s="1"/>
    </row>
    <row r="38" spans="2:16" x14ac:dyDescent="0.35">
      <c r="B38" s="291"/>
      <c r="C38" s="349"/>
      <c r="D38" s="350"/>
      <c r="E38" s="350"/>
      <c r="F38" s="351"/>
      <c r="G38" s="290"/>
      <c r="H38" s="291"/>
      <c r="I38" s="291"/>
      <c r="J38" s="291"/>
      <c r="K38" s="291"/>
      <c r="L38" s="291"/>
      <c r="M38" s="291"/>
      <c r="N38" s="1"/>
      <c r="O38" s="1"/>
      <c r="P38" s="1"/>
    </row>
    <row r="39" spans="2:16" x14ac:dyDescent="0.35">
      <c r="B39" s="291"/>
      <c r="C39" s="349"/>
      <c r="D39" s="350"/>
      <c r="E39" s="350"/>
      <c r="F39" s="351"/>
      <c r="G39" s="290"/>
      <c r="H39" s="291"/>
      <c r="I39" s="291"/>
      <c r="J39" s="291"/>
      <c r="K39" s="291"/>
      <c r="L39" s="291"/>
      <c r="M39" s="291"/>
      <c r="N39" s="1"/>
      <c r="O39" s="1"/>
      <c r="P39" s="1"/>
    </row>
    <row r="40" spans="2:16" x14ac:dyDescent="0.35">
      <c r="B40" s="291"/>
      <c r="C40" s="349"/>
      <c r="D40" s="350"/>
      <c r="E40" s="350"/>
      <c r="F40" s="351"/>
      <c r="G40" s="290"/>
      <c r="H40" s="291"/>
      <c r="I40" s="291"/>
      <c r="J40" s="291"/>
      <c r="K40" s="291"/>
      <c r="L40" s="291"/>
      <c r="M40" s="291"/>
      <c r="N40" s="1"/>
      <c r="O40" s="1"/>
      <c r="P40" s="1"/>
    </row>
    <row r="41" spans="2:16" x14ac:dyDescent="0.35">
      <c r="B41" s="3"/>
      <c r="C41" s="3"/>
      <c r="D41" s="3"/>
      <c r="E41" s="3"/>
      <c r="F41" s="3"/>
      <c r="G41" s="3"/>
      <c r="H41" s="3"/>
      <c r="I41" s="3"/>
      <c r="J41" s="3"/>
      <c r="K41" s="3"/>
      <c r="L41" s="3"/>
      <c r="M41" s="3"/>
    </row>
  </sheetData>
  <sheetProtection formatCells="0" formatColumns="0" selectLockedCells="1" sort="0"/>
  <protectedRanges>
    <protectedRange password="CB1D" sqref="G13:J17" name="specialistapproval_1"/>
    <protectedRange password="CB1D" sqref="B25:M40" name="tracking_1"/>
  </protectedRanges>
  <customSheetViews>
    <customSheetView guid="{FF96631D-7CC1-4300-B1B0-7950BBAE9EF3}" showGridLines="0" showRowCol="0" topLeftCell="B19">
      <selection activeCell="C19" sqref="C19:F19"/>
      <pageMargins left="0.7" right="0.7" top="0.75" bottom="0.75" header="0.3" footer="0.3"/>
    </customSheetView>
  </customSheetViews>
  <mergeCells count="52">
    <mergeCell ref="O1:P1"/>
    <mergeCell ref="B1:M1"/>
    <mergeCell ref="B2:M2"/>
    <mergeCell ref="B4:M5"/>
    <mergeCell ref="B8:J8"/>
    <mergeCell ref="C13:F13"/>
    <mergeCell ref="G13:J13"/>
    <mergeCell ref="C14:F14"/>
    <mergeCell ref="G14:J14"/>
    <mergeCell ref="C25:D25"/>
    <mergeCell ref="E25:F25"/>
    <mergeCell ref="C15:F15"/>
    <mergeCell ref="G15:J15"/>
    <mergeCell ref="C16:F16"/>
    <mergeCell ref="G16:J16"/>
    <mergeCell ref="C17:F17"/>
    <mergeCell ref="G17:J17"/>
    <mergeCell ref="C18:F18"/>
    <mergeCell ref="G18:J18"/>
    <mergeCell ref="C24:D24"/>
    <mergeCell ref="E24:F24"/>
    <mergeCell ref="G24:H24"/>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C37:D37"/>
    <mergeCell ref="E37:F37"/>
    <mergeCell ref="C38:D38"/>
    <mergeCell ref="E38:F38"/>
    <mergeCell ref="C39:D39"/>
    <mergeCell ref="E39:F39"/>
  </mergeCells>
  <conditionalFormatting sqref="G18:J18">
    <cfRule type="containsText" dxfId="5" priority="4" stopIfTrue="1" operator="containsText" text="Denied">
      <formula>NOT(ISERROR(SEARCH("Denied",G18)))</formula>
    </cfRule>
    <cfRule type="containsText" dxfId="4" priority="5" stopIfTrue="1" operator="containsText" text="Returned">
      <formula>NOT(ISERROR(SEARCH("Returned",G18)))</formula>
    </cfRule>
    <cfRule type="containsText" dxfId="3" priority="6" stopIfTrue="1" operator="containsText" text="Approved">
      <formula>NOT(ISERROR(SEARCH("Approved",G18)))</formula>
    </cfRule>
  </conditionalFormatting>
  <conditionalFormatting sqref="B2">
    <cfRule type="containsText" dxfId="2" priority="1" stopIfTrue="1" operator="containsText" text="Approved">
      <formula>NOT(ISERROR(SEARCH("Approved",B2)))</formula>
    </cfRule>
    <cfRule type="containsText" dxfId="1" priority="2" stopIfTrue="1" operator="containsText" text="Returned">
      <formula>NOT(ISERROR(SEARCH("Returned",B2)))</formula>
    </cfRule>
    <cfRule type="containsText" dxfId="0" priority="3" stopIfTrue="1" operator="containsText" text="Denied">
      <formula>NOT(ISERROR(SEARCH("Denied",B2)))</formula>
    </cfRule>
  </conditionalFormatting>
  <dataValidations count="2">
    <dataValidation type="list" allowBlank="1" showInputMessage="1" showErrorMessage="1" sqref="G17:J17">
      <formula1>"Returned for Additional Information and/or Documentation, Approved, Withdrawn, Denied"</formula1>
    </dataValidation>
    <dataValidation type="list" allowBlank="1" showInputMessage="1" showErrorMessage="1" sqref="G16:J16">
      <formula1>"DeDe Poynor, Jessica Visinsky"</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99FF"/>
  </sheetPr>
  <dimension ref="A1:W6"/>
  <sheetViews>
    <sheetView zoomScale="70" zoomScaleNormal="70" workbookViewId="0">
      <selection activeCell="H7" sqref="H7"/>
    </sheetView>
  </sheetViews>
  <sheetFormatPr defaultColWidth="18.33203125" defaultRowHeight="14.5" x14ac:dyDescent="0.35"/>
  <cols>
    <col min="1" max="1" width="15" customWidth="1"/>
    <col min="2" max="2" width="21.58203125" customWidth="1"/>
    <col min="3" max="3" width="20.33203125" customWidth="1"/>
    <col min="4" max="5" width="20.33203125" style="2" customWidth="1"/>
    <col min="6" max="6" width="22.33203125" customWidth="1"/>
    <col min="8" max="8" width="32.83203125" customWidth="1"/>
    <col min="9" max="11" width="32.83203125" style="2" customWidth="1"/>
    <col min="12" max="13" width="27" customWidth="1"/>
    <col min="15" max="15" width="23.25" customWidth="1"/>
  </cols>
  <sheetData>
    <row r="1" spans="1:23" s="2" customFormat="1" ht="59.25" customHeight="1" x14ac:dyDescent="0.35">
      <c r="A1" s="237" t="s">
        <v>41</v>
      </c>
      <c r="B1" s="237" t="s">
        <v>42</v>
      </c>
      <c r="C1" s="237" t="s">
        <v>43</v>
      </c>
      <c r="D1" s="237" t="s">
        <v>193</v>
      </c>
      <c r="E1" s="237" t="s">
        <v>194</v>
      </c>
      <c r="F1" s="237" t="s">
        <v>44</v>
      </c>
      <c r="G1" s="238" t="s">
        <v>45</v>
      </c>
      <c r="H1" s="238" t="s">
        <v>46</v>
      </c>
      <c r="I1" s="238" t="s">
        <v>195</v>
      </c>
      <c r="J1" s="238" t="s">
        <v>196</v>
      </c>
      <c r="K1" s="238" t="s">
        <v>197</v>
      </c>
      <c r="L1" s="237" t="s">
        <v>47</v>
      </c>
      <c r="M1" s="237" t="s">
        <v>48</v>
      </c>
      <c r="N1" s="237" t="s">
        <v>49</v>
      </c>
      <c r="O1" s="237" t="s">
        <v>50</v>
      </c>
      <c r="P1" s="237" t="s">
        <v>51</v>
      </c>
      <c r="Q1" s="237" t="s">
        <v>52</v>
      </c>
      <c r="R1" s="237" t="s">
        <v>53</v>
      </c>
      <c r="S1" s="237" t="s">
        <v>54</v>
      </c>
      <c r="T1" s="237" t="s">
        <v>55</v>
      </c>
      <c r="U1" s="239" t="s">
        <v>198</v>
      </c>
      <c r="V1" s="239" t="s">
        <v>199</v>
      </c>
      <c r="W1" s="239" t="s">
        <v>200</v>
      </c>
    </row>
    <row r="2" spans="1:23" x14ac:dyDescent="0.35">
      <c r="A2" s="240">
        <f>'Applicant Information'!A9</f>
        <v>0</v>
      </c>
      <c r="B2" s="240" t="str">
        <f>IF(AND('Operation Plan'!B16=TRUE,'Operation Plan'!B18=TRUE),"SFSP/CACFP",IF(AND('Operation Plan'!B17=TRUE,'Operation Plan'!B18=TRUE),"SSO/CACFP",IF('Operation Plan'!B16=TRUE,"SFSP",IF('Operation Plan'!B17=TRUE,"SSO",IF('Operation Plan'!B18=TRUE,"CACFP","")))))</f>
        <v/>
      </c>
      <c r="C2" s="240">
        <f>'Applicant Information'!A5</f>
        <v>0</v>
      </c>
      <c r="D2" s="240">
        <f>'Applicant Information'!A13</f>
        <v>0</v>
      </c>
      <c r="E2" s="240" t="str">
        <f>'Applicant Information'!A15&amp;", " &amp;'Applicant Information'!A17&amp;" " &amp;'Applicant Information'!A19</f>
        <v xml:space="preserve">,  </v>
      </c>
      <c r="F2" s="240" t="str">
        <f>'Applicant Information'!A27&amp;" " &amp;'Applicant Information'!A29</f>
        <v xml:space="preserve"> </v>
      </c>
      <c r="G2" s="240">
        <f>'Applicant Information'!A33</f>
        <v>0</v>
      </c>
      <c r="H2" s="240">
        <f>'Applicant Information'!A35</f>
        <v>0</v>
      </c>
      <c r="I2" s="240" t="str">
        <f>'Applicant Information'!A38&amp;" " &amp;'Applicant Information'!A40</f>
        <v xml:space="preserve"> </v>
      </c>
      <c r="J2" s="240">
        <f>'Applicant Information'!A46</f>
        <v>0</v>
      </c>
      <c r="K2" s="240">
        <f>'Applicant Information'!A48</f>
        <v>0</v>
      </c>
      <c r="L2" s="240" t="str">
        <f>'Applicant Information'!A52&amp;" "&amp;'Applicant Information'!A54</f>
        <v xml:space="preserve"> </v>
      </c>
      <c r="M2" s="240">
        <f>'Applicant Information'!A58</f>
        <v>0</v>
      </c>
      <c r="N2" s="240">
        <f>'Applicant Information'!A60</f>
        <v>0</v>
      </c>
      <c r="O2" s="240" t="str">
        <f>'Applicant Information'!A63&amp;" "&amp;'Applicant Information'!A65</f>
        <v xml:space="preserve"> </v>
      </c>
      <c r="P2" s="240">
        <f>'Applicant Information'!A69</f>
        <v>0</v>
      </c>
      <c r="Q2" s="240">
        <f>'Applicant Information'!A71</f>
        <v>0</v>
      </c>
      <c r="R2" s="240" t="str">
        <f>'Applicant Information'!A74&amp;" "&amp;'Applicant Information'!A76</f>
        <v xml:space="preserve"> </v>
      </c>
      <c r="S2" s="240">
        <f>'Applicant Information'!A82</f>
        <v>0</v>
      </c>
      <c r="T2" s="240">
        <f>'Applicant Information'!A84</f>
        <v>0</v>
      </c>
      <c r="U2" s="240" t="str">
        <f>'Applicant Information'!A88&amp;" "&amp;'Applicant Information'!A90</f>
        <v xml:space="preserve"> </v>
      </c>
      <c r="V2" s="240">
        <f>'Applicant Information'!A96</f>
        <v>0</v>
      </c>
      <c r="W2" s="240">
        <f>'Applicant Information'!A98</f>
        <v>0</v>
      </c>
    </row>
    <row r="3" spans="1:23" x14ac:dyDescent="0.35">
      <c r="A3" s="2"/>
      <c r="B3" s="2"/>
      <c r="C3" s="2"/>
      <c r="F3" s="2"/>
      <c r="G3" s="2"/>
      <c r="H3" s="2"/>
      <c r="L3" s="2"/>
      <c r="M3" s="2"/>
      <c r="N3" s="2"/>
      <c r="O3" s="2"/>
      <c r="P3" s="2"/>
      <c r="Q3" s="2"/>
      <c r="R3" s="2"/>
      <c r="S3" s="2"/>
      <c r="T3" s="2"/>
      <c r="U3" s="2"/>
      <c r="V3" s="2"/>
      <c r="W3" s="2"/>
    </row>
    <row r="4" spans="1:23" ht="15" thickBot="1" x14ac:dyDescent="0.4">
      <c r="A4" s="2"/>
      <c r="B4" s="2"/>
      <c r="C4" s="2"/>
      <c r="F4" s="2"/>
      <c r="G4" s="2"/>
      <c r="H4" s="2"/>
      <c r="L4" s="2"/>
      <c r="M4" s="2"/>
      <c r="N4" s="2"/>
      <c r="O4" s="2"/>
      <c r="P4" s="2"/>
      <c r="Q4" s="2"/>
      <c r="R4" s="2"/>
      <c r="S4" s="2"/>
      <c r="T4" s="2"/>
      <c r="U4" s="2"/>
      <c r="V4" s="2"/>
      <c r="W4" s="2"/>
    </row>
    <row r="5" spans="1:23" s="33" customFormat="1" ht="29" x14ac:dyDescent="0.35">
      <c r="A5" s="34" t="s">
        <v>41</v>
      </c>
      <c r="B5" s="35" t="s">
        <v>42</v>
      </c>
      <c r="C5" s="35" t="s">
        <v>43</v>
      </c>
      <c r="D5" s="35" t="s">
        <v>83</v>
      </c>
      <c r="E5" s="236"/>
    </row>
    <row r="6" spans="1:23" x14ac:dyDescent="0.35">
      <c r="A6" s="240">
        <f>'Applicant Information'!A9</f>
        <v>0</v>
      </c>
      <c r="B6" s="240" t="str">
        <f>IF(AND('Operation Plan'!B20=TRUE,'Operation Plan'!B22=TRUE),"SFSP/CACFP",IF(AND('Operation Plan'!B21=TRUE,'Operation Plan'!B22=TRUE),"SSO/CACFP",IF('Operation Plan'!B20=TRUE,"SFSP",IF('Operation Plan'!B21=TRUE,"SSO",IF('Operation Plan'!B22=TRUE,"CACFP","")))))</f>
        <v/>
      </c>
      <c r="C6" s="240">
        <f>'Applicant Information'!A9</f>
        <v>0</v>
      </c>
      <c r="D6" s="241">
        <f>Budget!C64</f>
        <v>0</v>
      </c>
      <c r="F6" s="2"/>
      <c r="G6" s="2"/>
      <c r="H6" s="2"/>
      <c r="L6" s="2"/>
      <c r="M6" s="2"/>
      <c r="N6" s="2"/>
      <c r="O6" s="2"/>
      <c r="P6" s="2"/>
      <c r="Q6" s="2"/>
      <c r="R6" s="2"/>
      <c r="S6" s="2"/>
      <c r="T6" s="2"/>
      <c r="U6" s="2"/>
      <c r="V6" s="2"/>
      <c r="W6"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D102"/>
  <sheetViews>
    <sheetView showGridLines="0" showRowColHeaders="0" showRuler="0" zoomScaleNormal="100" zoomScalePageLayoutView="110" workbookViewId="0">
      <selection activeCell="A13" sqref="A13"/>
    </sheetView>
  </sheetViews>
  <sheetFormatPr defaultColWidth="9" defaultRowHeight="14.5" x14ac:dyDescent="0.35"/>
  <cols>
    <col min="1" max="1" width="87.75" style="115" customWidth="1"/>
    <col min="2" max="2" width="5.33203125" style="6" customWidth="1"/>
    <col min="3" max="3" width="9.08203125" style="1" hidden="1" customWidth="1"/>
    <col min="4" max="4" width="9" style="1" hidden="1" customWidth="1"/>
    <col min="5" max="16384" width="9" style="1"/>
  </cols>
  <sheetData>
    <row r="1" spans="1:4" ht="20.5" x14ac:dyDescent="0.45">
      <c r="A1" s="123" t="s">
        <v>208</v>
      </c>
      <c r="B1" s="96"/>
    </row>
    <row r="2" spans="1:4" x14ac:dyDescent="0.35">
      <c r="A2" s="198" t="s">
        <v>209</v>
      </c>
      <c r="B2" s="97"/>
    </row>
    <row r="3" spans="1:4" ht="30.75" customHeight="1" x14ac:dyDescent="0.35">
      <c r="A3" s="113"/>
      <c r="B3" s="98"/>
      <c r="D3" s="1" t="b">
        <v>0</v>
      </c>
    </row>
    <row r="4" spans="1:4" ht="28.5" customHeight="1" x14ac:dyDescent="0.35">
      <c r="A4" s="124" t="s">
        <v>213</v>
      </c>
      <c r="B4" s="99"/>
    </row>
    <row r="5" spans="1:4" x14ac:dyDescent="0.35">
      <c r="A5" s="125"/>
      <c r="B5" s="100"/>
    </row>
    <row r="6" spans="1:4" x14ac:dyDescent="0.35">
      <c r="A6" s="124" t="s">
        <v>22</v>
      </c>
      <c r="B6" s="101"/>
    </row>
    <row r="7" spans="1:4" x14ac:dyDescent="0.35">
      <c r="A7" s="125"/>
      <c r="B7" s="100"/>
    </row>
    <row r="8" spans="1:4" x14ac:dyDescent="0.35">
      <c r="A8" s="126" t="s">
        <v>56</v>
      </c>
      <c r="B8" s="102"/>
    </row>
    <row r="9" spans="1:4" x14ac:dyDescent="0.35">
      <c r="A9" s="125"/>
      <c r="B9" s="100"/>
    </row>
    <row r="10" spans="1:4" x14ac:dyDescent="0.35">
      <c r="A10" s="124" t="s">
        <v>210</v>
      </c>
      <c r="B10" s="101"/>
    </row>
    <row r="11" spans="1:4" x14ac:dyDescent="0.35">
      <c r="A11" s="125"/>
      <c r="B11" s="100"/>
    </row>
    <row r="12" spans="1:4" x14ac:dyDescent="0.35">
      <c r="A12" s="124" t="s">
        <v>21</v>
      </c>
      <c r="B12" s="101"/>
    </row>
    <row r="13" spans="1:4" x14ac:dyDescent="0.35">
      <c r="A13" s="125"/>
      <c r="B13" s="103"/>
    </row>
    <row r="14" spans="1:4" x14ac:dyDescent="0.35">
      <c r="A14" s="124" t="s">
        <v>159</v>
      </c>
      <c r="B14" s="104"/>
    </row>
    <row r="15" spans="1:4" x14ac:dyDescent="0.35">
      <c r="A15" s="125"/>
      <c r="B15" s="103"/>
    </row>
    <row r="16" spans="1:4" x14ac:dyDescent="0.35">
      <c r="A16" s="124" t="s">
        <v>161</v>
      </c>
      <c r="B16" s="103"/>
    </row>
    <row r="17" spans="1:3" x14ac:dyDescent="0.35">
      <c r="A17" s="125"/>
      <c r="B17" s="103"/>
    </row>
    <row r="18" spans="1:3" s="6" customFormat="1" x14ac:dyDescent="0.35">
      <c r="A18" s="127" t="s">
        <v>160</v>
      </c>
      <c r="B18" s="103"/>
    </row>
    <row r="19" spans="1:3" x14ac:dyDescent="0.35">
      <c r="A19" s="125"/>
      <c r="B19" s="103"/>
    </row>
    <row r="20" spans="1:3" x14ac:dyDescent="0.35">
      <c r="A20" s="124" t="s">
        <v>20</v>
      </c>
      <c r="B20" s="104"/>
      <c r="C20" s="112" t="s">
        <v>112</v>
      </c>
    </row>
    <row r="21" spans="1:3" x14ac:dyDescent="0.35">
      <c r="A21" s="125"/>
      <c r="B21" s="103"/>
      <c r="C21" s="112" t="s">
        <v>113</v>
      </c>
    </row>
    <row r="22" spans="1:3" x14ac:dyDescent="0.35">
      <c r="A22" s="124" t="s">
        <v>228</v>
      </c>
      <c r="B22" s="104"/>
      <c r="C22" s="112" t="s">
        <v>114</v>
      </c>
    </row>
    <row r="23" spans="1:3" ht="15.5" x14ac:dyDescent="0.35">
      <c r="A23" s="128"/>
      <c r="B23" s="105"/>
      <c r="C23" s="112" t="s">
        <v>115</v>
      </c>
    </row>
    <row r="24" spans="1:3" ht="32.25" customHeight="1" x14ac:dyDescent="0.35">
      <c r="A24" s="129" t="s">
        <v>86</v>
      </c>
      <c r="B24" s="106"/>
      <c r="C24" s="112" t="s">
        <v>116</v>
      </c>
    </row>
    <row r="25" spans="1:3" ht="14.25" customHeight="1" x14ac:dyDescent="0.35">
      <c r="A25" s="130" t="s">
        <v>173</v>
      </c>
      <c r="B25" s="107"/>
      <c r="C25" s="112" t="s">
        <v>117</v>
      </c>
    </row>
    <row r="26" spans="1:3" x14ac:dyDescent="0.35">
      <c r="A26" s="124" t="s">
        <v>19</v>
      </c>
      <c r="B26" s="104"/>
      <c r="C26" s="112" t="s">
        <v>118</v>
      </c>
    </row>
    <row r="27" spans="1:3" x14ac:dyDescent="0.35">
      <c r="A27" s="131"/>
      <c r="B27" s="108"/>
      <c r="C27" s="112" t="s">
        <v>119</v>
      </c>
    </row>
    <row r="28" spans="1:3" x14ac:dyDescent="0.35">
      <c r="A28" s="124" t="s">
        <v>18</v>
      </c>
      <c r="B28" s="104"/>
      <c r="C28" s="112" t="s">
        <v>120</v>
      </c>
    </row>
    <row r="29" spans="1:3" x14ac:dyDescent="0.35">
      <c r="A29" s="131"/>
      <c r="B29" s="108"/>
      <c r="C29" s="112" t="s">
        <v>121</v>
      </c>
    </row>
    <row r="30" spans="1:3" x14ac:dyDescent="0.35">
      <c r="A30" s="124" t="s">
        <v>17</v>
      </c>
      <c r="B30" s="104"/>
      <c r="C30" s="112" t="s">
        <v>122</v>
      </c>
    </row>
    <row r="31" spans="1:3" x14ac:dyDescent="0.35">
      <c r="A31" s="131"/>
      <c r="B31" s="108"/>
      <c r="C31" s="112" t="s">
        <v>123</v>
      </c>
    </row>
    <row r="32" spans="1:3" x14ac:dyDescent="0.35">
      <c r="A32" s="124" t="s">
        <v>16</v>
      </c>
      <c r="B32" s="104"/>
      <c r="C32" s="112" t="s">
        <v>124</v>
      </c>
    </row>
    <row r="33" spans="1:3" x14ac:dyDescent="0.35">
      <c r="A33" s="131"/>
      <c r="B33" s="108"/>
      <c r="C33" s="112" t="s">
        <v>125</v>
      </c>
    </row>
    <row r="34" spans="1:3" x14ac:dyDescent="0.35">
      <c r="A34" s="124" t="s">
        <v>15</v>
      </c>
      <c r="B34" s="104"/>
      <c r="C34" s="112" t="s">
        <v>126</v>
      </c>
    </row>
    <row r="35" spans="1:3" x14ac:dyDescent="0.35">
      <c r="A35" s="131"/>
      <c r="B35" s="108"/>
      <c r="C35" s="112" t="s">
        <v>127</v>
      </c>
    </row>
    <row r="36" spans="1:3" ht="32.25" customHeight="1" x14ac:dyDescent="0.35">
      <c r="A36" s="132" t="s">
        <v>188</v>
      </c>
      <c r="B36" s="109"/>
      <c r="C36" s="112" t="s">
        <v>128</v>
      </c>
    </row>
    <row r="37" spans="1:3" x14ac:dyDescent="0.35">
      <c r="A37" s="124" t="s">
        <v>70</v>
      </c>
      <c r="B37" s="104"/>
      <c r="C37" s="112" t="s">
        <v>129</v>
      </c>
    </row>
    <row r="38" spans="1:3" x14ac:dyDescent="0.35">
      <c r="A38" s="131"/>
      <c r="B38" s="108"/>
      <c r="C38" s="112" t="s">
        <v>130</v>
      </c>
    </row>
    <row r="39" spans="1:3" x14ac:dyDescent="0.35">
      <c r="A39" s="124" t="s">
        <v>69</v>
      </c>
      <c r="B39" s="104"/>
      <c r="C39" s="112" t="s">
        <v>131</v>
      </c>
    </row>
    <row r="40" spans="1:3" x14ac:dyDescent="0.35">
      <c r="A40" s="131"/>
      <c r="B40" s="108"/>
      <c r="C40" s="112" t="s">
        <v>132</v>
      </c>
    </row>
    <row r="41" spans="1:3" x14ac:dyDescent="0.35">
      <c r="A41" s="124" t="s">
        <v>189</v>
      </c>
      <c r="B41" s="104"/>
      <c r="C41" s="112" t="s">
        <v>133</v>
      </c>
    </row>
    <row r="42" spans="1:3" x14ac:dyDescent="0.35">
      <c r="A42" s="131"/>
      <c r="B42" s="108"/>
      <c r="C42" s="112" t="s">
        <v>134</v>
      </c>
    </row>
    <row r="43" spans="1:3" x14ac:dyDescent="0.35">
      <c r="A43" s="124" t="s">
        <v>68</v>
      </c>
      <c r="B43" s="104"/>
      <c r="C43" s="112" t="s">
        <v>135</v>
      </c>
    </row>
    <row r="44" spans="1:3" x14ac:dyDescent="0.35">
      <c r="A44" s="131"/>
      <c r="B44" s="108"/>
      <c r="C44" s="112" t="s">
        <v>136</v>
      </c>
    </row>
    <row r="45" spans="1:3" x14ac:dyDescent="0.35">
      <c r="A45" s="124" t="s">
        <v>67</v>
      </c>
      <c r="B45" s="104"/>
      <c r="C45" s="112" t="s">
        <v>137</v>
      </c>
    </row>
    <row r="46" spans="1:3" x14ac:dyDescent="0.35">
      <c r="A46" s="131"/>
      <c r="B46" s="108"/>
      <c r="C46" s="112" t="s">
        <v>138</v>
      </c>
    </row>
    <row r="47" spans="1:3" ht="15.5" x14ac:dyDescent="0.35">
      <c r="A47" s="124" t="s">
        <v>66</v>
      </c>
      <c r="B47" s="110"/>
      <c r="C47" s="112" t="s">
        <v>139</v>
      </c>
    </row>
    <row r="48" spans="1:3" x14ac:dyDescent="0.35">
      <c r="A48" s="131"/>
      <c r="B48" s="104"/>
      <c r="C48" s="112" t="s">
        <v>140</v>
      </c>
    </row>
    <row r="49" spans="1:3" ht="28.75" customHeight="1" x14ac:dyDescent="0.35">
      <c r="A49" s="235" t="s">
        <v>191</v>
      </c>
      <c r="B49" s="108"/>
      <c r="C49" s="112" t="s">
        <v>141</v>
      </c>
    </row>
    <row r="50" spans="1:3" x14ac:dyDescent="0.35">
      <c r="A50" s="234" t="s">
        <v>190</v>
      </c>
      <c r="B50" s="104"/>
      <c r="C50" s="112" t="s">
        <v>142</v>
      </c>
    </row>
    <row r="51" spans="1:3" x14ac:dyDescent="0.35">
      <c r="A51" s="124" t="s">
        <v>19</v>
      </c>
      <c r="B51" s="108"/>
      <c r="C51" s="112" t="s">
        <v>143</v>
      </c>
    </row>
    <row r="52" spans="1:3" x14ac:dyDescent="0.35">
      <c r="A52" s="131"/>
      <c r="B52" s="104"/>
      <c r="C52" s="112" t="s">
        <v>144</v>
      </c>
    </row>
    <row r="53" spans="1:3" x14ac:dyDescent="0.35">
      <c r="A53" s="124" t="s">
        <v>18</v>
      </c>
      <c r="B53" s="108"/>
      <c r="C53" s="112" t="s">
        <v>145</v>
      </c>
    </row>
    <row r="54" spans="1:3" x14ac:dyDescent="0.35">
      <c r="A54" s="131"/>
      <c r="B54" s="104"/>
      <c r="C54" s="112" t="s">
        <v>146</v>
      </c>
    </row>
    <row r="55" spans="1:3" x14ac:dyDescent="0.35">
      <c r="A55" s="124" t="s">
        <v>17</v>
      </c>
      <c r="B55" s="108"/>
      <c r="C55" s="112" t="s">
        <v>147</v>
      </c>
    </row>
    <row r="56" spans="1:3" x14ac:dyDescent="0.35">
      <c r="A56" s="131"/>
      <c r="B56" s="104"/>
    </row>
    <row r="57" spans="1:3" x14ac:dyDescent="0.35">
      <c r="A57" s="124" t="s">
        <v>16</v>
      </c>
      <c r="B57" s="108"/>
    </row>
    <row r="58" spans="1:3" ht="16.5" customHeight="1" x14ac:dyDescent="0.35">
      <c r="A58" s="131"/>
      <c r="B58" s="110"/>
    </row>
    <row r="59" spans="1:3" x14ac:dyDescent="0.35">
      <c r="A59" s="124" t="s">
        <v>15</v>
      </c>
      <c r="B59" s="104"/>
    </row>
    <row r="60" spans="1:3" x14ac:dyDescent="0.35">
      <c r="A60" s="131"/>
      <c r="B60" s="108"/>
    </row>
    <row r="61" spans="1:3" ht="28.75" customHeight="1" x14ac:dyDescent="0.35">
      <c r="A61" s="132" t="s">
        <v>13</v>
      </c>
      <c r="B61" s="104"/>
    </row>
    <row r="62" spans="1:3" x14ac:dyDescent="0.35">
      <c r="A62" s="124" t="s">
        <v>19</v>
      </c>
      <c r="B62" s="108"/>
    </row>
    <row r="63" spans="1:3" x14ac:dyDescent="0.35">
      <c r="A63" s="131"/>
      <c r="B63" s="104"/>
    </row>
    <row r="64" spans="1:3" x14ac:dyDescent="0.35">
      <c r="A64" s="124" t="s">
        <v>18</v>
      </c>
      <c r="B64" s="108"/>
    </row>
    <row r="65" spans="1:2" x14ac:dyDescent="0.35">
      <c r="A65" s="131"/>
      <c r="B65" s="104"/>
    </row>
    <row r="66" spans="1:2" x14ac:dyDescent="0.35">
      <c r="A66" s="124" t="s">
        <v>17</v>
      </c>
      <c r="B66" s="108"/>
    </row>
    <row r="67" spans="1:2" x14ac:dyDescent="0.35">
      <c r="A67" s="131"/>
      <c r="B67" s="104"/>
    </row>
    <row r="68" spans="1:2" x14ac:dyDescent="0.35">
      <c r="A68" s="124" t="s">
        <v>16</v>
      </c>
      <c r="B68" s="108"/>
    </row>
    <row r="69" spans="1:2" x14ac:dyDescent="0.35">
      <c r="A69" s="131"/>
      <c r="B69" s="104"/>
    </row>
    <row r="70" spans="1:2" x14ac:dyDescent="0.35">
      <c r="A70" s="124" t="s">
        <v>15</v>
      </c>
      <c r="B70" s="108"/>
    </row>
    <row r="71" spans="1:2" x14ac:dyDescent="0.35">
      <c r="A71" s="131"/>
    </row>
    <row r="72" spans="1:2" ht="28.75" customHeight="1" x14ac:dyDescent="0.35">
      <c r="A72" s="132" t="s">
        <v>65</v>
      </c>
      <c r="B72" s="111"/>
    </row>
    <row r="73" spans="1:2" x14ac:dyDescent="0.35">
      <c r="A73" s="124" t="s">
        <v>70</v>
      </c>
    </row>
    <row r="74" spans="1:2" x14ac:dyDescent="0.35">
      <c r="A74" s="131"/>
    </row>
    <row r="75" spans="1:2" x14ac:dyDescent="0.35">
      <c r="A75" s="124" t="s">
        <v>69</v>
      </c>
    </row>
    <row r="76" spans="1:2" x14ac:dyDescent="0.35">
      <c r="A76" s="131"/>
    </row>
    <row r="77" spans="1:2" x14ac:dyDescent="0.35">
      <c r="A77" s="124" t="s">
        <v>79</v>
      </c>
    </row>
    <row r="78" spans="1:2" x14ac:dyDescent="0.35">
      <c r="A78" s="131"/>
    </row>
    <row r="79" spans="1:2" x14ac:dyDescent="0.35">
      <c r="A79" s="124" t="s">
        <v>68</v>
      </c>
    </row>
    <row r="80" spans="1:2" x14ac:dyDescent="0.35">
      <c r="A80" s="131"/>
    </row>
    <row r="81" spans="1:1" x14ac:dyDescent="0.35">
      <c r="A81" s="124" t="s">
        <v>67</v>
      </c>
    </row>
    <row r="82" spans="1:1" x14ac:dyDescent="0.35">
      <c r="A82" s="131"/>
    </row>
    <row r="83" spans="1:1" x14ac:dyDescent="0.35">
      <c r="A83" s="124" t="s">
        <v>66</v>
      </c>
    </row>
    <row r="84" spans="1:1" x14ac:dyDescent="0.35">
      <c r="A84" s="131"/>
    </row>
    <row r="86" spans="1:1" ht="36" customHeight="1" x14ac:dyDescent="0.35">
      <c r="A86" s="132" t="s">
        <v>192</v>
      </c>
    </row>
    <row r="87" spans="1:1" x14ac:dyDescent="0.35">
      <c r="A87" s="124" t="s">
        <v>70</v>
      </c>
    </row>
    <row r="88" spans="1:1" x14ac:dyDescent="0.35">
      <c r="A88" s="131"/>
    </row>
    <row r="89" spans="1:1" x14ac:dyDescent="0.35">
      <c r="A89" s="124" t="s">
        <v>69</v>
      </c>
    </row>
    <row r="90" spans="1:1" x14ac:dyDescent="0.35">
      <c r="A90" s="131"/>
    </row>
    <row r="91" spans="1:1" x14ac:dyDescent="0.35">
      <c r="A91" s="124" t="s">
        <v>189</v>
      </c>
    </row>
    <row r="92" spans="1:1" x14ac:dyDescent="0.35">
      <c r="A92" s="131"/>
    </row>
    <row r="93" spans="1:1" x14ac:dyDescent="0.35">
      <c r="A93" s="124" t="s">
        <v>68</v>
      </c>
    </row>
    <row r="94" spans="1:1" x14ac:dyDescent="0.35">
      <c r="A94" s="131"/>
    </row>
    <row r="95" spans="1:1" x14ac:dyDescent="0.35">
      <c r="A95" s="124" t="s">
        <v>67</v>
      </c>
    </row>
    <row r="96" spans="1:1" x14ac:dyDescent="0.35">
      <c r="A96" s="131"/>
    </row>
    <row r="97" spans="1:1" x14ac:dyDescent="0.35">
      <c r="A97" s="124" t="s">
        <v>66</v>
      </c>
    </row>
    <row r="98" spans="1:1" x14ac:dyDescent="0.35">
      <c r="A98" s="131"/>
    </row>
    <row r="99" spans="1:1" x14ac:dyDescent="0.35">
      <c r="A99" s="114" t="s">
        <v>40</v>
      </c>
    </row>
    <row r="102" spans="1:1" x14ac:dyDescent="0.35">
      <c r="A102" s="114" t="s">
        <v>40</v>
      </c>
    </row>
  </sheetData>
  <sheetProtection algorithmName="SHA-512" hashValue="E+ZYAMpKQ4gz8GxTj3bNGX7z3MJ95eJFLw/DgqanNh5Gs4L/y8sL/HZrCxjZ6GG+Hjk5/tQZWIGVqKrlblT8NQ==" saltValue="hQAMbv4mWK8eUxgkoSaPWQ==" spinCount="100000" sheet="1" selectLockedCells="1"/>
  <dataValidations count="4">
    <dataValidation type="list" allowBlank="1" showInputMessage="1" showErrorMessage="1" sqref="B21">
      <formula1>#REF!</formula1>
    </dataValidation>
    <dataValidation type="list" allowBlank="1" showInputMessage="1" showErrorMessage="1" sqref="B23">
      <formula1>"CNPweb,Electronice Grant Management System (EGMS), Both"</formula1>
    </dataValidation>
    <dataValidation type="list" allowBlank="1" showInputMessage="1" showErrorMessage="1" sqref="A21">
      <formula1>$C$20:$C$55</formula1>
    </dataValidation>
    <dataValidation type="list" allowBlank="1" showInputMessage="1" showErrorMessage="1" sqref="A23">
      <formula1>"CNPweb, EGMS, Both, Unsure"</formula1>
    </dataValidation>
  </dataValidations>
  <pageMargins left="0.7" right="0.7" top="0.75" bottom="0.75" header="0.3" footer="0.3"/>
  <pageSetup orientation="portrait" r:id="rId1"/>
  <headerFooter>
    <oddHeader xml:space="preserve">&amp;COregon Department of Education - Start up and Expansion Grant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5" r:id="rId4" name="Check Box 7">
              <controlPr locked="0" defaultSize="0" autoFill="0" autoLine="0" autoPict="0" altText="CNP Sponsor checkbox">
                <anchor moveWithCells="1">
                  <from>
                    <xdr:col>0</xdr:col>
                    <xdr:colOff>146050</xdr:colOff>
                    <xdr:row>2</xdr:row>
                    <xdr:rowOff>107950</xdr:rowOff>
                  </from>
                  <to>
                    <xdr:col>0</xdr:col>
                    <xdr:colOff>1866900</xdr:colOff>
                    <xdr:row>2</xdr:row>
                    <xdr:rowOff>317500</xdr:rowOff>
                  </to>
                </anchor>
              </controlPr>
            </control>
          </mc:Choice>
        </mc:AlternateContent>
        <mc:AlternateContent xmlns:mc="http://schemas.openxmlformats.org/markup-compatibility/2006">
          <mc:Choice Requires="x14">
            <control shapeId="17424" r:id="rId5" name="Check Box 16">
              <controlPr locked="0" defaultSize="0" autoFill="0" autoLine="0" autoPict="0">
                <anchor moveWithCells="1">
                  <from>
                    <xdr:col>0</xdr:col>
                    <xdr:colOff>4114800</xdr:colOff>
                    <xdr:row>2</xdr:row>
                    <xdr:rowOff>88900</xdr:rowOff>
                  </from>
                  <to>
                    <xdr:col>0</xdr:col>
                    <xdr:colOff>5899150</xdr:colOff>
                    <xdr:row>2</xdr:row>
                    <xdr:rowOff>317500</xdr:rowOff>
                  </to>
                </anchor>
              </controlPr>
            </control>
          </mc:Choice>
        </mc:AlternateContent>
        <mc:AlternateContent xmlns:mc="http://schemas.openxmlformats.org/markup-compatibility/2006">
          <mc:Choice Requires="x14">
            <control shapeId="17428" r:id="rId6" name="Check Box 20">
              <controlPr locked="0" defaultSize="0" autoFill="0" autoLine="0" autoPict="0" altText="CNP Sponsor checkbox">
                <anchor moveWithCells="1">
                  <from>
                    <xdr:col>0</xdr:col>
                    <xdr:colOff>2070100</xdr:colOff>
                    <xdr:row>2</xdr:row>
                    <xdr:rowOff>107950</xdr:rowOff>
                  </from>
                  <to>
                    <xdr:col>0</xdr:col>
                    <xdr:colOff>3790950</xdr:colOff>
                    <xdr:row>2</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35"/>
  <sheetViews>
    <sheetView showGridLines="0" showRowColHeaders="0" showRuler="0" zoomScaleNormal="100" zoomScalePageLayoutView="110" workbookViewId="0">
      <selection activeCell="A3" sqref="A3"/>
    </sheetView>
  </sheetViews>
  <sheetFormatPr defaultColWidth="9" defaultRowHeight="14.5" x14ac:dyDescent="0.35"/>
  <cols>
    <col min="1" max="1" width="84.08203125" style="63" customWidth="1"/>
    <col min="2" max="2" width="2.33203125" style="63" hidden="1" customWidth="1"/>
    <col min="3" max="3" width="14.83203125" style="63" hidden="1" customWidth="1"/>
    <col min="4" max="16384" width="9" style="63"/>
  </cols>
  <sheetData>
    <row r="1" spans="1:19" s="134" customFormat="1" ht="21.75" customHeight="1" x14ac:dyDescent="0.35">
      <c r="A1" s="309" t="s">
        <v>25</v>
      </c>
      <c r="D1" s="135"/>
      <c r="E1" s="135"/>
      <c r="F1" s="135"/>
      <c r="G1" s="135"/>
      <c r="H1" s="135"/>
      <c r="I1" s="135"/>
      <c r="J1" s="135"/>
      <c r="K1" s="135"/>
      <c r="L1" s="135"/>
      <c r="M1" s="135"/>
      <c r="N1" s="135"/>
      <c r="O1" s="135"/>
      <c r="P1" s="135"/>
      <c r="Q1" s="135"/>
      <c r="R1" s="135"/>
      <c r="S1" s="135"/>
    </row>
    <row r="2" spans="1:19" ht="41.25" customHeight="1" x14ac:dyDescent="0.35">
      <c r="A2" s="310" t="s">
        <v>211</v>
      </c>
      <c r="D2" s="136"/>
      <c r="E2" s="136"/>
      <c r="F2" s="136"/>
      <c r="G2" s="136"/>
      <c r="H2" s="136"/>
      <c r="I2" s="136"/>
      <c r="J2" s="136"/>
      <c r="K2" s="136"/>
      <c r="L2" s="136"/>
      <c r="M2" s="136"/>
      <c r="N2" s="136"/>
      <c r="O2" s="136"/>
      <c r="P2" s="136"/>
      <c r="Q2" s="136"/>
      <c r="R2" s="136"/>
      <c r="S2" s="136"/>
    </row>
    <row r="3" spans="1:19" x14ac:dyDescent="0.35">
      <c r="A3" s="321"/>
      <c r="D3" s="136"/>
      <c r="E3" s="136"/>
      <c r="F3" s="136"/>
      <c r="G3" s="136"/>
      <c r="H3" s="136"/>
      <c r="I3" s="136"/>
      <c r="J3" s="136"/>
      <c r="K3" s="136"/>
      <c r="L3" s="136"/>
      <c r="M3" s="136"/>
      <c r="N3" s="136"/>
      <c r="O3" s="136"/>
      <c r="P3" s="136"/>
      <c r="Q3" s="136"/>
      <c r="R3" s="136"/>
      <c r="S3" s="136"/>
    </row>
    <row r="4" spans="1:19" ht="22.5" customHeight="1" x14ac:dyDescent="0.35">
      <c r="A4" s="311" t="s">
        <v>212</v>
      </c>
      <c r="D4" s="136"/>
      <c r="E4" s="136"/>
      <c r="F4" s="136"/>
      <c r="G4" s="136"/>
      <c r="H4" s="136"/>
      <c r="I4" s="136"/>
      <c r="J4" s="136"/>
      <c r="K4" s="136"/>
      <c r="L4" s="136"/>
      <c r="M4" s="136"/>
      <c r="N4" s="136"/>
      <c r="O4" s="136"/>
      <c r="P4" s="136"/>
      <c r="Q4" s="136"/>
      <c r="R4" s="136"/>
      <c r="S4" s="136"/>
    </row>
    <row r="5" spans="1:19" x14ac:dyDescent="0.35">
      <c r="A5" s="312" t="s">
        <v>14</v>
      </c>
      <c r="D5" s="136"/>
      <c r="E5" s="136"/>
      <c r="F5" s="136"/>
      <c r="G5" s="136"/>
      <c r="H5" s="136"/>
      <c r="I5" s="136"/>
      <c r="J5" s="136"/>
      <c r="K5" s="136"/>
      <c r="L5" s="136"/>
      <c r="M5" s="136"/>
      <c r="N5" s="136"/>
      <c r="O5" s="136"/>
      <c r="P5" s="136"/>
      <c r="Q5" s="136"/>
      <c r="R5" s="136"/>
      <c r="S5" s="136"/>
    </row>
    <row r="6" spans="1:19" x14ac:dyDescent="0.35">
      <c r="A6" s="322"/>
      <c r="D6" s="136"/>
      <c r="E6" s="136"/>
      <c r="F6" s="136"/>
      <c r="G6" s="136"/>
      <c r="H6" s="136"/>
      <c r="I6" s="136"/>
      <c r="J6" s="136"/>
      <c r="K6" s="136"/>
      <c r="L6" s="136"/>
      <c r="M6" s="136"/>
      <c r="N6" s="136"/>
      <c r="O6" s="136"/>
      <c r="P6" s="136"/>
      <c r="Q6" s="136"/>
      <c r="R6" s="136"/>
      <c r="S6" s="136"/>
    </row>
    <row r="7" spans="1:19" ht="25" customHeight="1" x14ac:dyDescent="0.35">
      <c r="A7" s="311" t="s">
        <v>229</v>
      </c>
      <c r="D7" s="136"/>
      <c r="E7" s="136"/>
      <c r="F7" s="136"/>
      <c r="G7" s="136"/>
      <c r="H7" s="136"/>
      <c r="I7" s="136"/>
      <c r="J7" s="136"/>
      <c r="K7" s="136"/>
      <c r="L7" s="136"/>
      <c r="M7" s="136"/>
      <c r="N7" s="136"/>
      <c r="O7" s="136"/>
      <c r="P7" s="136"/>
      <c r="Q7" s="136"/>
      <c r="R7" s="136"/>
      <c r="S7" s="136"/>
    </row>
    <row r="8" spans="1:19" x14ac:dyDescent="0.35">
      <c r="A8" s="321"/>
      <c r="D8" s="136"/>
      <c r="E8" s="136"/>
      <c r="F8" s="136"/>
      <c r="G8" s="136"/>
      <c r="H8" s="136"/>
      <c r="I8" s="136"/>
      <c r="J8" s="136"/>
      <c r="K8" s="136"/>
      <c r="L8" s="136"/>
      <c r="M8" s="136"/>
      <c r="N8" s="136"/>
      <c r="O8" s="136"/>
      <c r="P8" s="136"/>
      <c r="Q8" s="136"/>
      <c r="R8" s="136"/>
      <c r="S8" s="136"/>
    </row>
    <row r="9" spans="1:19" ht="30.75" customHeight="1" x14ac:dyDescent="0.35">
      <c r="A9" s="311" t="s">
        <v>230</v>
      </c>
      <c r="D9" s="136"/>
      <c r="E9" s="136"/>
      <c r="F9" s="136"/>
      <c r="G9" s="136"/>
      <c r="H9" s="136"/>
      <c r="I9" s="136"/>
      <c r="J9" s="136"/>
      <c r="K9" s="136"/>
      <c r="L9" s="136"/>
      <c r="M9" s="136"/>
      <c r="N9" s="136"/>
      <c r="O9" s="136"/>
      <c r="P9" s="136"/>
      <c r="Q9" s="136"/>
      <c r="R9" s="136"/>
      <c r="S9" s="136"/>
    </row>
    <row r="10" spans="1:19" ht="15.75" customHeight="1" x14ac:dyDescent="0.35">
      <c r="A10" s="313" t="s">
        <v>24</v>
      </c>
      <c r="D10" s="136"/>
      <c r="E10" s="136"/>
      <c r="F10" s="136"/>
      <c r="G10" s="136"/>
      <c r="H10" s="136"/>
      <c r="I10" s="136"/>
      <c r="J10" s="136"/>
      <c r="K10" s="136"/>
      <c r="L10" s="136"/>
      <c r="M10" s="136"/>
      <c r="N10" s="136"/>
      <c r="O10" s="136"/>
      <c r="P10" s="136"/>
      <c r="Q10" s="136"/>
      <c r="R10" s="136"/>
      <c r="S10" s="136"/>
    </row>
    <row r="11" spans="1:19" ht="22.5" customHeight="1" x14ac:dyDescent="0.35">
      <c r="A11" s="77"/>
      <c r="B11" s="74" t="b">
        <v>0</v>
      </c>
      <c r="C11" s="74" t="str">
        <f>IF(B11=TRUE,"CACFP At-Risk Afterschool","")</f>
        <v/>
      </c>
      <c r="D11" s="136"/>
      <c r="E11" s="136"/>
      <c r="F11" s="136"/>
      <c r="G11" s="136"/>
      <c r="H11" s="136"/>
      <c r="I11" s="136"/>
      <c r="J11" s="136"/>
      <c r="K11" s="136"/>
      <c r="L11" s="136"/>
      <c r="M11" s="136"/>
      <c r="N11" s="136"/>
      <c r="O11" s="136"/>
      <c r="P11" s="136"/>
      <c r="Q11" s="136"/>
      <c r="R11" s="136"/>
      <c r="S11" s="136"/>
    </row>
    <row r="12" spans="1:19" ht="22.5" customHeight="1" x14ac:dyDescent="0.35">
      <c r="A12" s="77"/>
      <c r="B12" s="74" t="b">
        <v>0</v>
      </c>
      <c r="C12" s="74" t="str">
        <f>IF(B12=TRUE,"Summer Food Service Program","")</f>
        <v/>
      </c>
      <c r="D12" s="136"/>
      <c r="E12" s="136"/>
      <c r="F12" s="136"/>
      <c r="G12" s="136"/>
      <c r="H12" s="136"/>
      <c r="I12" s="136"/>
      <c r="J12" s="136"/>
      <c r="K12" s="136"/>
      <c r="L12" s="136"/>
      <c r="M12" s="136"/>
      <c r="N12" s="136"/>
      <c r="O12" s="136"/>
      <c r="P12" s="136"/>
      <c r="Q12" s="136"/>
      <c r="R12" s="136"/>
      <c r="S12" s="136"/>
    </row>
    <row r="13" spans="1:19" ht="22.5" customHeight="1" x14ac:dyDescent="0.35">
      <c r="A13" s="77"/>
      <c r="B13" s="74" t="b">
        <v>0</v>
      </c>
      <c r="C13" s="74" t="str">
        <f>IF(B13=TRUE,"National School Lunch Program","")</f>
        <v/>
      </c>
      <c r="D13" s="136"/>
      <c r="E13" s="136"/>
      <c r="F13" s="136"/>
      <c r="G13" s="136"/>
      <c r="H13" s="136"/>
      <c r="I13" s="136"/>
      <c r="J13" s="136"/>
      <c r="K13" s="136"/>
      <c r="L13" s="136"/>
      <c r="M13" s="136"/>
      <c r="N13" s="136"/>
      <c r="O13" s="136"/>
      <c r="P13" s="136"/>
      <c r="Q13" s="136"/>
      <c r="R13" s="136"/>
      <c r="S13" s="136"/>
    </row>
    <row r="14" spans="1:19" s="306" customFormat="1" ht="20.149999999999999" customHeight="1" x14ac:dyDescent="0.35">
      <c r="A14" s="314" t="s">
        <v>215</v>
      </c>
      <c r="D14" s="307"/>
      <c r="E14" s="307"/>
      <c r="F14" s="307"/>
      <c r="G14" s="307"/>
      <c r="H14" s="307"/>
      <c r="I14" s="307"/>
      <c r="J14" s="307"/>
      <c r="K14" s="307"/>
      <c r="L14" s="307"/>
      <c r="M14" s="307"/>
      <c r="N14" s="307"/>
      <c r="O14" s="307"/>
      <c r="P14" s="307"/>
      <c r="Q14" s="307"/>
      <c r="R14" s="307"/>
      <c r="S14" s="307"/>
    </row>
    <row r="15" spans="1:19" x14ac:dyDescent="0.35">
      <c r="A15" s="313" t="s">
        <v>24</v>
      </c>
      <c r="D15" s="136"/>
      <c r="E15" s="136"/>
      <c r="F15" s="136"/>
      <c r="G15" s="136"/>
      <c r="H15" s="136"/>
      <c r="I15" s="136"/>
      <c r="J15" s="136"/>
      <c r="K15" s="136"/>
      <c r="L15" s="136"/>
      <c r="M15" s="136"/>
      <c r="N15" s="136"/>
      <c r="O15" s="136"/>
      <c r="P15" s="136"/>
      <c r="Q15" s="136"/>
      <c r="R15" s="136"/>
      <c r="S15" s="136"/>
    </row>
    <row r="16" spans="1:19" ht="22.5" customHeight="1" x14ac:dyDescent="0.35">
      <c r="A16" s="77"/>
      <c r="B16" s="74" t="b">
        <v>0</v>
      </c>
      <c r="C16" s="74" t="str">
        <f>IF(B16=TRUE,"Summer Food Service Program","")</f>
        <v/>
      </c>
      <c r="D16" s="136"/>
      <c r="E16" s="136"/>
      <c r="F16" s="136"/>
      <c r="G16" s="136"/>
      <c r="H16" s="136"/>
      <c r="I16" s="136"/>
      <c r="J16" s="136"/>
      <c r="K16" s="136"/>
      <c r="L16" s="136"/>
      <c r="M16" s="136"/>
      <c r="N16" s="136"/>
      <c r="O16" s="136"/>
      <c r="P16" s="136"/>
      <c r="Q16" s="136"/>
      <c r="R16" s="136"/>
      <c r="S16" s="136"/>
    </row>
    <row r="17" spans="1:19" ht="22.5" customHeight="1" x14ac:dyDescent="0.35">
      <c r="A17" s="77"/>
      <c r="B17" s="74" t="b">
        <v>0</v>
      </c>
      <c r="C17" s="74" t="str">
        <f>IF(B17=TRUE,"Seamless Summer Option (SSO)","")</f>
        <v/>
      </c>
      <c r="D17" s="136"/>
      <c r="E17" s="136"/>
      <c r="F17" s="136"/>
      <c r="G17" s="136"/>
      <c r="H17" s="136"/>
      <c r="I17" s="136"/>
      <c r="J17" s="136"/>
      <c r="K17" s="136"/>
      <c r="L17" s="136"/>
      <c r="M17" s="136"/>
      <c r="N17" s="136"/>
      <c r="O17" s="136"/>
      <c r="P17" s="136"/>
      <c r="Q17" s="136"/>
      <c r="R17" s="136"/>
      <c r="S17" s="136"/>
    </row>
    <row r="18" spans="1:19" ht="22.5" customHeight="1" x14ac:dyDescent="0.35">
      <c r="A18" s="77"/>
      <c r="B18" s="74" t="b">
        <v>0</v>
      </c>
      <c r="C18" s="74" t="str">
        <f>IF(B18=TRUE,"CACFP At-Risk Afterschool","")</f>
        <v/>
      </c>
      <c r="D18" s="136"/>
      <c r="E18" s="136"/>
      <c r="F18" s="136"/>
      <c r="G18" s="136"/>
      <c r="H18" s="136"/>
      <c r="I18" s="136"/>
      <c r="J18" s="136"/>
      <c r="K18" s="136"/>
      <c r="L18" s="136"/>
      <c r="M18" s="136"/>
      <c r="N18" s="136"/>
      <c r="O18" s="136"/>
      <c r="P18" s="136"/>
      <c r="Q18" s="136"/>
      <c r="R18" s="136"/>
      <c r="S18" s="136"/>
    </row>
    <row r="19" spans="1:19" ht="14.25" customHeight="1" x14ac:dyDescent="0.35">
      <c r="A19" s="315" t="str">
        <f>IF(AND(B16,B17=TRUE),"Must select only one summer program","")</f>
        <v/>
      </c>
      <c r="D19" s="136"/>
      <c r="E19" s="136"/>
      <c r="F19" s="136"/>
      <c r="G19" s="136"/>
      <c r="H19" s="136"/>
      <c r="I19" s="136"/>
      <c r="J19" s="136"/>
      <c r="K19" s="136"/>
      <c r="L19" s="136"/>
      <c r="M19" s="136"/>
      <c r="N19" s="136"/>
      <c r="O19" s="136"/>
      <c r="P19" s="136"/>
      <c r="Q19" s="136"/>
      <c r="R19" s="136"/>
      <c r="S19" s="136"/>
    </row>
    <row r="20" spans="1:19" ht="18" customHeight="1" x14ac:dyDescent="0.35">
      <c r="A20" s="310" t="s">
        <v>214</v>
      </c>
      <c r="D20" s="136"/>
      <c r="E20" s="136"/>
      <c r="F20" s="136"/>
      <c r="G20" s="136"/>
      <c r="H20" s="136"/>
      <c r="I20" s="136"/>
      <c r="J20" s="136"/>
      <c r="K20" s="136"/>
      <c r="L20" s="136"/>
      <c r="M20" s="136"/>
      <c r="N20" s="136"/>
      <c r="O20" s="136"/>
      <c r="P20" s="136"/>
      <c r="Q20" s="136"/>
      <c r="R20" s="136"/>
      <c r="S20" s="136"/>
    </row>
    <row r="21" spans="1:19" ht="13.5" customHeight="1" x14ac:dyDescent="0.35">
      <c r="A21" s="316" t="s">
        <v>24</v>
      </c>
      <c r="D21" s="136"/>
      <c r="E21" s="136"/>
      <c r="F21" s="136"/>
      <c r="G21" s="136"/>
      <c r="H21" s="136"/>
      <c r="I21" s="136"/>
      <c r="J21" s="136"/>
      <c r="K21" s="136"/>
      <c r="L21" s="136"/>
      <c r="M21" s="136"/>
      <c r="N21" s="136"/>
      <c r="O21" s="136"/>
      <c r="P21" s="136"/>
      <c r="Q21" s="136"/>
      <c r="R21" s="136"/>
      <c r="S21" s="136"/>
    </row>
    <row r="22" spans="1:19" ht="19.5" customHeight="1" x14ac:dyDescent="0.35">
      <c r="A22" s="77"/>
      <c r="B22" s="75" t="b">
        <v>0</v>
      </c>
      <c r="C22" s="74" t="str">
        <f>IF(B22=TRUE,"Add Site","")</f>
        <v/>
      </c>
      <c r="D22" s="136"/>
      <c r="E22" s="136"/>
      <c r="F22" s="136"/>
      <c r="G22" s="136"/>
      <c r="H22" s="136"/>
      <c r="I22" s="136"/>
      <c r="J22" s="136"/>
      <c r="K22" s="136"/>
      <c r="L22" s="136"/>
      <c r="M22" s="136"/>
      <c r="N22" s="136"/>
      <c r="O22" s="136"/>
      <c r="P22" s="136"/>
      <c r="Q22" s="136"/>
      <c r="R22" s="136"/>
      <c r="S22" s="136"/>
    </row>
    <row r="23" spans="1:19" ht="19.5" customHeight="1" x14ac:dyDescent="0.35">
      <c r="A23" s="77"/>
      <c r="B23" s="76" t="b">
        <v>0</v>
      </c>
      <c r="C23" s="74" t="str">
        <f>IF(B23=TRUE,"Add Meals","")</f>
        <v/>
      </c>
      <c r="D23" s="136"/>
      <c r="E23" s="136"/>
      <c r="F23" s="136"/>
      <c r="G23" s="136"/>
      <c r="H23" s="136"/>
      <c r="I23" s="136"/>
      <c r="J23" s="136"/>
      <c r="K23" s="136"/>
      <c r="L23" s="136"/>
      <c r="M23" s="136"/>
      <c r="N23" s="136"/>
      <c r="O23" s="136"/>
      <c r="P23" s="136"/>
      <c r="Q23" s="136"/>
      <c r="R23" s="136"/>
      <c r="S23" s="136"/>
    </row>
    <row r="24" spans="1:19" ht="19.5" customHeight="1" x14ac:dyDescent="0.35">
      <c r="A24" s="317" t="s">
        <v>60</v>
      </c>
      <c r="B24" s="74" t="b">
        <v>0</v>
      </c>
      <c r="C24" s="74" t="str">
        <f>IF(B24=TRUE,"Add Hot Meals","")</f>
        <v/>
      </c>
      <c r="D24" s="136"/>
      <c r="E24" s="136"/>
      <c r="F24" s="136"/>
      <c r="G24" s="136"/>
      <c r="H24" s="136"/>
      <c r="I24" s="136"/>
      <c r="J24" s="136"/>
      <c r="K24" s="136"/>
      <c r="L24" s="136"/>
      <c r="M24" s="136"/>
      <c r="N24" s="136"/>
      <c r="O24" s="136"/>
      <c r="P24" s="136"/>
      <c r="Q24" s="136"/>
      <c r="R24" s="136"/>
      <c r="S24" s="136"/>
    </row>
    <row r="25" spans="1:19" ht="19.5" customHeight="1" x14ac:dyDescent="0.35">
      <c r="A25" s="77"/>
      <c r="B25" s="77" t="b">
        <v>0</v>
      </c>
      <c r="C25" s="74" t="str">
        <f>IF(B25=TRUE,"Add Days of Operation","")</f>
        <v/>
      </c>
      <c r="D25" s="136"/>
      <c r="E25" s="136"/>
      <c r="F25" s="136"/>
      <c r="G25" s="136"/>
      <c r="H25" s="136"/>
      <c r="I25" s="136"/>
      <c r="J25" s="136"/>
      <c r="K25" s="136"/>
      <c r="L25" s="136"/>
      <c r="M25" s="136"/>
      <c r="N25" s="136"/>
      <c r="O25" s="136"/>
      <c r="P25" s="136"/>
      <c r="Q25" s="136"/>
      <c r="R25" s="136"/>
      <c r="S25" s="136"/>
    </row>
    <row r="26" spans="1:19" ht="19.5" customHeight="1" x14ac:dyDescent="0.35">
      <c r="A26" s="77"/>
      <c r="B26" s="74" t="b">
        <v>0</v>
      </c>
      <c r="C26" s="74" t="str">
        <f>IF(B26=TRUE,"Outreach","")</f>
        <v/>
      </c>
      <c r="D26" s="136"/>
      <c r="E26" s="136"/>
      <c r="F26" s="136"/>
      <c r="G26" s="136"/>
      <c r="H26" s="136"/>
      <c r="I26" s="136"/>
      <c r="J26" s="136"/>
      <c r="K26" s="136"/>
      <c r="L26" s="136"/>
      <c r="M26" s="136"/>
      <c r="N26" s="136"/>
      <c r="O26" s="136"/>
      <c r="P26" s="136"/>
      <c r="Q26" s="136"/>
      <c r="R26" s="136"/>
      <c r="S26" s="136"/>
    </row>
    <row r="27" spans="1:19" ht="27" customHeight="1" x14ac:dyDescent="0.35">
      <c r="A27" s="318"/>
      <c r="B27" s="74" t="b">
        <v>0</v>
      </c>
      <c r="C27" s="74" t="str">
        <f>IF(B27=TRUE,"Enrichment","")</f>
        <v/>
      </c>
      <c r="D27" s="136"/>
      <c r="E27" s="136"/>
      <c r="F27" s="136"/>
      <c r="G27" s="136"/>
      <c r="H27" s="136"/>
      <c r="I27" s="136"/>
      <c r="J27" s="136"/>
      <c r="K27" s="136"/>
      <c r="L27" s="136"/>
      <c r="M27" s="136"/>
      <c r="N27" s="136"/>
      <c r="O27" s="136"/>
      <c r="P27" s="136"/>
      <c r="Q27" s="136"/>
      <c r="R27" s="136"/>
      <c r="S27" s="136"/>
    </row>
    <row r="28" spans="1:19" s="137" customFormat="1" ht="23.5" customHeight="1" x14ac:dyDescent="0.35">
      <c r="A28" s="310" t="s">
        <v>231</v>
      </c>
      <c r="D28" s="138"/>
      <c r="E28" s="138"/>
      <c r="F28" s="138"/>
      <c r="G28" s="138"/>
      <c r="H28" s="138"/>
      <c r="I28" s="138"/>
      <c r="J28" s="138"/>
      <c r="K28" s="138"/>
      <c r="L28" s="138"/>
      <c r="M28" s="138"/>
      <c r="N28" s="138"/>
      <c r="O28" s="138"/>
      <c r="P28" s="138"/>
      <c r="Q28" s="138"/>
      <c r="R28" s="138"/>
      <c r="S28" s="138"/>
    </row>
    <row r="29" spans="1:19" x14ac:dyDescent="0.35">
      <c r="A29" s="319"/>
      <c r="D29" s="136"/>
      <c r="E29" s="136"/>
      <c r="F29" s="136"/>
      <c r="G29" s="136"/>
      <c r="H29" s="136"/>
      <c r="I29" s="136"/>
      <c r="J29" s="136"/>
      <c r="K29" s="136"/>
      <c r="L29" s="136"/>
      <c r="M29" s="136"/>
      <c r="N29" s="136"/>
      <c r="O29" s="136"/>
      <c r="P29" s="136"/>
      <c r="Q29" s="136"/>
      <c r="R29" s="136"/>
      <c r="S29" s="136"/>
    </row>
    <row r="30" spans="1:19" s="137" customFormat="1" ht="20.25" customHeight="1" x14ac:dyDescent="0.35">
      <c r="A30" s="310" t="s">
        <v>232</v>
      </c>
      <c r="D30" s="138"/>
      <c r="E30" s="138"/>
      <c r="F30" s="138"/>
      <c r="G30" s="138"/>
      <c r="H30" s="138"/>
      <c r="I30" s="138"/>
      <c r="J30" s="138"/>
      <c r="K30" s="138"/>
      <c r="L30" s="138"/>
      <c r="M30" s="138"/>
      <c r="N30" s="138"/>
      <c r="O30" s="138"/>
      <c r="P30" s="138"/>
      <c r="Q30" s="138"/>
      <c r="R30" s="138"/>
      <c r="S30" s="138"/>
    </row>
    <row r="31" spans="1:19" ht="15.65" customHeight="1" x14ac:dyDescent="0.35">
      <c r="A31" s="319"/>
      <c r="D31" s="136"/>
      <c r="E31" s="136"/>
      <c r="F31" s="136"/>
      <c r="G31" s="136"/>
      <c r="H31" s="136"/>
      <c r="I31" s="136"/>
      <c r="J31" s="136"/>
      <c r="K31" s="136"/>
      <c r="L31" s="136"/>
      <c r="M31" s="136"/>
      <c r="N31" s="136"/>
      <c r="O31" s="136"/>
      <c r="P31" s="136"/>
      <c r="Q31" s="136"/>
      <c r="R31" s="136"/>
      <c r="S31" s="136"/>
    </row>
    <row r="32" spans="1:19" ht="37.5" customHeight="1" x14ac:dyDescent="0.35">
      <c r="A32" s="318"/>
      <c r="D32" s="136"/>
      <c r="E32" s="136"/>
      <c r="F32" s="136"/>
      <c r="G32" s="136"/>
      <c r="H32" s="136"/>
      <c r="I32" s="136"/>
      <c r="J32" s="136"/>
      <c r="K32" s="136"/>
      <c r="L32" s="136"/>
      <c r="M32" s="136"/>
      <c r="N32" s="136"/>
      <c r="O32" s="136"/>
      <c r="P32" s="136"/>
      <c r="Q32" s="136"/>
      <c r="R32" s="136"/>
      <c r="S32" s="136"/>
    </row>
    <row r="33" spans="1:19" x14ac:dyDescent="0.35">
      <c r="D33" s="136"/>
      <c r="E33" s="136"/>
      <c r="F33" s="136"/>
      <c r="G33" s="136"/>
      <c r="H33" s="136"/>
      <c r="I33" s="136"/>
      <c r="J33" s="136"/>
      <c r="K33" s="136"/>
      <c r="L33" s="136"/>
      <c r="M33" s="136"/>
      <c r="N33" s="136"/>
      <c r="O33" s="136"/>
      <c r="P33" s="136"/>
      <c r="Q33" s="136"/>
      <c r="R33" s="136"/>
      <c r="S33" s="136"/>
    </row>
    <row r="34" spans="1:19" x14ac:dyDescent="0.35">
      <c r="D34" s="136"/>
      <c r="E34" s="136"/>
      <c r="F34" s="136"/>
      <c r="G34" s="136"/>
      <c r="H34" s="136"/>
      <c r="I34" s="136"/>
      <c r="J34" s="136"/>
      <c r="K34" s="136"/>
      <c r="L34" s="136"/>
      <c r="M34" s="136"/>
      <c r="N34" s="136"/>
      <c r="O34" s="136"/>
      <c r="P34" s="136"/>
      <c r="Q34" s="136"/>
      <c r="R34" s="136"/>
      <c r="S34" s="136"/>
    </row>
    <row r="35" spans="1:19" x14ac:dyDescent="0.35">
      <c r="A35" s="78"/>
      <c r="D35" s="136"/>
      <c r="E35" s="136"/>
      <c r="F35" s="136"/>
      <c r="G35" s="136"/>
      <c r="H35" s="136"/>
      <c r="I35" s="136"/>
      <c r="J35" s="136"/>
      <c r="K35" s="136"/>
      <c r="L35" s="136"/>
      <c r="M35" s="136"/>
      <c r="N35" s="136"/>
      <c r="O35" s="136"/>
      <c r="P35" s="136"/>
      <c r="Q35" s="136"/>
      <c r="R35" s="136"/>
      <c r="S35" s="136"/>
    </row>
  </sheetData>
  <sheetProtection algorithmName="SHA-512" hashValue="/7dmmWw13dEewp/OH0/I9iFNhFe76thJAdHK0KTbl5XlB9Dem61aSxCwNjt90O6qbuzGvF63yCv4j2fB0HitwQ==" saltValue="aK4rk2NdyCOIdm3RZYfYIw==" spinCount="100000" sheet="1" selectLockedCells="1"/>
  <customSheetViews>
    <customSheetView guid="{FF96631D-7CC1-4300-B1B0-7950BBAE9EF3}" showPageBreaks="1" showGridLines="0" hiddenColumns="1" view="pageLayout" topLeftCell="A7">
      <selection activeCell="C3" sqref="C3"/>
      <pageMargins left="0.7" right="1.1354166666666667" top="0.75" bottom="0.75" header="0.3" footer="0.3"/>
      <pageSetup orientation="portrait" r:id="rId1"/>
    </customSheetView>
  </customSheetViews>
  <dataValidations count="2">
    <dataValidation type="list" allowBlank="1" showInputMessage="1" showErrorMessage="1" sqref="A3">
      <formula1>"Approved ODE CNP Sponsor,ODE CNP applicant WITH pending application, ODE CNP applicant WITHOUT pending application,Partner Organization of an ODE CNP sponsor"</formula1>
    </dataValidation>
    <dataValidation type="list" allowBlank="1" showInputMessage="1" showErrorMessage="1" sqref="A8">
      <formula1>"Yes,No,Unsure"</formula1>
    </dataValidation>
  </dataValidations>
  <pageMargins left="0.7" right="0.7" top="0.75" bottom="0.75" header="0.3" footer="0.3"/>
  <pageSetup orientation="portrait" r:id="rId2"/>
  <headerFooter>
    <oddHeader xml:space="preserve">&amp;CRFA 0001-ODE-2021  Oregon Department of Education - Start up and Expansion Grant Application
</oddHeader>
    <oddFooter xml:space="preserve">&amp;C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422" r:id="rId5" name="Check Box 38">
              <controlPr locked="0" defaultSize="0" autoFill="0" autoLine="0" autoPict="0" altText="Add Meal Types (Example: adding breakfast when it is not currently being served)">
                <anchor moveWithCells="1">
                  <from>
                    <xdr:col>0</xdr:col>
                    <xdr:colOff>114300</xdr:colOff>
                    <xdr:row>22</xdr:row>
                    <xdr:rowOff>50800</xdr:rowOff>
                  </from>
                  <to>
                    <xdr:col>0</xdr:col>
                    <xdr:colOff>5543550</xdr:colOff>
                    <xdr:row>23</xdr:row>
                    <xdr:rowOff>12700</xdr:rowOff>
                  </to>
                </anchor>
              </controlPr>
            </control>
          </mc:Choice>
        </mc:AlternateContent>
        <mc:AlternateContent xmlns:mc="http://schemas.openxmlformats.org/markup-compatibility/2006">
          <mc:Choice Requires="x14">
            <control shapeId="16425" r:id="rId6" name="Check Box 41">
              <controlPr locked="0" defaultSize="0" autoFill="0" autoLine="0" autoPict="0">
                <anchor moveWithCells="1">
                  <from>
                    <xdr:col>0</xdr:col>
                    <xdr:colOff>114300</xdr:colOff>
                    <xdr:row>21</xdr:row>
                    <xdr:rowOff>50800</xdr:rowOff>
                  </from>
                  <to>
                    <xdr:col>0</xdr:col>
                    <xdr:colOff>5543550</xdr:colOff>
                    <xdr:row>22</xdr:row>
                    <xdr:rowOff>12700</xdr:rowOff>
                  </to>
                </anchor>
              </controlPr>
            </control>
          </mc:Choice>
        </mc:AlternateContent>
        <mc:AlternateContent xmlns:mc="http://schemas.openxmlformats.org/markup-compatibility/2006">
          <mc:Choice Requires="x14">
            <control shapeId="16426" r:id="rId7" name="Check Box 42">
              <controlPr locked="0" defaultSize="0" autoFill="0" autoLine="0" autoPict="0">
                <anchor moveWithCells="1">
                  <from>
                    <xdr:col>0</xdr:col>
                    <xdr:colOff>114300</xdr:colOff>
                    <xdr:row>23</xdr:row>
                    <xdr:rowOff>50800</xdr:rowOff>
                  </from>
                  <to>
                    <xdr:col>0</xdr:col>
                    <xdr:colOff>5543550</xdr:colOff>
                    <xdr:row>24</xdr:row>
                    <xdr:rowOff>12700</xdr:rowOff>
                  </to>
                </anchor>
              </controlPr>
            </control>
          </mc:Choice>
        </mc:AlternateContent>
        <mc:AlternateContent xmlns:mc="http://schemas.openxmlformats.org/markup-compatibility/2006">
          <mc:Choice Requires="x14">
            <control shapeId="16427" r:id="rId8" name="Check Box 43">
              <controlPr locked="0" defaultSize="0" autoFill="0" autoLine="0" autoPict="0">
                <anchor moveWithCells="1">
                  <from>
                    <xdr:col>0</xdr:col>
                    <xdr:colOff>114300</xdr:colOff>
                    <xdr:row>24</xdr:row>
                    <xdr:rowOff>50800</xdr:rowOff>
                  </from>
                  <to>
                    <xdr:col>0</xdr:col>
                    <xdr:colOff>5543550</xdr:colOff>
                    <xdr:row>25</xdr:row>
                    <xdr:rowOff>12700</xdr:rowOff>
                  </to>
                </anchor>
              </controlPr>
            </control>
          </mc:Choice>
        </mc:AlternateContent>
        <mc:AlternateContent xmlns:mc="http://schemas.openxmlformats.org/markup-compatibility/2006">
          <mc:Choice Requires="x14">
            <control shapeId="16428" r:id="rId9" name="Check Box 44">
              <controlPr locked="0" defaultSize="0" autoFill="0" autoLine="0" autoPict="0">
                <anchor moveWithCells="1">
                  <from>
                    <xdr:col>0</xdr:col>
                    <xdr:colOff>114300</xdr:colOff>
                    <xdr:row>25</xdr:row>
                    <xdr:rowOff>50800</xdr:rowOff>
                  </from>
                  <to>
                    <xdr:col>0</xdr:col>
                    <xdr:colOff>5543550</xdr:colOff>
                    <xdr:row>26</xdr:row>
                    <xdr:rowOff>12700</xdr:rowOff>
                  </to>
                </anchor>
              </controlPr>
            </control>
          </mc:Choice>
        </mc:AlternateContent>
        <mc:AlternateContent xmlns:mc="http://schemas.openxmlformats.org/markup-compatibility/2006">
          <mc:Choice Requires="x14">
            <control shapeId="16429" r:id="rId10" name="Check Box 45">
              <controlPr locked="0" defaultSize="0" autoFill="0" autoLine="0" autoPict="0">
                <anchor moveWithCells="1">
                  <from>
                    <xdr:col>0</xdr:col>
                    <xdr:colOff>114300</xdr:colOff>
                    <xdr:row>26</xdr:row>
                    <xdr:rowOff>50800</xdr:rowOff>
                  </from>
                  <to>
                    <xdr:col>0</xdr:col>
                    <xdr:colOff>5543550</xdr:colOff>
                    <xdr:row>26</xdr:row>
                    <xdr:rowOff>260350</xdr:rowOff>
                  </to>
                </anchor>
              </controlPr>
            </control>
          </mc:Choice>
        </mc:AlternateContent>
        <mc:AlternateContent xmlns:mc="http://schemas.openxmlformats.org/markup-compatibility/2006">
          <mc:Choice Requires="x14">
            <control shapeId="16438" r:id="rId11" name="Check Box 54">
              <controlPr defaultSize="0" autoFill="0" autoLine="0" autoPict="0">
                <anchor moveWithCells="1">
                  <from>
                    <xdr:col>0</xdr:col>
                    <xdr:colOff>114300</xdr:colOff>
                    <xdr:row>12</xdr:row>
                    <xdr:rowOff>38100</xdr:rowOff>
                  </from>
                  <to>
                    <xdr:col>0</xdr:col>
                    <xdr:colOff>2222500</xdr:colOff>
                    <xdr:row>12</xdr:row>
                    <xdr:rowOff>260350</xdr:rowOff>
                  </to>
                </anchor>
              </controlPr>
            </control>
          </mc:Choice>
        </mc:AlternateContent>
        <mc:AlternateContent xmlns:mc="http://schemas.openxmlformats.org/markup-compatibility/2006">
          <mc:Choice Requires="x14">
            <control shapeId="16439" r:id="rId12" name="Check Box 55">
              <controlPr defaultSize="0" autoFill="0" autoLine="0" autoPict="0">
                <anchor moveWithCells="1">
                  <from>
                    <xdr:col>0</xdr:col>
                    <xdr:colOff>114300</xdr:colOff>
                    <xdr:row>10</xdr:row>
                    <xdr:rowOff>38100</xdr:rowOff>
                  </from>
                  <to>
                    <xdr:col>0</xdr:col>
                    <xdr:colOff>2222500</xdr:colOff>
                    <xdr:row>10</xdr:row>
                    <xdr:rowOff>260350</xdr:rowOff>
                  </to>
                </anchor>
              </controlPr>
            </control>
          </mc:Choice>
        </mc:AlternateContent>
        <mc:AlternateContent xmlns:mc="http://schemas.openxmlformats.org/markup-compatibility/2006">
          <mc:Choice Requires="x14">
            <control shapeId="16440" r:id="rId13" name="Check Box 56">
              <controlPr locked="0" defaultSize="0" autoFill="0" autoLine="0" autoPict="0">
                <anchor moveWithCells="1">
                  <from>
                    <xdr:col>0</xdr:col>
                    <xdr:colOff>127000</xdr:colOff>
                    <xdr:row>17</xdr:row>
                    <xdr:rowOff>38100</xdr:rowOff>
                  </from>
                  <to>
                    <xdr:col>0</xdr:col>
                    <xdr:colOff>2209800</xdr:colOff>
                    <xdr:row>17</xdr:row>
                    <xdr:rowOff>260350</xdr:rowOff>
                  </to>
                </anchor>
              </controlPr>
            </control>
          </mc:Choice>
        </mc:AlternateContent>
        <mc:AlternateContent xmlns:mc="http://schemas.openxmlformats.org/markup-compatibility/2006">
          <mc:Choice Requires="x14">
            <control shapeId="16441" r:id="rId14" name="Check Box 57">
              <controlPr locked="0" defaultSize="0" autoFill="0" autoLine="0" autoPict="0">
                <anchor moveWithCells="1">
                  <from>
                    <xdr:col>0</xdr:col>
                    <xdr:colOff>127000</xdr:colOff>
                    <xdr:row>16</xdr:row>
                    <xdr:rowOff>38100</xdr:rowOff>
                  </from>
                  <to>
                    <xdr:col>0</xdr:col>
                    <xdr:colOff>2209800</xdr:colOff>
                    <xdr:row>16</xdr:row>
                    <xdr:rowOff>260350</xdr:rowOff>
                  </to>
                </anchor>
              </controlPr>
            </control>
          </mc:Choice>
        </mc:AlternateContent>
        <mc:AlternateContent xmlns:mc="http://schemas.openxmlformats.org/markup-compatibility/2006">
          <mc:Choice Requires="x14">
            <control shapeId="16442" r:id="rId15" name="Check Box 58">
              <controlPr defaultSize="0" autoFill="0" autoLine="0" autoPict="0">
                <anchor moveWithCells="1">
                  <from>
                    <xdr:col>0</xdr:col>
                    <xdr:colOff>114300</xdr:colOff>
                    <xdr:row>15</xdr:row>
                    <xdr:rowOff>19050</xdr:rowOff>
                  </from>
                  <to>
                    <xdr:col>0</xdr:col>
                    <xdr:colOff>2222500</xdr:colOff>
                    <xdr:row>15</xdr:row>
                    <xdr:rowOff>260350</xdr:rowOff>
                  </to>
                </anchor>
              </controlPr>
            </control>
          </mc:Choice>
        </mc:AlternateContent>
        <mc:AlternateContent xmlns:mc="http://schemas.openxmlformats.org/markup-compatibility/2006">
          <mc:Choice Requires="x14">
            <control shapeId="16443" r:id="rId16" name="Check Box 59">
              <controlPr defaultSize="0" autoFill="0" autoLine="0" autoPict="0">
                <anchor moveWithCells="1">
                  <from>
                    <xdr:col>0</xdr:col>
                    <xdr:colOff>114300</xdr:colOff>
                    <xdr:row>11</xdr:row>
                    <xdr:rowOff>38100</xdr:rowOff>
                  </from>
                  <to>
                    <xdr:col>0</xdr:col>
                    <xdr:colOff>2228850</xdr:colOff>
                    <xdr:row>11</xdr:row>
                    <xdr:rowOff>260350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5" stopIfTrue="1" operator="containsText" text="Approved" id="{17D49F43-EC16-43D2-8E15-3B035405CEF1}">
            <xm:f>NOT(ISERROR(SEARCH("Approved",Budget!#REF!)))</xm:f>
            <x14:dxf>
              <font>
                <color rgb="FF006100"/>
              </font>
              <fill>
                <patternFill>
                  <bgColor rgb="FFC6EFCE"/>
                </patternFill>
              </fill>
            </x14:dxf>
          </x14:cfRule>
          <x14:cfRule type="containsText" priority="16" stopIfTrue="1" operator="containsText" text="Returned" id="{4F2E686A-223A-451E-9400-D1239FC3A6C0}">
            <xm:f>NOT(ISERROR(SEARCH("Returned",Budget!#REF!)))</xm:f>
            <x14:dxf>
              <font>
                <color rgb="FF9C6500"/>
              </font>
              <fill>
                <patternFill>
                  <bgColor rgb="FFFFEB9C"/>
                </patternFill>
              </fill>
            </x14:dxf>
          </x14:cfRule>
          <x14:cfRule type="containsText" priority="17" stopIfTrue="1" operator="containsText" text="Denied" id="{63A61361-D9A9-484E-A941-F755BA7CEB5C}">
            <xm:f>NOT(ISERROR(SEARCH("Denied",Budget!#REF!)))</xm:f>
            <x14:dxf>
              <font>
                <color rgb="FF9C0006"/>
              </font>
              <fill>
                <patternFill>
                  <bgColor rgb="FFFFC7CE"/>
                </patternFill>
              </fill>
            </x14:dxf>
          </x14:cfRule>
          <xm:sqref>A1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D19"/>
  <sheetViews>
    <sheetView showGridLines="0" showRuler="0" zoomScaleNormal="100" zoomScalePageLayoutView="110" workbookViewId="0">
      <selection activeCell="A5" sqref="A5"/>
    </sheetView>
  </sheetViews>
  <sheetFormatPr defaultRowHeight="14.5" x14ac:dyDescent="0.35"/>
  <cols>
    <col min="1" max="1" width="30" customWidth="1"/>
    <col min="2" max="2" width="14.83203125" style="2" customWidth="1"/>
    <col min="3" max="3" width="15.33203125" style="2" customWidth="1"/>
    <col min="4" max="4" width="23.75" style="2" customWidth="1"/>
  </cols>
  <sheetData>
    <row r="1" spans="1:4" s="1" customFormat="1" ht="20.5" x14ac:dyDescent="0.45">
      <c r="A1" s="68" t="s">
        <v>64</v>
      </c>
      <c r="B1" s="68"/>
      <c r="C1" s="36"/>
      <c r="D1" s="37"/>
    </row>
    <row r="2" spans="1:4" s="1" customFormat="1" ht="29.25" customHeight="1" x14ac:dyDescent="0.35">
      <c r="A2" s="56" t="s">
        <v>216</v>
      </c>
      <c r="B2" s="56"/>
      <c r="C2" s="56"/>
      <c r="D2" s="38"/>
    </row>
    <row r="3" spans="1:4" s="10" customFormat="1" ht="24" customHeight="1" thickBot="1" x14ac:dyDescent="0.4">
      <c r="A3" s="73" t="s">
        <v>187</v>
      </c>
      <c r="B3" s="39"/>
      <c r="C3" s="39"/>
    </row>
    <row r="4" spans="1:4" s="18" customFormat="1" ht="48.65" customHeight="1" thickBot="1" x14ac:dyDescent="0.35">
      <c r="A4" s="200" t="s">
        <v>59</v>
      </c>
      <c r="B4" s="209" t="s">
        <v>148</v>
      </c>
      <c r="C4" s="199" t="s">
        <v>61</v>
      </c>
      <c r="D4" s="212" t="s">
        <v>110</v>
      </c>
    </row>
    <row r="5" spans="1:4" s="20" customFormat="1" ht="30" customHeight="1" x14ac:dyDescent="0.35">
      <c r="A5" s="64"/>
      <c r="B5" s="64"/>
      <c r="C5" s="65"/>
      <c r="D5" s="65"/>
    </row>
    <row r="6" spans="1:4" s="20" customFormat="1" ht="30" customHeight="1" x14ac:dyDescent="0.35">
      <c r="A6" s="64"/>
      <c r="B6" s="64"/>
      <c r="C6" s="65"/>
      <c r="D6" s="65"/>
    </row>
    <row r="7" spans="1:4" s="20" customFormat="1" ht="30" customHeight="1" x14ac:dyDescent="0.35">
      <c r="A7" s="21"/>
      <c r="B7" s="21"/>
      <c r="C7" s="65"/>
      <c r="D7" s="65"/>
    </row>
    <row r="8" spans="1:4" s="2" customFormat="1" ht="27.75" customHeight="1" thickBot="1" x14ac:dyDescent="0.4">
      <c r="A8" s="73" t="s">
        <v>177</v>
      </c>
      <c r="B8" s="39"/>
      <c r="C8" s="210"/>
      <c r="D8" s="211"/>
    </row>
    <row r="9" spans="1:4" s="20" customFormat="1" ht="58.5" customHeight="1" thickBot="1" x14ac:dyDescent="0.4">
      <c r="A9" s="200" t="s">
        <v>59</v>
      </c>
      <c r="B9" s="209" t="s">
        <v>148</v>
      </c>
      <c r="C9" s="199" t="s">
        <v>106</v>
      </c>
      <c r="D9" s="201" t="s">
        <v>107</v>
      </c>
    </row>
    <row r="10" spans="1:4" s="20" customFormat="1" ht="29.15" customHeight="1" x14ac:dyDescent="0.35">
      <c r="A10" s="64"/>
      <c r="B10" s="65"/>
      <c r="C10" s="64"/>
      <c r="D10" s="64"/>
    </row>
    <row r="11" spans="1:4" s="20" customFormat="1" ht="33" customHeight="1" x14ac:dyDescent="0.35">
      <c r="A11" s="21"/>
      <c r="B11" s="22"/>
      <c r="C11" s="21"/>
      <c r="D11" s="21"/>
    </row>
    <row r="12" spans="1:4" s="20" customFormat="1" ht="35.15" customHeight="1" x14ac:dyDescent="0.35">
      <c r="A12" s="21"/>
      <c r="B12" s="22"/>
      <c r="C12" s="21"/>
      <c r="D12" s="21"/>
    </row>
    <row r="13" spans="1:4" ht="29.25" customHeight="1" thickBot="1" x14ac:dyDescent="0.4">
      <c r="A13" s="302" t="s">
        <v>178</v>
      </c>
      <c r="B13" s="303"/>
      <c r="C13" s="304"/>
      <c r="D13" s="305"/>
    </row>
    <row r="14" spans="1:4" ht="63" customHeight="1" thickBot="1" x14ac:dyDescent="0.4">
      <c r="A14" s="202" t="s">
        <v>59</v>
      </c>
      <c r="B14" s="203" t="s">
        <v>226</v>
      </c>
      <c r="C14" s="333" t="s">
        <v>108</v>
      </c>
      <c r="D14" s="334"/>
    </row>
    <row r="15" spans="1:4" s="20" customFormat="1" ht="33.65" customHeight="1" x14ac:dyDescent="0.35">
      <c r="A15" s="116"/>
      <c r="B15" s="118"/>
      <c r="C15" s="335"/>
      <c r="D15" s="336"/>
    </row>
    <row r="16" spans="1:4" s="20" customFormat="1" ht="33.65" customHeight="1" x14ac:dyDescent="0.35">
      <c r="A16" s="117"/>
      <c r="B16" s="119"/>
      <c r="C16" s="337"/>
      <c r="D16" s="338"/>
    </row>
    <row r="17" spans="1:4" s="20" customFormat="1" ht="33.65" customHeight="1" x14ac:dyDescent="0.35">
      <c r="A17" s="117"/>
      <c r="B17" s="119"/>
      <c r="C17" s="337"/>
      <c r="D17" s="338"/>
    </row>
    <row r="18" spans="1:4" x14ac:dyDescent="0.35">
      <c r="A18" s="11"/>
    </row>
    <row r="19" spans="1:4" x14ac:dyDescent="0.35">
      <c r="A19" s="11" t="s">
        <v>109</v>
      </c>
    </row>
  </sheetData>
  <sheetProtection algorithmName="SHA-512" hashValue="y7vzSJaQ0emWGZGOZK3kNVhxpp7ylqwTWjfgbXYeD1fmPitws6/1filMSTmY7bqsIs5+CRF3Mj/ESeGtH4g6Xw==" saltValue="qAGHiies+lHfNDbr/nw7Qw==" spinCount="100000" sheet="1" insertRows="0" deleteRows="0" selectLockedCells="1"/>
  <customSheetViews>
    <customSheetView guid="{FF96631D-7CC1-4300-B1B0-7950BBAE9EF3}">
      <selection activeCell="A14" sqref="A14"/>
      <pageMargins left="0.7" right="0.7" top="0.75" bottom="0.75" header="0.3" footer="0.3"/>
    </customSheetView>
  </customSheetViews>
  <mergeCells count="4">
    <mergeCell ref="C14:D14"/>
    <mergeCell ref="C15:D15"/>
    <mergeCell ref="C16:D16"/>
    <mergeCell ref="C17:D17"/>
  </mergeCells>
  <dataValidations count="1">
    <dataValidation type="list" allowBlank="1" showInputMessage="1" showErrorMessage="1" sqref="C5:C7">
      <formula1>"Breakfast, AM Snack, Lunch, PM Snack, Supper"</formula1>
    </dataValidation>
  </dataValidations>
  <pageMargins left="0.7" right="0.7" top="0.75" bottom="0.75" header="0.3" footer="0.3"/>
  <pageSetup orientation="portrait" r:id="rId1"/>
  <headerFooter>
    <oddHeader xml:space="preserve">&amp;COregon Department of Education - Start up and Expansion Grant
</oddHeader>
    <oddFooter xml:space="preserve">&amp;C   </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8" stopIfTrue="1" operator="containsText" text="Approved" id="{970A51DF-D1F2-46DF-ADDA-DB32047B7058}">
            <xm:f>NOT(ISERROR(SEARCH("Approved",Budget!#REF!)))</xm:f>
            <x14:dxf>
              <font>
                <color rgb="FF006100"/>
              </font>
              <fill>
                <patternFill>
                  <bgColor rgb="FFC6EFCE"/>
                </patternFill>
              </fill>
            </x14:dxf>
          </x14:cfRule>
          <x14:cfRule type="containsText" priority="9" stopIfTrue="1" operator="containsText" text="Returned" id="{5D65CFF6-3E78-4235-8A10-1D9C819A6578}">
            <xm:f>NOT(ISERROR(SEARCH("Returned",Budget!#REF!)))</xm:f>
            <x14:dxf>
              <font>
                <color rgb="FF9C6500"/>
              </font>
              <fill>
                <patternFill>
                  <bgColor rgb="FFFFEB9C"/>
                </patternFill>
              </fill>
            </x14:dxf>
          </x14:cfRule>
          <x14:cfRule type="containsText" priority="10" stopIfTrue="1" operator="containsText" text="Denied" id="{ADC6CA99-4FF6-4AC8-8BC5-569096CC74F6}">
            <xm:f>NOT(ISERROR(SEARCH("Denied",Budget!#REF!)))</xm:f>
            <x14:dxf>
              <font>
                <color rgb="FF9C0006"/>
              </font>
              <fill>
                <patternFill>
                  <bgColor rgb="FFFFC7CE"/>
                </patternFill>
              </fill>
            </x14:dxf>
          </x14:cfRule>
          <xm:sqref>D1:D2</xm:sqref>
        </x14:conditionalFormatting>
        <x14:conditionalFormatting xmlns:xm="http://schemas.microsoft.com/office/excel/2006/main">
          <x14:cfRule type="expression" priority="4" id="{6EB001B3-0F63-4AEA-9CC1-0EADD559385C}">
            <xm:f>'Operation Plan'!$B$23=TRUE</xm:f>
            <x14:dxf>
              <fill>
                <patternFill>
                  <bgColor rgb="FF00B050"/>
                </patternFill>
              </fill>
              <border>
                <left style="thin">
                  <color auto="1"/>
                </left>
                <right style="thin">
                  <color auto="1"/>
                </right>
                <top style="thin">
                  <color auto="1"/>
                </top>
                <bottom style="thin">
                  <color auto="1"/>
                </bottom>
              </border>
            </x14:dxf>
          </x14:cfRule>
          <xm:sqref>D8</xm:sqref>
        </x14:conditionalFormatting>
        <x14:conditionalFormatting xmlns:xm="http://schemas.microsoft.com/office/excel/2006/main">
          <x14:cfRule type="expression" priority="2" id="{ADB31762-9537-4F71-8B4F-A14E9774C78D}">
            <xm:f>'Operation Plan'!$B$23=TRUE</xm:f>
            <x14:dxf>
              <fill>
                <patternFill>
                  <bgColor rgb="FF00B050"/>
                </patternFill>
              </fill>
              <border>
                <left style="thin">
                  <color auto="1"/>
                </left>
                <right style="thin">
                  <color auto="1"/>
                </right>
                <top style="thin">
                  <color auto="1"/>
                </top>
                <bottom style="thin">
                  <color auto="1"/>
                </bottom>
              </border>
            </x14:dxf>
          </x14:cfRule>
          <xm:sqref>D13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9"/>
  <sheetViews>
    <sheetView showGridLines="0" showRowColHeaders="0" showRuler="0" showWhiteSpace="0" topLeftCell="A16" zoomScaleNormal="100" zoomScalePageLayoutView="110" workbookViewId="0">
      <selection activeCell="B34" sqref="B34"/>
    </sheetView>
  </sheetViews>
  <sheetFormatPr defaultColWidth="9" defaultRowHeight="14.5" x14ac:dyDescent="0.35"/>
  <cols>
    <col min="1" max="1" width="37.5" style="1" customWidth="1"/>
    <col min="2" max="2" width="11.75" style="1" customWidth="1"/>
    <col min="3" max="3" width="12.33203125" style="1" customWidth="1"/>
    <col min="4" max="4" width="34.08203125" style="1" customWidth="1"/>
    <col min="5" max="16384" width="9" style="1"/>
  </cols>
  <sheetData>
    <row r="1" spans="1:4" s="15" customFormat="1" ht="27" customHeight="1" x14ac:dyDescent="0.35">
      <c r="A1" s="69" t="s">
        <v>71</v>
      </c>
      <c r="B1" s="69"/>
      <c r="C1" s="19"/>
      <c r="D1" s="19"/>
    </row>
    <row r="2" spans="1:4" s="213" customFormat="1" ht="26.25" customHeight="1" x14ac:dyDescent="0.35">
      <c r="A2" s="339" t="s">
        <v>236</v>
      </c>
      <c r="B2" s="339"/>
      <c r="C2" s="339"/>
      <c r="D2" s="339"/>
    </row>
    <row r="3" spans="1:4" ht="54.75" customHeight="1" x14ac:dyDescent="0.45">
      <c r="A3" s="52" t="s">
        <v>91</v>
      </c>
      <c r="B3" s="52"/>
      <c r="C3" s="15"/>
      <c r="D3" s="15"/>
    </row>
    <row r="4" spans="1:4" s="23" customFormat="1" ht="31.5" customHeight="1" x14ac:dyDescent="0.35">
      <c r="A4" s="45" t="s">
        <v>31</v>
      </c>
      <c r="B4" s="55" t="s">
        <v>81</v>
      </c>
      <c r="C4" s="55" t="s">
        <v>233</v>
      </c>
      <c r="D4" s="183" t="s">
        <v>168</v>
      </c>
    </row>
    <row r="5" spans="1:4" s="4" customFormat="1" ht="18.75" customHeight="1" x14ac:dyDescent="0.35">
      <c r="A5" s="70" t="s">
        <v>171</v>
      </c>
      <c r="B5" s="13">
        <v>0</v>
      </c>
      <c r="C5" s="13">
        <v>0</v>
      </c>
      <c r="D5" s="121"/>
    </row>
    <row r="6" spans="1:4" x14ac:dyDescent="0.35">
      <c r="A6" s="71" t="s">
        <v>149</v>
      </c>
      <c r="B6" s="7">
        <v>0</v>
      </c>
      <c r="C6" s="7">
        <v>0</v>
      </c>
      <c r="D6" s="120"/>
    </row>
    <row r="7" spans="1:4" x14ac:dyDescent="0.35">
      <c r="A7" s="71" t="s">
        <v>169</v>
      </c>
      <c r="B7" s="8">
        <v>0</v>
      </c>
      <c r="C7" s="8">
        <v>0</v>
      </c>
      <c r="D7" s="120"/>
    </row>
    <row r="8" spans="1:4" x14ac:dyDescent="0.35">
      <c r="A8" s="72" t="s">
        <v>170</v>
      </c>
      <c r="B8" s="8">
        <v>0</v>
      </c>
      <c r="C8" s="8">
        <v>0</v>
      </c>
      <c r="D8" s="120"/>
    </row>
    <row r="9" spans="1:4" x14ac:dyDescent="0.35">
      <c r="A9" s="71" t="s">
        <v>89</v>
      </c>
      <c r="B9" s="7">
        <v>0</v>
      </c>
      <c r="C9" s="7">
        <v>0</v>
      </c>
      <c r="D9" s="120"/>
    </row>
    <row r="10" spans="1:4" x14ac:dyDescent="0.35">
      <c r="A10" s="42" t="s">
        <v>31</v>
      </c>
      <c r="B10" s="16">
        <f>SUM(B5:B9)</f>
        <v>0</v>
      </c>
      <c r="C10" s="16">
        <f>SUM(C5:C9)</f>
        <v>0</v>
      </c>
      <c r="D10" s="24"/>
    </row>
    <row r="11" spans="1:4" s="23" customFormat="1" ht="30" customHeight="1" x14ac:dyDescent="0.35">
      <c r="A11" s="142" t="s">
        <v>26</v>
      </c>
      <c r="B11" s="143"/>
      <c r="C11" s="55" t="s">
        <v>82</v>
      </c>
      <c r="D11" s="183" t="s">
        <v>168</v>
      </c>
    </row>
    <row r="12" spans="1:4" x14ac:dyDescent="0.35">
      <c r="A12" s="147" t="s">
        <v>27</v>
      </c>
      <c r="B12" s="148"/>
      <c r="C12" s="13">
        <v>0</v>
      </c>
      <c r="D12" s="187"/>
    </row>
    <row r="13" spans="1:4" x14ac:dyDescent="0.35">
      <c r="A13" s="147" t="s">
        <v>150</v>
      </c>
      <c r="B13" s="148"/>
      <c r="C13" s="146">
        <v>0</v>
      </c>
      <c r="D13" s="121"/>
    </row>
    <row r="14" spans="1:4" x14ac:dyDescent="0.35">
      <c r="A14" s="150" t="s">
        <v>151</v>
      </c>
      <c r="B14" s="151"/>
      <c r="C14" s="149">
        <v>0</v>
      </c>
      <c r="D14" s="120"/>
    </row>
    <row r="15" spans="1:4" x14ac:dyDescent="0.35">
      <c r="A15" s="144" t="s">
        <v>89</v>
      </c>
      <c r="B15" s="145"/>
      <c r="C15" s="149">
        <v>0</v>
      </c>
      <c r="D15" s="120"/>
    </row>
    <row r="16" spans="1:4" x14ac:dyDescent="0.35">
      <c r="A16" s="152" t="s">
        <v>28</v>
      </c>
      <c r="B16" s="152"/>
      <c r="C16" s="48">
        <f>SUM(C12:C15)</f>
        <v>0</v>
      </c>
      <c r="D16" s="30"/>
    </row>
    <row r="17" spans="1:4" s="6" customFormat="1" ht="26.25" customHeight="1" x14ac:dyDescent="0.45">
      <c r="A17" s="51" t="s">
        <v>93</v>
      </c>
      <c r="B17" s="139"/>
      <c r="C17" s="50"/>
      <c r="D17" s="50"/>
    </row>
    <row r="18" spans="1:4" s="23" customFormat="1" ht="16.5" customHeight="1" x14ac:dyDescent="0.35">
      <c r="A18" s="222" t="s">
        <v>36</v>
      </c>
      <c r="B18" s="140"/>
      <c r="C18" s="49"/>
      <c r="D18" s="81"/>
    </row>
    <row r="19" spans="1:4" ht="36" x14ac:dyDescent="0.35">
      <c r="A19" s="185" t="s">
        <v>174</v>
      </c>
      <c r="B19" s="54" t="s">
        <v>81</v>
      </c>
      <c r="C19" s="55" t="s">
        <v>233</v>
      </c>
      <c r="D19" s="184" t="s">
        <v>168</v>
      </c>
    </row>
    <row r="20" spans="1:4" x14ac:dyDescent="0.35">
      <c r="A20" s="70" t="s">
        <v>166</v>
      </c>
      <c r="B20" s="13">
        <v>0</v>
      </c>
      <c r="C20" s="13">
        <v>0</v>
      </c>
      <c r="D20" s="79"/>
    </row>
    <row r="21" spans="1:4" x14ac:dyDescent="0.35">
      <c r="A21" s="71" t="s">
        <v>63</v>
      </c>
      <c r="B21" s="7">
        <v>0</v>
      </c>
      <c r="C21" s="7">
        <v>0</v>
      </c>
      <c r="D21" s="80"/>
    </row>
    <row r="22" spans="1:4" x14ac:dyDescent="0.35">
      <c r="A22" s="71" t="s">
        <v>152</v>
      </c>
      <c r="B22" s="7">
        <v>0</v>
      </c>
      <c r="C22" s="7">
        <v>0</v>
      </c>
      <c r="D22" s="80"/>
    </row>
    <row r="23" spans="1:4" ht="19.5" customHeight="1" x14ac:dyDescent="0.35">
      <c r="A23" s="72" t="s">
        <v>153</v>
      </c>
      <c r="B23" s="7">
        <v>0</v>
      </c>
      <c r="C23" s="7">
        <v>0</v>
      </c>
      <c r="D23" s="80"/>
    </row>
    <row r="24" spans="1:4" s="23" customFormat="1" ht="15" customHeight="1" x14ac:dyDescent="0.35">
      <c r="A24" s="71" t="s">
        <v>89</v>
      </c>
      <c r="B24" s="12">
        <v>0</v>
      </c>
      <c r="C24" s="12">
        <v>0</v>
      </c>
      <c r="D24" s="188"/>
    </row>
    <row r="25" spans="1:4" ht="17.25" customHeight="1" x14ac:dyDescent="0.35">
      <c r="A25" s="44" t="s">
        <v>37</v>
      </c>
      <c r="B25" s="17">
        <f>SUM(B20:B24)</f>
        <v>0</v>
      </c>
      <c r="C25" s="17">
        <f>SUM(C20:C24)</f>
        <v>0</v>
      </c>
      <c r="D25" s="182"/>
    </row>
    <row r="26" spans="1:4" ht="33" customHeight="1" x14ac:dyDescent="0.35">
      <c r="A26" s="225" t="s">
        <v>87</v>
      </c>
      <c r="B26" s="154"/>
      <c r="C26" s="55" t="s">
        <v>82</v>
      </c>
      <c r="D26" s="81"/>
    </row>
    <row r="27" spans="1:4" ht="30" customHeight="1" x14ac:dyDescent="0.35">
      <c r="A27" s="223" t="s">
        <v>57</v>
      </c>
      <c r="B27" s="217"/>
      <c r="C27" s="153"/>
      <c r="D27" s="31"/>
    </row>
    <row r="28" spans="1:4" ht="17.25" customHeight="1" x14ac:dyDescent="0.35">
      <c r="A28" s="224" t="s">
        <v>58</v>
      </c>
      <c r="B28" s="218"/>
      <c r="C28" s="216"/>
      <c r="D28" s="29"/>
    </row>
    <row r="29" spans="1:4" ht="30" customHeight="1" x14ac:dyDescent="0.35">
      <c r="A29" s="227" t="s">
        <v>239</v>
      </c>
      <c r="B29" s="228"/>
      <c r="C29" s="231">
        <v>0.58499999999999996</v>
      </c>
      <c r="D29" s="27"/>
    </row>
    <row r="30" spans="1:4" ht="30" customHeight="1" x14ac:dyDescent="0.35">
      <c r="A30" s="46" t="s">
        <v>38</v>
      </c>
      <c r="B30" s="229"/>
      <c r="C30" s="162">
        <f>C27*C28*C29</f>
        <v>0</v>
      </c>
      <c r="D30" s="186"/>
    </row>
    <row r="31" spans="1:4" s="6" customFormat="1" ht="34.5" customHeight="1" x14ac:dyDescent="0.45">
      <c r="A31" s="204" t="s">
        <v>92</v>
      </c>
      <c r="B31" s="205"/>
      <c r="C31" s="206"/>
      <c r="D31" s="206"/>
    </row>
    <row r="32" spans="1:4" ht="29" x14ac:dyDescent="0.35">
      <c r="A32" s="219" t="s">
        <v>34</v>
      </c>
      <c r="B32" s="81"/>
      <c r="C32" s="81"/>
      <c r="D32" s="220"/>
    </row>
    <row r="33" spans="1:4" ht="55.5" customHeight="1" x14ac:dyDescent="0.35">
      <c r="A33" s="207" t="s">
        <v>217</v>
      </c>
      <c r="B33" s="54" t="s">
        <v>81</v>
      </c>
      <c r="C33" s="55" t="s">
        <v>233</v>
      </c>
      <c r="D33" s="221" t="s">
        <v>168</v>
      </c>
    </row>
    <row r="34" spans="1:4" x14ac:dyDescent="0.35">
      <c r="A34" s="40" t="s">
        <v>94</v>
      </c>
      <c r="B34" s="13">
        <v>0</v>
      </c>
      <c r="C34" s="13">
        <v>0</v>
      </c>
      <c r="D34" s="79"/>
    </row>
    <row r="35" spans="1:4" x14ac:dyDescent="0.35">
      <c r="A35" s="41" t="s">
        <v>154</v>
      </c>
      <c r="B35" s="7">
        <v>0</v>
      </c>
      <c r="C35" s="7">
        <v>0</v>
      </c>
      <c r="D35" s="80"/>
    </row>
    <row r="36" spans="1:4" x14ac:dyDescent="0.35">
      <c r="A36" s="41" t="s">
        <v>155</v>
      </c>
      <c r="B36" s="8">
        <v>0</v>
      </c>
      <c r="C36" s="8">
        <v>0</v>
      </c>
      <c r="D36" s="80"/>
    </row>
    <row r="37" spans="1:4" x14ac:dyDescent="0.35">
      <c r="A37" s="41" t="s">
        <v>89</v>
      </c>
      <c r="B37" s="8">
        <v>0</v>
      </c>
      <c r="C37" s="8">
        <v>0</v>
      </c>
      <c r="D37" s="80"/>
    </row>
    <row r="38" spans="1:4" ht="32.25" customHeight="1" x14ac:dyDescent="0.35">
      <c r="A38" s="43" t="s">
        <v>35</v>
      </c>
      <c r="B38" s="17">
        <f>SUM(B34:B37)</f>
        <v>0</v>
      </c>
      <c r="C38" s="17">
        <f>SUM(C34:C37)</f>
        <v>0</v>
      </c>
      <c r="D38" s="25"/>
    </row>
    <row r="39" spans="1:4" s="23" customFormat="1" ht="28.5" customHeight="1" x14ac:dyDescent="0.35">
      <c r="A39" s="156" t="s">
        <v>29</v>
      </c>
      <c r="B39" s="157"/>
      <c r="C39" s="55" t="s">
        <v>82</v>
      </c>
      <c r="D39" s="155" t="s">
        <v>172</v>
      </c>
    </row>
    <row r="40" spans="1:4" x14ac:dyDescent="0.35">
      <c r="A40" s="158" t="s">
        <v>95</v>
      </c>
      <c r="B40" s="159"/>
      <c r="C40" s="13">
        <v>0</v>
      </c>
      <c r="D40" s="189"/>
    </row>
    <row r="41" spans="1:4" x14ac:dyDescent="0.35">
      <c r="A41" s="158" t="s">
        <v>72</v>
      </c>
      <c r="B41" s="159"/>
      <c r="C41" s="146">
        <v>0</v>
      </c>
      <c r="D41" s="189"/>
    </row>
    <row r="42" spans="1:4" x14ac:dyDescent="0.35">
      <c r="A42" s="160" t="s">
        <v>30</v>
      </c>
      <c r="B42" s="161"/>
      <c r="C42" s="149">
        <v>0</v>
      </c>
      <c r="D42" s="189"/>
    </row>
    <row r="43" spans="1:4" x14ac:dyDescent="0.35">
      <c r="A43" s="160" t="s">
        <v>33</v>
      </c>
      <c r="B43" s="161"/>
      <c r="C43" s="149">
        <v>0</v>
      </c>
      <c r="D43" s="189"/>
    </row>
    <row r="44" spans="1:4" x14ac:dyDescent="0.35">
      <c r="A44" s="163" t="s">
        <v>89</v>
      </c>
      <c r="B44" s="164"/>
      <c r="C44" s="149">
        <v>0</v>
      </c>
      <c r="D44" s="189"/>
    </row>
    <row r="45" spans="1:4" x14ac:dyDescent="0.35">
      <c r="A45" s="46" t="s">
        <v>32</v>
      </c>
      <c r="B45" s="165"/>
      <c r="C45" s="162">
        <f>SUM(C40:C44)</f>
        <v>0</v>
      </c>
      <c r="D45" s="28"/>
    </row>
    <row r="46" spans="1:4" ht="25.5" customHeight="1" x14ac:dyDescent="0.45">
      <c r="A46" s="53" t="s">
        <v>88</v>
      </c>
      <c r="B46" s="53"/>
      <c r="C46" s="14" t="s">
        <v>62</v>
      </c>
      <c r="D46" s="14" t="s">
        <v>62</v>
      </c>
    </row>
    <row r="47" spans="1:4" ht="30" customHeight="1" x14ac:dyDescent="0.35">
      <c r="A47" s="166" t="s">
        <v>157</v>
      </c>
      <c r="B47" s="167"/>
      <c r="C47" s="55" t="s">
        <v>82</v>
      </c>
      <c r="D47" s="183" t="s">
        <v>167</v>
      </c>
    </row>
    <row r="48" spans="1:4" x14ac:dyDescent="0.35">
      <c r="A48" s="168" t="s">
        <v>158</v>
      </c>
      <c r="B48" s="169"/>
      <c r="C48" s="13"/>
      <c r="D48" s="190"/>
    </row>
    <row r="49" spans="1:4" x14ac:dyDescent="0.35">
      <c r="A49" s="170"/>
      <c r="B49" s="171"/>
      <c r="C49" s="146">
        <v>0</v>
      </c>
      <c r="D49" s="189"/>
    </row>
    <row r="50" spans="1:4" x14ac:dyDescent="0.35">
      <c r="A50" s="172"/>
      <c r="B50" s="173"/>
      <c r="C50" s="146">
        <v>0</v>
      </c>
      <c r="D50" s="189"/>
    </row>
    <row r="51" spans="1:4" ht="30.75" customHeight="1" x14ac:dyDescent="0.35">
      <c r="A51" s="43" t="s">
        <v>162</v>
      </c>
      <c r="B51" s="174"/>
      <c r="C51" s="162">
        <f>SUM(C48:C50)</f>
        <v>0</v>
      </c>
      <c r="D51" s="60"/>
    </row>
    <row r="52" spans="1:4" ht="30" customHeight="1" x14ac:dyDescent="0.35">
      <c r="A52" s="175" t="s">
        <v>90</v>
      </c>
      <c r="B52" s="176"/>
      <c r="C52" s="55" t="s">
        <v>82</v>
      </c>
      <c r="D52" s="183" t="s">
        <v>167</v>
      </c>
    </row>
    <row r="53" spans="1:4" x14ac:dyDescent="0.35">
      <c r="A53" s="168" t="s">
        <v>158</v>
      </c>
      <c r="B53" s="169"/>
      <c r="C53" s="13"/>
      <c r="D53" s="190"/>
    </row>
    <row r="54" spans="1:4" x14ac:dyDescent="0.35">
      <c r="A54" s="172"/>
      <c r="B54" s="173"/>
      <c r="C54" s="146">
        <v>0</v>
      </c>
      <c r="D54" s="189"/>
    </row>
    <row r="55" spans="1:4" x14ac:dyDescent="0.35">
      <c r="A55" s="170"/>
      <c r="B55" s="171"/>
      <c r="C55" s="146">
        <v>0</v>
      </c>
      <c r="D55" s="189"/>
    </row>
    <row r="56" spans="1:4" s="6" customFormat="1" ht="18.75" customHeight="1" x14ac:dyDescent="0.35">
      <c r="A56" s="46" t="s">
        <v>96</v>
      </c>
      <c r="B56" s="165"/>
      <c r="C56" s="162">
        <f>SUM(C53:C55)</f>
        <v>0</v>
      </c>
      <c r="D56" s="60"/>
    </row>
    <row r="57" spans="1:4" ht="27" x14ac:dyDescent="0.35">
      <c r="A57" s="122" t="s">
        <v>156</v>
      </c>
      <c r="B57" s="141"/>
      <c r="C57" s="55" t="s">
        <v>82</v>
      </c>
      <c r="D57" s="183" t="s">
        <v>167</v>
      </c>
    </row>
    <row r="58" spans="1:4" x14ac:dyDescent="0.35">
      <c r="A58" s="168" t="s">
        <v>158</v>
      </c>
      <c r="B58" s="169"/>
      <c r="C58" s="13"/>
      <c r="D58" s="190"/>
    </row>
    <row r="59" spans="1:4" x14ac:dyDescent="0.35">
      <c r="A59" s="172"/>
      <c r="B59" s="173"/>
      <c r="C59" s="146">
        <v>0</v>
      </c>
      <c r="D59" s="189"/>
    </row>
    <row r="60" spans="1:4" x14ac:dyDescent="0.35">
      <c r="A60" s="170"/>
      <c r="B60" s="171"/>
      <c r="C60" s="146">
        <v>0</v>
      </c>
      <c r="D60" s="189"/>
    </row>
    <row r="61" spans="1:4" ht="18.75" customHeight="1" x14ac:dyDescent="0.35">
      <c r="A61" s="42" t="s">
        <v>98</v>
      </c>
      <c r="B61" s="178"/>
      <c r="C61" s="162">
        <f>SUM(C58:C60)</f>
        <v>0</v>
      </c>
      <c r="D61" s="60"/>
    </row>
    <row r="62" spans="1:4" ht="24" customHeight="1" x14ac:dyDescent="0.35">
      <c r="A62" s="47" t="s">
        <v>97</v>
      </c>
      <c r="B62" s="179"/>
      <c r="C62" s="177">
        <f>SUM(C61,C56,C51)</f>
        <v>0</v>
      </c>
      <c r="D62" s="226"/>
    </row>
    <row r="63" spans="1:4" ht="10.5" customHeight="1" x14ac:dyDescent="0.35">
      <c r="A63" s="14" t="s">
        <v>62</v>
      </c>
      <c r="B63" s="14"/>
      <c r="C63" s="14" t="s">
        <v>62</v>
      </c>
      <c r="D63" s="14"/>
    </row>
    <row r="64" spans="1:4" s="6" customFormat="1" ht="19.5" customHeight="1" x14ac:dyDescent="0.35">
      <c r="A64" s="9" t="s">
        <v>39</v>
      </c>
      <c r="B64" s="181"/>
      <c r="C64" s="180">
        <f>C62+C45+C38+C30+C25+C16+C10</f>
        <v>0</v>
      </c>
      <c r="D64" s="32" t="str">
        <f>IF(C64&gt;20000,"&lt;&lt;Grant request cannot exceed $20,000","")</f>
        <v/>
      </c>
    </row>
    <row r="65" s="6" customFormat="1" ht="26.25" customHeight="1" x14ac:dyDescent="0.35"/>
    <row r="79" ht="17.25" customHeight="1" x14ac:dyDescent="0.35"/>
    <row r="80" ht="15" customHeight="1" x14ac:dyDescent="0.35"/>
    <row r="81" ht="17.25" customHeight="1" x14ac:dyDescent="0.35"/>
    <row r="83" ht="25.5" customHeight="1" x14ac:dyDescent="0.35"/>
    <row r="85" ht="24.75" customHeight="1" x14ac:dyDescent="0.35"/>
    <row r="87" ht="26.25" customHeight="1" x14ac:dyDescent="0.35"/>
    <row r="89" ht="24.75" customHeight="1" x14ac:dyDescent="0.35"/>
  </sheetData>
  <sheetProtection algorithmName="SHA-512" hashValue="Dh59e9XOSpFPMwi9kG0hwSd6Mw3OSvyWZoFtdSJ3QwbpxZ3RTmhQ1AJz5bWNQdrv6sE+3Gkvw/vNU6WD5811SA==" saltValue="P1SWfhpxRk2jU/iyeIYqNg==" spinCount="100000" sheet="1" selectLockedCells="1"/>
  <customSheetViews>
    <customSheetView guid="{FF96631D-7CC1-4300-B1B0-7950BBAE9EF3}" showPageBreaks="1" showGridLines="0">
      <selection activeCell="A3" sqref="A3"/>
      <rowBreaks count="2" manualBreakCount="2">
        <brk id="3" max="16383" man="1"/>
        <brk id="92" max="16383" man="1"/>
      </rowBreaks>
      <pageMargins left="0.7" right="0.7" top="0.75" bottom="0.75" header="0.3" footer="0.3"/>
      <pageSetup orientation="portrait" r:id="rId1"/>
    </customSheetView>
  </customSheetViews>
  <mergeCells count="1">
    <mergeCell ref="A2:D2"/>
  </mergeCells>
  <conditionalFormatting sqref="C64">
    <cfRule type="cellIs" dxfId="13" priority="3" operator="greaterThan">
      <formula>20000</formula>
    </cfRule>
  </conditionalFormatting>
  <hyperlinks>
    <hyperlink ref="D39" r:id="rId2" display="Don’t forget to check out ODE's free summer meals promotional materials"/>
  </hyperlinks>
  <pageMargins left="0.25" right="0.17708333333333334" top="0.75" bottom="0.75" header="0.3" footer="0.3"/>
  <pageSetup orientation="portrait" r:id="rId3"/>
  <headerFooter>
    <oddHeader>&amp;COregon Department of Education - Start up and Expansion Grant</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D89"/>
  <sheetViews>
    <sheetView showGridLines="0" showRuler="0" showWhiteSpace="0" view="pageLayout" zoomScale="110" zoomScaleNormal="60" zoomScalePageLayoutView="110" workbookViewId="0">
      <selection activeCell="C64" sqref="C64"/>
    </sheetView>
  </sheetViews>
  <sheetFormatPr defaultColWidth="9" defaultRowHeight="14.5" x14ac:dyDescent="0.35"/>
  <cols>
    <col min="1" max="1" width="37.5" style="1" customWidth="1"/>
    <col min="2" max="2" width="11.75" style="1" customWidth="1"/>
    <col min="3" max="3" width="12.33203125" style="1" customWidth="1"/>
    <col min="4" max="4" width="34.08203125" style="1" customWidth="1"/>
    <col min="5" max="16384" width="9" style="1"/>
  </cols>
  <sheetData>
    <row r="1" spans="1:4" s="15" customFormat="1" ht="27" customHeight="1" x14ac:dyDescent="0.35">
      <c r="A1" s="69" t="s">
        <v>202</v>
      </c>
      <c r="B1" s="69"/>
      <c r="C1" s="19"/>
      <c r="D1" s="19"/>
    </row>
    <row r="2" spans="1:4" s="213" customFormat="1" ht="26.25" customHeight="1" x14ac:dyDescent="0.35">
      <c r="A2" s="232" t="s">
        <v>203</v>
      </c>
      <c r="B2" s="214"/>
      <c r="C2" s="215"/>
      <c r="D2" s="215"/>
    </row>
    <row r="3" spans="1:4" ht="54.75" customHeight="1" x14ac:dyDescent="0.45">
      <c r="A3" s="52" t="s">
        <v>91</v>
      </c>
      <c r="B3" s="52"/>
      <c r="C3" s="15"/>
      <c r="D3" s="15"/>
    </row>
    <row r="4" spans="1:4" s="23" customFormat="1" ht="31.5" customHeight="1" x14ac:dyDescent="0.35">
      <c r="A4" s="45" t="s">
        <v>31</v>
      </c>
      <c r="B4" s="55" t="s">
        <v>81</v>
      </c>
      <c r="C4" s="55" t="s">
        <v>80</v>
      </c>
      <c r="D4" s="183" t="s">
        <v>168</v>
      </c>
    </row>
    <row r="5" spans="1:4" s="4" customFormat="1" ht="18.75" customHeight="1" x14ac:dyDescent="0.35">
      <c r="A5" s="40" t="s">
        <v>171</v>
      </c>
      <c r="B5" s="242">
        <v>0</v>
      </c>
      <c r="C5" s="242">
        <v>0</v>
      </c>
      <c r="D5" s="243"/>
    </row>
    <row r="6" spans="1:4" x14ac:dyDescent="0.35">
      <c r="A6" s="41" t="s">
        <v>149</v>
      </c>
      <c r="B6" s="244">
        <v>0</v>
      </c>
      <c r="C6" s="244">
        <v>0</v>
      </c>
      <c r="D6" s="245"/>
    </row>
    <row r="7" spans="1:4" x14ac:dyDescent="0.35">
      <c r="A7" s="41" t="s">
        <v>169</v>
      </c>
      <c r="B7" s="246">
        <v>0</v>
      </c>
      <c r="C7" s="246">
        <v>0</v>
      </c>
      <c r="D7" s="245"/>
    </row>
    <row r="8" spans="1:4" x14ac:dyDescent="0.35">
      <c r="A8" s="247" t="s">
        <v>170</v>
      </c>
      <c r="B8" s="246">
        <v>0</v>
      </c>
      <c r="C8" s="246">
        <v>0</v>
      </c>
      <c r="D8" s="245"/>
    </row>
    <row r="9" spans="1:4" x14ac:dyDescent="0.35">
      <c r="A9" s="41" t="s">
        <v>89</v>
      </c>
      <c r="B9" s="244">
        <v>0</v>
      </c>
      <c r="C9" s="244">
        <v>0</v>
      </c>
      <c r="D9" s="245"/>
    </row>
    <row r="10" spans="1:4" x14ac:dyDescent="0.35">
      <c r="A10" s="42" t="s">
        <v>31</v>
      </c>
      <c r="B10" s="16">
        <f>SUM(B5:B9)</f>
        <v>0</v>
      </c>
      <c r="C10" s="16">
        <f>SUM(C5:C9)</f>
        <v>0</v>
      </c>
      <c r="D10" s="24"/>
    </row>
    <row r="11" spans="1:4" s="23" customFormat="1" ht="30" customHeight="1" x14ac:dyDescent="0.35">
      <c r="A11" s="142" t="s">
        <v>26</v>
      </c>
      <c r="B11" s="143"/>
      <c r="C11" s="55" t="s">
        <v>82</v>
      </c>
      <c r="D11" s="183" t="s">
        <v>168</v>
      </c>
    </row>
    <row r="12" spans="1:4" x14ac:dyDescent="0.35">
      <c r="A12" s="163" t="s">
        <v>27</v>
      </c>
      <c r="B12" s="164"/>
      <c r="C12" s="248">
        <v>0</v>
      </c>
      <c r="D12" s="249"/>
    </row>
    <row r="13" spans="1:4" x14ac:dyDescent="0.35">
      <c r="A13" s="163" t="s">
        <v>150</v>
      </c>
      <c r="B13" s="164"/>
      <c r="C13" s="250">
        <v>0</v>
      </c>
      <c r="D13" s="243"/>
    </row>
    <row r="14" spans="1:4" x14ac:dyDescent="0.35">
      <c r="A14" s="251" t="s">
        <v>151</v>
      </c>
      <c r="B14" s="252"/>
      <c r="C14" s="253">
        <v>0</v>
      </c>
      <c r="D14" s="245"/>
    </row>
    <row r="15" spans="1:4" x14ac:dyDescent="0.35">
      <c r="A15" s="158" t="s">
        <v>89</v>
      </c>
      <c r="B15" s="159"/>
      <c r="C15" s="253">
        <v>0</v>
      </c>
      <c r="D15" s="245"/>
    </row>
    <row r="16" spans="1:4" x14ac:dyDescent="0.35">
      <c r="A16" s="152" t="s">
        <v>28</v>
      </c>
      <c r="B16" s="152"/>
      <c r="C16" s="48">
        <f>SUM(C12:C15)</f>
        <v>0</v>
      </c>
      <c r="D16" s="30"/>
    </row>
    <row r="17" spans="1:4" s="6" customFormat="1" ht="26.25" customHeight="1" x14ac:dyDescent="0.45">
      <c r="A17" s="51" t="s">
        <v>93</v>
      </c>
      <c r="B17" s="139"/>
      <c r="C17" s="50"/>
      <c r="D17" s="50"/>
    </row>
    <row r="18" spans="1:4" s="23" customFormat="1" ht="16.5" customHeight="1" x14ac:dyDescent="0.35">
      <c r="A18" s="222" t="s">
        <v>36</v>
      </c>
      <c r="B18" s="140"/>
      <c r="C18" s="49"/>
      <c r="D18" s="81"/>
    </row>
    <row r="19" spans="1:4" ht="36" x14ac:dyDescent="0.35">
      <c r="A19" s="185" t="s">
        <v>174</v>
      </c>
      <c r="B19" s="54" t="s">
        <v>81</v>
      </c>
      <c r="C19" s="54" t="s">
        <v>80</v>
      </c>
      <c r="D19" s="184" t="s">
        <v>168</v>
      </c>
    </row>
    <row r="20" spans="1:4" x14ac:dyDescent="0.35">
      <c r="A20" s="40" t="s">
        <v>166</v>
      </c>
      <c r="B20" s="242">
        <v>0</v>
      </c>
      <c r="C20" s="242">
        <v>0</v>
      </c>
      <c r="D20" s="254"/>
    </row>
    <row r="21" spans="1:4" x14ac:dyDescent="0.35">
      <c r="A21" s="41" t="s">
        <v>63</v>
      </c>
      <c r="B21" s="244">
        <v>0</v>
      </c>
      <c r="C21" s="244">
        <v>0</v>
      </c>
      <c r="D21" s="255"/>
    </row>
    <row r="22" spans="1:4" x14ac:dyDescent="0.35">
      <c r="A22" s="41" t="s">
        <v>152</v>
      </c>
      <c r="B22" s="244">
        <v>0</v>
      </c>
      <c r="C22" s="244">
        <v>0</v>
      </c>
      <c r="D22" s="255"/>
    </row>
    <row r="23" spans="1:4" ht="19.5" customHeight="1" x14ac:dyDescent="0.35">
      <c r="A23" s="247" t="s">
        <v>153</v>
      </c>
      <c r="B23" s="244">
        <v>0</v>
      </c>
      <c r="C23" s="244">
        <v>0</v>
      </c>
      <c r="D23" s="255"/>
    </row>
    <row r="24" spans="1:4" s="23" customFormat="1" ht="15" customHeight="1" x14ac:dyDescent="0.35">
      <c r="A24" s="41" t="s">
        <v>89</v>
      </c>
      <c r="B24" s="256">
        <v>0</v>
      </c>
      <c r="C24" s="256">
        <v>0</v>
      </c>
      <c r="D24" s="257"/>
    </row>
    <row r="25" spans="1:4" ht="17.25" customHeight="1" x14ac:dyDescent="0.35">
      <c r="A25" s="44" t="s">
        <v>37</v>
      </c>
      <c r="B25" s="17">
        <f>SUM(B20:B24)</f>
        <v>0</v>
      </c>
      <c r="C25" s="17">
        <f>SUM(C20:C24)</f>
        <v>0</v>
      </c>
      <c r="D25" s="182"/>
    </row>
    <row r="26" spans="1:4" ht="33" customHeight="1" x14ac:dyDescent="0.35">
      <c r="A26" s="225" t="s">
        <v>87</v>
      </c>
      <c r="B26" s="154"/>
      <c r="C26" s="55" t="s">
        <v>82</v>
      </c>
      <c r="D26" s="81"/>
    </row>
    <row r="27" spans="1:4" ht="30" customHeight="1" x14ac:dyDescent="0.35">
      <c r="A27" s="223" t="s">
        <v>57</v>
      </c>
      <c r="B27" s="217"/>
      <c r="C27" s="258">
        <v>0</v>
      </c>
      <c r="D27" s="259"/>
    </row>
    <row r="28" spans="1:4" ht="17.25" customHeight="1" x14ac:dyDescent="0.35">
      <c r="A28" s="224" t="s">
        <v>58</v>
      </c>
      <c r="B28" s="218"/>
      <c r="C28" s="260">
        <v>0</v>
      </c>
      <c r="D28" s="261"/>
    </row>
    <row r="29" spans="1:4" ht="30" customHeight="1" x14ac:dyDescent="0.35">
      <c r="A29" s="227" t="s">
        <v>179</v>
      </c>
      <c r="B29" s="228"/>
      <c r="C29" s="262">
        <v>0.57499999999999996</v>
      </c>
      <c r="D29" s="263"/>
    </row>
    <row r="30" spans="1:4" ht="30" customHeight="1" x14ac:dyDescent="0.35">
      <c r="A30" s="46" t="s">
        <v>38</v>
      </c>
      <c r="B30" s="229"/>
      <c r="C30" s="162">
        <f>C27*C28*C29</f>
        <v>0</v>
      </c>
      <c r="D30" s="186"/>
    </row>
    <row r="31" spans="1:4" s="6" customFormat="1" ht="34.5" customHeight="1" x14ac:dyDescent="0.45">
      <c r="A31" s="204" t="s">
        <v>92</v>
      </c>
      <c r="B31" s="205"/>
      <c r="C31" s="206"/>
      <c r="D31" s="206"/>
    </row>
    <row r="32" spans="1:4" ht="29" x14ac:dyDescent="0.35">
      <c r="A32" s="219" t="s">
        <v>34</v>
      </c>
      <c r="B32" s="81"/>
      <c r="C32" s="81"/>
      <c r="D32" s="220"/>
    </row>
    <row r="33" spans="1:4" ht="55.5" customHeight="1" x14ac:dyDescent="0.35">
      <c r="A33" s="207" t="s">
        <v>176</v>
      </c>
      <c r="B33" s="54" t="s">
        <v>81</v>
      </c>
      <c r="C33" s="54" t="s">
        <v>80</v>
      </c>
      <c r="D33" s="221" t="s">
        <v>168</v>
      </c>
    </row>
    <row r="34" spans="1:4" x14ac:dyDescent="0.35">
      <c r="A34" s="40" t="s">
        <v>94</v>
      </c>
      <c r="B34" s="242">
        <v>0</v>
      </c>
      <c r="C34" s="242">
        <v>0</v>
      </c>
      <c r="D34" s="254"/>
    </row>
    <row r="35" spans="1:4" x14ac:dyDescent="0.35">
      <c r="A35" s="41" t="s">
        <v>154</v>
      </c>
      <c r="B35" s="244">
        <v>0</v>
      </c>
      <c r="C35" s="244">
        <v>0</v>
      </c>
      <c r="D35" s="255"/>
    </row>
    <row r="36" spans="1:4" x14ac:dyDescent="0.35">
      <c r="A36" s="41" t="s">
        <v>155</v>
      </c>
      <c r="B36" s="246">
        <v>0</v>
      </c>
      <c r="C36" s="246">
        <v>0</v>
      </c>
      <c r="D36" s="255"/>
    </row>
    <row r="37" spans="1:4" x14ac:dyDescent="0.35">
      <c r="A37" s="41" t="s">
        <v>89</v>
      </c>
      <c r="B37" s="246">
        <v>0</v>
      </c>
      <c r="C37" s="246">
        <v>0</v>
      </c>
      <c r="D37" s="255"/>
    </row>
    <row r="38" spans="1:4" ht="32.25" customHeight="1" x14ac:dyDescent="0.35">
      <c r="A38" s="43" t="s">
        <v>35</v>
      </c>
      <c r="B38" s="17">
        <f>SUM(B34:B37)</f>
        <v>0</v>
      </c>
      <c r="C38" s="17">
        <f>SUM(C34:C37)</f>
        <v>0</v>
      </c>
      <c r="D38" s="25"/>
    </row>
    <row r="39" spans="1:4" s="23" customFormat="1" ht="28.5" customHeight="1" x14ac:dyDescent="0.35">
      <c r="A39" s="156" t="s">
        <v>29</v>
      </c>
      <c r="B39" s="157"/>
      <c r="C39" s="55" t="s">
        <v>82</v>
      </c>
      <c r="D39" s="264" t="s">
        <v>172</v>
      </c>
    </row>
    <row r="40" spans="1:4" x14ac:dyDescent="0.35">
      <c r="A40" s="158" t="s">
        <v>95</v>
      </c>
      <c r="B40" s="159"/>
      <c r="C40" s="248">
        <v>0</v>
      </c>
      <c r="D40" s="265"/>
    </row>
    <row r="41" spans="1:4" x14ac:dyDescent="0.35">
      <c r="A41" s="158" t="s">
        <v>72</v>
      </c>
      <c r="B41" s="159"/>
      <c r="C41" s="250">
        <v>0</v>
      </c>
      <c r="D41" s="265"/>
    </row>
    <row r="42" spans="1:4" x14ac:dyDescent="0.35">
      <c r="A42" s="160" t="s">
        <v>30</v>
      </c>
      <c r="B42" s="161"/>
      <c r="C42" s="253">
        <v>0</v>
      </c>
      <c r="D42" s="265"/>
    </row>
    <row r="43" spans="1:4" x14ac:dyDescent="0.35">
      <c r="A43" s="160" t="s">
        <v>33</v>
      </c>
      <c r="B43" s="161"/>
      <c r="C43" s="253">
        <v>0</v>
      </c>
      <c r="D43" s="265"/>
    </row>
    <row r="44" spans="1:4" x14ac:dyDescent="0.35">
      <c r="A44" s="163" t="s">
        <v>89</v>
      </c>
      <c r="B44" s="164"/>
      <c r="C44" s="253">
        <v>0</v>
      </c>
      <c r="D44" s="265"/>
    </row>
    <row r="45" spans="1:4" x14ac:dyDescent="0.35">
      <c r="A45" s="46" t="s">
        <v>32</v>
      </c>
      <c r="B45" s="165"/>
      <c r="C45" s="162">
        <f>SUM(C40:C44)</f>
        <v>0</v>
      </c>
      <c r="D45" s="28"/>
    </row>
    <row r="46" spans="1:4" ht="25.5" customHeight="1" x14ac:dyDescent="0.45">
      <c r="A46" s="53" t="s">
        <v>88</v>
      </c>
      <c r="B46" s="53"/>
      <c r="C46" s="14" t="s">
        <v>62</v>
      </c>
      <c r="D46" s="14" t="s">
        <v>62</v>
      </c>
    </row>
    <row r="47" spans="1:4" ht="30" customHeight="1" x14ac:dyDescent="0.35">
      <c r="A47" s="166" t="s">
        <v>157</v>
      </c>
      <c r="B47" s="167"/>
      <c r="C47" s="55" t="s">
        <v>82</v>
      </c>
      <c r="D47" s="183" t="s">
        <v>167</v>
      </c>
    </row>
    <row r="48" spans="1:4" x14ac:dyDescent="0.35">
      <c r="A48" s="266" t="s">
        <v>158</v>
      </c>
      <c r="B48" s="267"/>
      <c r="C48" s="248"/>
      <c r="D48" s="268"/>
    </row>
    <row r="49" spans="1:4" x14ac:dyDescent="0.35">
      <c r="A49" s="269"/>
      <c r="B49" s="218"/>
      <c r="C49" s="250">
        <v>0</v>
      </c>
      <c r="D49" s="265"/>
    </row>
    <row r="50" spans="1:4" x14ac:dyDescent="0.35">
      <c r="A50" s="270"/>
      <c r="B50" s="271"/>
      <c r="C50" s="250">
        <v>0</v>
      </c>
      <c r="D50" s="265"/>
    </row>
    <row r="51" spans="1:4" ht="30.75" customHeight="1" x14ac:dyDescent="0.35">
      <c r="A51" s="43" t="s">
        <v>162</v>
      </c>
      <c r="B51" s="174"/>
      <c r="C51" s="162">
        <f>SUM(C48:C50)</f>
        <v>0</v>
      </c>
      <c r="D51" s="60"/>
    </row>
    <row r="52" spans="1:4" ht="30" customHeight="1" x14ac:dyDescent="0.35">
      <c r="A52" s="175" t="s">
        <v>90</v>
      </c>
      <c r="B52" s="176"/>
      <c r="C52" s="55" t="s">
        <v>82</v>
      </c>
      <c r="D52" s="183" t="s">
        <v>167</v>
      </c>
    </row>
    <row r="53" spans="1:4" x14ac:dyDescent="0.35">
      <c r="A53" s="266" t="s">
        <v>158</v>
      </c>
      <c r="B53" s="267"/>
      <c r="C53" s="248">
        <v>0</v>
      </c>
      <c r="D53" s="268"/>
    </row>
    <row r="54" spans="1:4" x14ac:dyDescent="0.35">
      <c r="A54" s="270"/>
      <c r="B54" s="271"/>
      <c r="C54" s="250">
        <v>0</v>
      </c>
      <c r="D54" s="265"/>
    </row>
    <row r="55" spans="1:4" x14ac:dyDescent="0.35">
      <c r="A55" s="269"/>
      <c r="B55" s="218"/>
      <c r="C55" s="250">
        <v>0</v>
      </c>
      <c r="D55" s="265"/>
    </row>
    <row r="56" spans="1:4" s="6" customFormat="1" ht="18.75" customHeight="1" x14ac:dyDescent="0.35">
      <c r="A56" s="46" t="s">
        <v>96</v>
      </c>
      <c r="B56" s="165"/>
      <c r="C56" s="162">
        <f>SUM(C53:C55)</f>
        <v>0</v>
      </c>
      <c r="D56" s="60"/>
    </row>
    <row r="57" spans="1:4" ht="27" x14ac:dyDescent="0.35">
      <c r="A57" s="122" t="s">
        <v>156</v>
      </c>
      <c r="B57" s="141"/>
      <c r="C57" s="55" t="s">
        <v>82</v>
      </c>
      <c r="D57" s="183" t="s">
        <v>167</v>
      </c>
    </row>
    <row r="58" spans="1:4" x14ac:dyDescent="0.35">
      <c r="A58" s="266" t="s">
        <v>158</v>
      </c>
      <c r="B58" s="267"/>
      <c r="C58" s="248"/>
      <c r="D58" s="268"/>
    </row>
    <row r="59" spans="1:4" x14ac:dyDescent="0.35">
      <c r="A59" s="270"/>
      <c r="B59" s="271"/>
      <c r="C59" s="250">
        <v>0</v>
      </c>
      <c r="D59" s="265"/>
    </row>
    <row r="60" spans="1:4" x14ac:dyDescent="0.35">
      <c r="A60" s="269"/>
      <c r="B60" s="218"/>
      <c r="C60" s="250">
        <v>0</v>
      </c>
      <c r="D60" s="265"/>
    </row>
    <row r="61" spans="1:4" ht="18.75" customHeight="1" x14ac:dyDescent="0.35">
      <c r="A61" s="42" t="s">
        <v>98</v>
      </c>
      <c r="B61" s="178"/>
      <c r="C61" s="162">
        <f>SUM(C58:C60)</f>
        <v>0</v>
      </c>
      <c r="D61" s="60"/>
    </row>
    <row r="62" spans="1:4" ht="24" customHeight="1" x14ac:dyDescent="0.35">
      <c r="A62" s="47" t="s">
        <v>97</v>
      </c>
      <c r="B62" s="179"/>
      <c r="C62" s="177">
        <f>SUM(C61,C56,C51)</f>
        <v>0</v>
      </c>
      <c r="D62" s="226"/>
    </row>
    <row r="63" spans="1:4" ht="10.5" customHeight="1" x14ac:dyDescent="0.35">
      <c r="A63" s="14" t="s">
        <v>62</v>
      </c>
      <c r="B63" s="14"/>
      <c r="C63" s="14" t="s">
        <v>62</v>
      </c>
      <c r="D63" s="14"/>
    </row>
    <row r="64" spans="1:4" s="6" customFormat="1" ht="19.5" customHeight="1" x14ac:dyDescent="0.35">
      <c r="A64" s="9" t="s">
        <v>204</v>
      </c>
      <c r="B64" s="181"/>
      <c r="C64" s="180">
        <f>SUM(C10,C16,C45,C38,C25,C30,C51,C56,C61)</f>
        <v>0</v>
      </c>
      <c r="D64" s="32" t="str">
        <f>IF(C64&gt;20000,"&lt;&lt;Grant request cannot exceed $20,000","")</f>
        <v/>
      </c>
    </row>
    <row r="65" s="6" customFormat="1" ht="26.25" customHeight="1" x14ac:dyDescent="0.35"/>
    <row r="79" ht="17.25" customHeight="1" x14ac:dyDescent="0.35"/>
    <row r="80" ht="15" customHeight="1" x14ac:dyDescent="0.35"/>
    <row r="81" ht="17.25" customHeight="1" x14ac:dyDescent="0.35"/>
    <row r="83" ht="25.5" customHeight="1" x14ac:dyDescent="0.35"/>
    <row r="85" ht="24.75" customHeight="1" x14ac:dyDescent="0.35"/>
    <row r="87" ht="26.25" customHeight="1" x14ac:dyDescent="0.35"/>
    <row r="89" ht="24.75" customHeight="1" x14ac:dyDescent="0.35"/>
  </sheetData>
  <sheetProtection selectLockedCells="1"/>
  <conditionalFormatting sqref="C64">
    <cfRule type="cellIs" dxfId="12" priority="1" operator="greaterThan">
      <formula>20000</formula>
    </cfRule>
  </conditionalFormatting>
  <hyperlinks>
    <hyperlink ref="D39" r:id="rId1" display="Don’t forget to check out ODE's free summer meals promotional materials"/>
  </hyperlinks>
  <pageMargins left="0.25" right="0.17708333333333334" top="0.75" bottom="0.75" header="0.3" footer="0.3"/>
  <pageSetup orientation="portrait" r:id="rId2"/>
  <headerFooter>
    <oddHeader>&amp;COregon Department of Education - Start up and Expansion Grant</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showGridLines="0" showRowColHeaders="0" showRuler="0" zoomScaleNormal="100" zoomScalePageLayoutView="90" workbookViewId="0">
      <selection activeCell="A3" sqref="A3"/>
    </sheetView>
  </sheetViews>
  <sheetFormatPr defaultRowHeight="14.5" x14ac:dyDescent="0.35"/>
  <cols>
    <col min="1" max="1" width="88.5" customWidth="1"/>
  </cols>
  <sheetData>
    <row r="1" spans="1:1" s="2" customFormat="1" ht="20.5" x14ac:dyDescent="0.45">
      <c r="A1" s="26" t="s">
        <v>222</v>
      </c>
    </row>
    <row r="2" spans="1:1" ht="73.5" customHeight="1" x14ac:dyDescent="0.35">
      <c r="A2" s="33" t="s">
        <v>237</v>
      </c>
    </row>
    <row r="3" spans="1:1" ht="231.65" customHeight="1" x14ac:dyDescent="0.35">
      <c r="A3" s="133"/>
    </row>
    <row r="4" spans="1:1" ht="40.5" customHeight="1" x14ac:dyDescent="0.35">
      <c r="A4" s="308" t="s">
        <v>234</v>
      </c>
    </row>
    <row r="5" spans="1:1" ht="271.5" customHeight="1" x14ac:dyDescent="0.35">
      <c r="A5" s="133"/>
    </row>
    <row r="6" spans="1:1" ht="48" customHeight="1" x14ac:dyDescent="0.35">
      <c r="A6" s="33" t="s">
        <v>235</v>
      </c>
    </row>
    <row r="7" spans="1:1" ht="218.15" customHeight="1" x14ac:dyDescent="0.35">
      <c r="A7" s="133"/>
    </row>
  </sheetData>
  <sheetProtection algorithmName="SHA-512" hashValue="sOrQfUYhuJcJ11+zcs4DNG9r+fufMwzxy/mxMbRsv3PBLgm22pu4xAhxGbEM773L4jLGu9QMm27KOA62yOhJUA==" saltValue="22MJsL9BQDzNNIr89Zc+Xg==" spinCount="100000" sheet="1" selectLockedCells="1"/>
  <pageMargins left="0.7" right="0.7" top="0.75" bottom="0.75" header="0.3" footer="0.3"/>
  <pageSetup orientation="portrait" r:id="rId1"/>
  <headerFooter>
    <oddHeader>&amp;COregon Department of Education - Start up and Expansion Grant</oddHeader>
    <oddFooter xml:space="preserve">&amp;C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38"/>
  <sheetViews>
    <sheetView showGridLines="0" showRowColHeaders="0" showRuler="0" zoomScaleNormal="100" zoomScalePageLayoutView="80" workbookViewId="0"/>
  </sheetViews>
  <sheetFormatPr defaultRowHeight="14.5" x14ac:dyDescent="0.35"/>
  <cols>
    <col min="1" max="1" width="73" style="2" customWidth="1"/>
    <col min="2" max="2" width="15.25" customWidth="1"/>
    <col min="3" max="3" width="13.75" customWidth="1"/>
    <col min="4" max="4" width="13.5" customWidth="1"/>
    <col min="5" max="5" width="7.33203125" customWidth="1"/>
    <col min="6" max="6" width="8" customWidth="1"/>
  </cols>
  <sheetData>
    <row r="1" spans="1:6" s="2" customFormat="1" ht="18" customHeight="1" x14ac:dyDescent="0.45">
      <c r="A1" s="67" t="s">
        <v>111</v>
      </c>
      <c r="B1" s="66"/>
      <c r="C1" s="59"/>
      <c r="D1" s="57"/>
      <c r="E1" s="57"/>
      <c r="F1" s="57"/>
    </row>
    <row r="2" spans="1:6" s="2" customFormat="1" ht="10.9" customHeight="1" x14ac:dyDescent="0.35">
      <c r="A2" s="58"/>
      <c r="B2" s="58"/>
      <c r="C2" s="59"/>
      <c r="D2" s="57"/>
      <c r="E2" s="57"/>
      <c r="F2" s="57"/>
    </row>
    <row r="3" spans="1:6" s="2" customFormat="1" x14ac:dyDescent="0.35">
      <c r="A3" s="94" t="s">
        <v>218</v>
      </c>
      <c r="B3" s="58"/>
      <c r="C3" s="59"/>
      <c r="D3" s="57"/>
      <c r="E3" s="57"/>
      <c r="F3" s="57"/>
    </row>
    <row r="4" spans="1:6" s="2" customFormat="1" x14ac:dyDescent="0.35">
      <c r="A4" s="342">
        <f>'Applicant Information'!A5</f>
        <v>0</v>
      </c>
      <c r="B4" s="342"/>
      <c r="C4" s="59"/>
      <c r="D4" s="57"/>
      <c r="E4" s="57"/>
      <c r="F4" s="57"/>
    </row>
    <row r="5" spans="1:6" s="2" customFormat="1" x14ac:dyDescent="0.35">
      <c r="A5" s="95" t="s">
        <v>223</v>
      </c>
      <c r="B5" s="58"/>
      <c r="C5" s="59"/>
      <c r="D5" s="57"/>
      <c r="E5" s="57"/>
      <c r="F5" s="57"/>
    </row>
    <row r="6" spans="1:6" s="93" customFormat="1" ht="18.75" customHeight="1" x14ac:dyDescent="0.35">
      <c r="A6" s="341" t="str">
        <f>'Operation Plan'!C16&amp;" "&amp;'Operation Plan'!C17&amp;" "&amp;'Operation Plan'!C18</f>
        <v xml:space="preserve">  </v>
      </c>
      <c r="B6" s="341"/>
      <c r="C6" s="91"/>
      <c r="D6" s="92"/>
      <c r="E6" s="92"/>
      <c r="F6" s="92"/>
    </row>
    <row r="7" spans="1:6" s="2" customFormat="1" x14ac:dyDescent="0.35">
      <c r="A7" s="94" t="s">
        <v>105</v>
      </c>
      <c r="B7" s="58"/>
      <c r="C7" s="59"/>
      <c r="D7" s="57"/>
      <c r="E7" s="57"/>
      <c r="F7" s="57"/>
    </row>
    <row r="8" spans="1:6" s="93" customFormat="1" ht="28.9" customHeight="1" x14ac:dyDescent="0.35">
      <c r="A8" s="340" t="str">
        <f>'Operation Plan'!C22&amp;"    "&amp;'Operation Plan'!C23&amp;"   "&amp;'Operation Plan'!C24&amp;"   "&amp;'Operation Plan'!C25&amp;"   "&amp;'Operation Plan'!C26&amp;"   "&amp;'Operation Plan'!C27</f>
        <v xml:space="preserve">                </v>
      </c>
      <c r="B8" s="340"/>
      <c r="C8" s="91"/>
      <c r="D8" s="92"/>
      <c r="E8" s="92"/>
      <c r="F8" s="92"/>
    </row>
    <row r="9" spans="1:6" s="2" customFormat="1" ht="15.5" x14ac:dyDescent="0.35">
      <c r="A9" s="82" t="s">
        <v>31</v>
      </c>
      <c r="B9" s="83">
        <f>Budget!C10</f>
        <v>0</v>
      </c>
      <c r="C9" s="61"/>
      <c r="D9" s="61"/>
    </row>
    <row r="10" spans="1:6" s="2" customFormat="1" ht="15.5" x14ac:dyDescent="0.35">
      <c r="A10" s="86" t="s">
        <v>100</v>
      </c>
      <c r="B10" s="87">
        <f>Budget!C16</f>
        <v>0</v>
      </c>
      <c r="C10" s="61"/>
      <c r="D10" s="61"/>
    </row>
    <row r="11" spans="1:6" s="2" customFormat="1" ht="15.5" x14ac:dyDescent="0.35">
      <c r="A11" s="82" t="s">
        <v>101</v>
      </c>
      <c r="B11" s="83">
        <f>Budget!C25</f>
        <v>0</v>
      </c>
      <c r="C11" s="61"/>
      <c r="D11" s="61"/>
    </row>
    <row r="12" spans="1:6" s="2" customFormat="1" ht="15.5" x14ac:dyDescent="0.35">
      <c r="A12" s="86" t="s">
        <v>102</v>
      </c>
      <c r="B12" s="87">
        <f>Budget!C30</f>
        <v>0</v>
      </c>
      <c r="C12" s="61"/>
      <c r="D12" s="61"/>
    </row>
    <row r="13" spans="1:6" s="2" customFormat="1" ht="15.5" x14ac:dyDescent="0.35">
      <c r="A13" s="82" t="s">
        <v>34</v>
      </c>
      <c r="B13" s="83">
        <f>Budget!C38</f>
        <v>0</v>
      </c>
      <c r="C13" s="61"/>
      <c r="D13" s="61"/>
    </row>
    <row r="14" spans="1:6" s="2" customFormat="1" ht="15.5" x14ac:dyDescent="0.35">
      <c r="A14" s="88" t="s">
        <v>29</v>
      </c>
      <c r="B14" s="87">
        <f>Budget!C45</f>
        <v>0</v>
      </c>
      <c r="C14" s="61"/>
      <c r="D14" s="61"/>
    </row>
    <row r="15" spans="1:6" s="2" customFormat="1" ht="15.5" x14ac:dyDescent="0.35">
      <c r="A15" s="82" t="s">
        <v>163</v>
      </c>
      <c r="B15" s="83">
        <f>Budget!C51</f>
        <v>0</v>
      </c>
      <c r="C15" s="61"/>
      <c r="D15" s="61"/>
    </row>
    <row r="16" spans="1:6" s="2" customFormat="1" ht="15.5" x14ac:dyDescent="0.35">
      <c r="A16" s="86" t="s">
        <v>90</v>
      </c>
      <c r="B16" s="87">
        <f>Budget!C56</f>
        <v>0</v>
      </c>
      <c r="C16" s="61"/>
      <c r="D16" s="61"/>
      <c r="E16"/>
    </row>
    <row r="17" spans="1:11" ht="16" thickBot="1" x14ac:dyDescent="0.4">
      <c r="A17" s="84" t="s">
        <v>156</v>
      </c>
      <c r="B17" s="85">
        <f>Budget!C61</f>
        <v>0</v>
      </c>
      <c r="C17" s="61"/>
      <c r="D17" s="61"/>
    </row>
    <row r="18" spans="1:11" x14ac:dyDescent="0.35">
      <c r="A18" s="89" t="s">
        <v>219</v>
      </c>
      <c r="B18" s="90">
        <f>Budget!C64</f>
        <v>0</v>
      </c>
      <c r="C18" s="59"/>
      <c r="D18" s="57"/>
      <c r="E18" s="57"/>
      <c r="F18" s="57"/>
    </row>
    <row r="19" spans="1:11" ht="23.9" customHeight="1" x14ac:dyDescent="0.35">
      <c r="C19" s="57"/>
      <c r="D19" s="57"/>
      <c r="E19" s="57"/>
      <c r="F19" s="57"/>
    </row>
    <row r="20" spans="1:11" s="2" customFormat="1" x14ac:dyDescent="0.35">
      <c r="A20" s="343" t="s">
        <v>220</v>
      </c>
      <c r="B20" s="343"/>
      <c r="C20" s="57"/>
      <c r="D20" s="57"/>
      <c r="E20" s="57"/>
    </row>
    <row r="21" spans="1:11" x14ac:dyDescent="0.35">
      <c r="A21" s="343"/>
      <c r="B21" s="343"/>
      <c r="C21" s="57"/>
      <c r="D21" s="57"/>
    </row>
    <row r="22" spans="1:11" ht="15.5" x14ac:dyDescent="0.35">
      <c r="B22" s="193"/>
      <c r="C22" s="57"/>
      <c r="D22" s="57"/>
      <c r="E22" s="2"/>
    </row>
    <row r="23" spans="1:11" x14ac:dyDescent="0.35">
      <c r="C23" s="57"/>
      <c r="D23" s="57"/>
    </row>
    <row r="24" spans="1:11" x14ac:dyDescent="0.35">
      <c r="C24" s="57"/>
      <c r="D24" s="57"/>
      <c r="E24" s="57"/>
    </row>
    <row r="25" spans="1:11" x14ac:dyDescent="0.35">
      <c r="C25" s="57"/>
      <c r="D25" s="57"/>
      <c r="E25" s="57"/>
    </row>
    <row r="26" spans="1:11" x14ac:dyDescent="0.35">
      <c r="C26" s="57"/>
      <c r="D26" s="57"/>
      <c r="E26" s="57"/>
    </row>
    <row r="27" spans="1:11" x14ac:dyDescent="0.35">
      <c r="C27" s="57"/>
      <c r="D27" s="57"/>
      <c r="E27" s="57"/>
      <c r="F27" s="57"/>
    </row>
    <row r="30" spans="1:11" ht="18" customHeight="1" x14ac:dyDescent="0.35"/>
    <row r="31" spans="1:11" ht="28.9" customHeight="1" x14ac:dyDescent="0.35"/>
    <row r="32" spans="1:11" ht="15.5" x14ac:dyDescent="0.35">
      <c r="C32" s="191"/>
      <c r="D32" s="191"/>
      <c r="E32" s="191"/>
      <c r="F32" s="191"/>
      <c r="G32" s="191"/>
      <c r="H32" s="191"/>
      <c r="I32" s="191"/>
      <c r="J32" s="191"/>
      <c r="K32" s="191"/>
    </row>
    <row r="33" spans="3:11" ht="43.15" customHeight="1" x14ac:dyDescent="0.35">
      <c r="C33" s="191"/>
      <c r="D33" s="191"/>
      <c r="E33" s="191"/>
      <c r="F33" s="191"/>
      <c r="G33" s="191"/>
      <c r="H33" s="191"/>
      <c r="I33" s="191"/>
      <c r="J33" s="191"/>
      <c r="K33" s="191"/>
    </row>
    <row r="34" spans="3:11" ht="18" customHeight="1" x14ac:dyDescent="0.35">
      <c r="C34" s="193"/>
      <c r="D34" s="193"/>
      <c r="E34" s="193"/>
      <c r="F34" s="193"/>
      <c r="G34" s="193"/>
      <c r="H34" s="193"/>
      <c r="I34" s="193"/>
      <c r="J34" s="193"/>
      <c r="K34" s="193"/>
    </row>
    <row r="35" spans="3:11" ht="19" customHeight="1" x14ac:dyDescent="0.35">
      <c r="C35" s="193"/>
      <c r="D35" s="193"/>
      <c r="E35" s="193"/>
      <c r="F35" s="193"/>
      <c r="G35" s="193"/>
      <c r="H35" s="193"/>
      <c r="I35" s="193"/>
      <c r="J35" s="193"/>
      <c r="K35" s="193"/>
    </row>
    <row r="36" spans="3:11" ht="15.5" x14ac:dyDescent="0.35">
      <c r="C36" s="192"/>
      <c r="D36" s="192"/>
      <c r="E36" s="192"/>
      <c r="F36" s="192"/>
      <c r="G36" s="192"/>
      <c r="H36" s="192"/>
      <c r="I36" s="192"/>
      <c r="J36" s="192"/>
      <c r="K36" s="192"/>
    </row>
    <row r="37" spans="3:11" ht="15.5" x14ac:dyDescent="0.35">
      <c r="C37" s="193"/>
      <c r="D37" s="193"/>
      <c r="E37" s="193"/>
      <c r="F37" s="193"/>
      <c r="G37" s="193"/>
      <c r="H37" s="193"/>
      <c r="I37" s="193"/>
      <c r="J37" s="193"/>
      <c r="K37" s="193"/>
    </row>
    <row r="38" spans="3:11" ht="15.5" x14ac:dyDescent="0.35">
      <c r="C38" s="193"/>
      <c r="D38" s="193"/>
      <c r="E38" s="193"/>
      <c r="F38" s="193"/>
      <c r="G38" s="193"/>
      <c r="H38" s="193"/>
      <c r="I38" s="193"/>
      <c r="J38" s="193"/>
      <c r="K38" s="193"/>
    </row>
  </sheetData>
  <sheetProtection algorithmName="SHA-512" hashValue="J/lhgHIPdBf2eCJAegjRhxnk9KTm/K+ddX6/+ayJfPy0LcmW83/saOtpQ88QArpo8q2H1doAszory5LpccJLKA==" saltValue="k8y9Whfraz59oKBkqD6RGw==" spinCount="100000" sheet="1" objects="1" scenarios="1"/>
  <protectedRanges>
    <protectedRange password="CB1D" sqref="C10:D17" name="approvedamount_2"/>
  </protectedRanges>
  <mergeCells count="4">
    <mergeCell ref="A8:B8"/>
    <mergeCell ref="A6:B6"/>
    <mergeCell ref="A4:B4"/>
    <mergeCell ref="A20:B21"/>
  </mergeCells>
  <pageMargins left="0.7" right="0.7" top="0.75" bottom="0.75" header="0.3" footer="0.3"/>
  <pageSetup orientation="portrait" r:id="rId1"/>
  <headerFooter>
    <oddHeader>&amp;COregon Department of Education - Start up and Expansion Grant</oddHeader>
    <oddFooter xml:space="preserve">&amp;C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K38"/>
  <sheetViews>
    <sheetView showGridLines="0" showRowColHeaders="0" showRuler="0" view="pageLayout" zoomScale="110" zoomScaleNormal="100" zoomScalePageLayoutView="110" workbookViewId="0">
      <selection activeCell="A34" sqref="A34:B34"/>
    </sheetView>
  </sheetViews>
  <sheetFormatPr defaultColWidth="9" defaultRowHeight="14.5" x14ac:dyDescent="0.35"/>
  <cols>
    <col min="1" max="1" width="73" style="2" customWidth="1"/>
    <col min="2" max="2" width="15.25" style="2" customWidth="1"/>
    <col min="3" max="3" width="13.75" style="2" customWidth="1"/>
    <col min="4" max="4" width="13.5" style="2" customWidth="1"/>
    <col min="5" max="5" width="7.33203125" style="2" customWidth="1"/>
    <col min="6" max="6" width="8" style="2" customWidth="1"/>
    <col min="7" max="16384" width="9" style="2"/>
  </cols>
  <sheetData>
    <row r="1" spans="1:6" ht="18" customHeight="1" x14ac:dyDescent="0.45">
      <c r="A1" s="273" t="s">
        <v>205</v>
      </c>
      <c r="B1" s="274"/>
      <c r="C1" s="59"/>
      <c r="D1" s="57"/>
      <c r="E1" s="57"/>
      <c r="F1" s="57"/>
    </row>
    <row r="2" spans="1:6" ht="10.9" customHeight="1" x14ac:dyDescent="0.35">
      <c r="A2" s="275"/>
      <c r="B2" s="275"/>
      <c r="C2" s="59"/>
      <c r="D2" s="57"/>
      <c r="E2" s="57"/>
      <c r="F2" s="57"/>
    </row>
    <row r="3" spans="1:6" x14ac:dyDescent="0.35">
      <c r="A3" s="276" t="s">
        <v>103</v>
      </c>
      <c r="B3" s="275"/>
      <c r="C3" s="59"/>
      <c r="D3" s="57"/>
      <c r="E3" s="57"/>
      <c r="F3" s="57"/>
    </row>
    <row r="4" spans="1:6" x14ac:dyDescent="0.35">
      <c r="A4" s="344">
        <f>'Applicant Information'!A5</f>
        <v>0</v>
      </c>
      <c r="B4" s="344"/>
      <c r="C4" s="59"/>
      <c r="D4" s="57"/>
      <c r="E4" s="57"/>
      <c r="F4" s="57"/>
    </row>
    <row r="5" spans="1:6" x14ac:dyDescent="0.35">
      <c r="A5" s="277" t="s">
        <v>104</v>
      </c>
      <c r="B5" s="275"/>
      <c r="C5" s="59"/>
      <c r="D5" s="57"/>
      <c r="E5" s="57"/>
      <c r="F5" s="57"/>
    </row>
    <row r="6" spans="1:6" s="93" customFormat="1" ht="18.75" customHeight="1" x14ac:dyDescent="0.35">
      <c r="A6" s="345" t="str">
        <f>'Operation Plan'!C16&amp;" "&amp;'Operation Plan'!C17&amp;" "&amp;'Operation Plan'!C18</f>
        <v xml:space="preserve">  </v>
      </c>
      <c r="B6" s="345"/>
      <c r="C6" s="91"/>
      <c r="D6" s="92"/>
      <c r="E6" s="92"/>
      <c r="F6" s="92"/>
    </row>
    <row r="7" spans="1:6" x14ac:dyDescent="0.35">
      <c r="A7" s="276" t="s">
        <v>105</v>
      </c>
      <c r="B7" s="275"/>
      <c r="C7" s="59"/>
      <c r="D7" s="57"/>
      <c r="E7" s="57"/>
      <c r="F7" s="57"/>
    </row>
    <row r="8" spans="1:6" s="93" customFormat="1" ht="28.9" customHeight="1" x14ac:dyDescent="0.35">
      <c r="A8" s="346" t="str">
        <f>'Operation Plan'!C22&amp;"    "&amp;'Operation Plan'!C23&amp;"   "&amp;'Operation Plan'!C24&amp;"   "&amp;'Operation Plan'!C25&amp;"   "&amp;'Operation Plan'!C26&amp;"   "&amp;'Operation Plan'!C27</f>
        <v xml:space="preserve">                </v>
      </c>
      <c r="B8" s="346"/>
      <c r="C8" s="91"/>
      <c r="D8" s="92"/>
      <c r="E8" s="92"/>
      <c r="F8" s="92"/>
    </row>
    <row r="9" spans="1:6" ht="15.5" x14ac:dyDescent="0.35">
      <c r="A9" s="278" t="s">
        <v>31</v>
      </c>
      <c r="B9" s="279">
        <f>'ODE CNP Approved Budget'!C10</f>
        <v>0</v>
      </c>
      <c r="C9" s="61"/>
      <c r="D9" s="61"/>
    </row>
    <row r="10" spans="1:6" ht="15.5" x14ac:dyDescent="0.35">
      <c r="A10" s="280" t="s">
        <v>100</v>
      </c>
      <c r="B10" s="281">
        <f>'ODE CNP Approved Budget'!C16</f>
        <v>0</v>
      </c>
      <c r="C10" s="61"/>
      <c r="D10" s="61"/>
    </row>
    <row r="11" spans="1:6" ht="15.5" x14ac:dyDescent="0.35">
      <c r="A11" s="278" t="s">
        <v>101</v>
      </c>
      <c r="B11" s="279">
        <f>'ODE CNP Approved Budget'!C25</f>
        <v>0</v>
      </c>
      <c r="C11" s="61"/>
      <c r="D11" s="61"/>
    </row>
    <row r="12" spans="1:6" ht="15.5" x14ac:dyDescent="0.35">
      <c r="A12" s="280" t="s">
        <v>102</v>
      </c>
      <c r="B12" s="281">
        <f>'ODE CNP Approved Budget'!C30</f>
        <v>0</v>
      </c>
      <c r="C12" s="61"/>
      <c r="D12" s="61"/>
    </row>
    <row r="13" spans="1:6" ht="15.5" x14ac:dyDescent="0.35">
      <c r="A13" s="278" t="s">
        <v>34</v>
      </c>
      <c r="B13" s="279">
        <f>'ODE CNP Approved Budget'!C38</f>
        <v>0</v>
      </c>
      <c r="C13" s="61"/>
      <c r="D13" s="61"/>
    </row>
    <row r="14" spans="1:6" ht="15.5" x14ac:dyDescent="0.35">
      <c r="A14" s="282" t="s">
        <v>29</v>
      </c>
      <c r="B14" s="281">
        <f>'ODE CNP Approved Budget'!C45</f>
        <v>0</v>
      </c>
      <c r="C14" s="61"/>
      <c r="D14" s="61"/>
    </row>
    <row r="15" spans="1:6" ht="15.5" x14ac:dyDescent="0.35">
      <c r="A15" s="278" t="s">
        <v>163</v>
      </c>
      <c r="B15" s="279">
        <f>'ODE CNP Approved Budget'!C51</f>
        <v>0</v>
      </c>
      <c r="C15" s="61"/>
      <c r="D15" s="61"/>
    </row>
    <row r="16" spans="1:6" ht="15.5" x14ac:dyDescent="0.35">
      <c r="A16" s="280" t="s">
        <v>90</v>
      </c>
      <c r="B16" s="281">
        <f>'ODE CNP Approved Budget'!C56</f>
        <v>0</v>
      </c>
      <c r="C16" s="61"/>
      <c r="D16" s="61"/>
    </row>
    <row r="17" spans="1:11" ht="16" thickBot="1" x14ac:dyDescent="0.4">
      <c r="A17" s="283" t="s">
        <v>156</v>
      </c>
      <c r="B17" s="284">
        <f>'ODE CNP Approved Budget'!C61</f>
        <v>0</v>
      </c>
      <c r="C17" s="61"/>
      <c r="D17" s="61"/>
    </row>
    <row r="18" spans="1:11" x14ac:dyDescent="0.35">
      <c r="A18" s="285" t="s">
        <v>206</v>
      </c>
      <c r="B18" s="286">
        <f>'ODE CNP Approved Budget'!C64</f>
        <v>0</v>
      </c>
      <c r="C18" s="59"/>
      <c r="D18" s="57"/>
      <c r="E18" s="57"/>
      <c r="F18" s="57"/>
    </row>
    <row r="19" spans="1:11" ht="23.9" customHeight="1" x14ac:dyDescent="0.35">
      <c r="A19" s="233"/>
      <c r="B19" s="194"/>
      <c r="C19" s="57"/>
      <c r="D19" s="57"/>
      <c r="E19" s="57"/>
      <c r="F19" s="57"/>
    </row>
    <row r="20" spans="1:11" x14ac:dyDescent="0.35">
      <c r="A20" s="272"/>
      <c r="B20" s="58"/>
      <c r="C20" s="57"/>
      <c r="D20" s="57"/>
      <c r="E20" s="57"/>
    </row>
    <row r="21" spans="1:11" x14ac:dyDescent="0.35">
      <c r="A21" s="62"/>
      <c r="B21" s="58"/>
      <c r="C21" s="57"/>
      <c r="D21" s="57"/>
    </row>
    <row r="22" spans="1:11" x14ac:dyDescent="0.35">
      <c r="A22" s="10"/>
      <c r="B22" s="58"/>
      <c r="C22" s="57"/>
      <c r="D22" s="57"/>
    </row>
    <row r="23" spans="1:11" x14ac:dyDescent="0.35">
      <c r="A23" s="10"/>
      <c r="B23" s="58"/>
      <c r="C23" s="57"/>
      <c r="D23" s="57"/>
    </row>
    <row r="24" spans="1:11" x14ac:dyDescent="0.35">
      <c r="A24" s="62"/>
      <c r="B24" s="58"/>
      <c r="C24" s="57"/>
      <c r="D24" s="57"/>
      <c r="E24" s="57"/>
    </row>
    <row r="25" spans="1:11" x14ac:dyDescent="0.35">
      <c r="A25" s="62"/>
      <c r="B25" s="58"/>
      <c r="C25" s="57"/>
      <c r="D25" s="57"/>
      <c r="E25" s="57"/>
    </row>
    <row r="26" spans="1:11" x14ac:dyDescent="0.35">
      <c r="A26" s="62"/>
      <c r="B26" s="58"/>
      <c r="C26" s="57"/>
      <c r="D26" s="57"/>
      <c r="E26" s="57"/>
    </row>
    <row r="27" spans="1:11" x14ac:dyDescent="0.35">
      <c r="A27" s="62"/>
      <c r="B27" s="58"/>
      <c r="C27" s="57"/>
      <c r="D27" s="57"/>
      <c r="E27" s="57"/>
      <c r="F27" s="57"/>
    </row>
    <row r="28" spans="1:11" x14ac:dyDescent="0.35">
      <c r="A28" s="62"/>
      <c r="B28" s="58"/>
    </row>
    <row r="29" spans="1:11" x14ac:dyDescent="0.35">
      <c r="A29" s="62"/>
      <c r="B29" s="58"/>
    </row>
    <row r="30" spans="1:11" ht="18" customHeight="1" x14ac:dyDescent="0.35"/>
    <row r="31" spans="1:11" ht="28.9" customHeight="1" x14ac:dyDescent="0.35">
      <c r="A31" s="197"/>
      <c r="B31" s="230"/>
    </row>
    <row r="32" spans="1:11" ht="15.5" x14ac:dyDescent="0.35">
      <c r="A32" s="195"/>
      <c r="B32" s="230"/>
      <c r="C32" s="191"/>
      <c r="D32" s="191"/>
      <c r="E32" s="191"/>
      <c r="F32" s="191"/>
      <c r="G32" s="191"/>
      <c r="H32" s="191"/>
      <c r="I32" s="191"/>
      <c r="J32" s="191"/>
      <c r="K32" s="191"/>
    </row>
    <row r="33" spans="1:11" ht="43.15" customHeight="1" x14ac:dyDescent="0.35">
      <c r="A33" s="196"/>
      <c r="B33" s="230"/>
      <c r="C33" s="191"/>
      <c r="D33" s="191"/>
      <c r="E33" s="191"/>
      <c r="F33" s="191"/>
      <c r="G33" s="191"/>
      <c r="H33" s="191"/>
      <c r="I33" s="191"/>
      <c r="J33" s="191"/>
      <c r="K33" s="191"/>
    </row>
    <row r="34" spans="1:11" ht="18" customHeight="1" x14ac:dyDescent="0.35">
      <c r="A34" s="347"/>
      <c r="B34" s="348"/>
      <c r="C34" s="193"/>
      <c r="D34" s="193"/>
      <c r="E34" s="193"/>
      <c r="F34" s="193"/>
      <c r="G34" s="193"/>
      <c r="H34" s="193"/>
      <c r="I34" s="193"/>
      <c r="J34" s="193"/>
      <c r="K34" s="193"/>
    </row>
    <row r="35" spans="1:11" ht="19" customHeight="1" x14ac:dyDescent="0.35">
      <c r="A35" s="208"/>
      <c r="B35" s="193"/>
      <c r="C35" s="193"/>
      <c r="D35" s="193"/>
      <c r="E35" s="193"/>
      <c r="F35" s="193"/>
      <c r="G35" s="193"/>
      <c r="H35" s="193"/>
      <c r="I35" s="193"/>
      <c r="J35" s="193"/>
      <c r="K35" s="193"/>
    </row>
    <row r="36" spans="1:11" ht="15.5" x14ac:dyDescent="0.35">
      <c r="A36" s="343"/>
      <c r="B36" s="343"/>
      <c r="C36" s="192"/>
      <c r="D36" s="192"/>
      <c r="E36" s="192"/>
      <c r="F36" s="192"/>
      <c r="G36" s="192"/>
      <c r="H36" s="192"/>
      <c r="I36" s="192"/>
      <c r="J36" s="192"/>
      <c r="K36" s="192"/>
    </row>
    <row r="37" spans="1:11" ht="15.5" x14ac:dyDescent="0.35">
      <c r="A37" s="343"/>
      <c r="B37" s="343"/>
      <c r="C37" s="193"/>
      <c r="D37" s="193"/>
      <c r="E37" s="193"/>
      <c r="F37" s="193"/>
      <c r="G37" s="193"/>
      <c r="H37" s="193"/>
      <c r="I37" s="193"/>
      <c r="J37" s="193"/>
      <c r="K37" s="193"/>
    </row>
    <row r="38" spans="1:11" ht="15.5" x14ac:dyDescent="0.35">
      <c r="B38" s="193"/>
      <c r="C38" s="193"/>
      <c r="D38" s="193"/>
      <c r="E38" s="193"/>
      <c r="F38" s="193"/>
      <c r="G38" s="193"/>
      <c r="H38" s="193"/>
      <c r="I38" s="193"/>
      <c r="J38" s="193"/>
      <c r="K38" s="193"/>
    </row>
  </sheetData>
  <sheetProtection selectLockedCells="1"/>
  <protectedRanges>
    <protectedRange password="CB1D" sqref="C10:D17" name="approvedamount_2"/>
  </protectedRanges>
  <mergeCells count="5">
    <mergeCell ref="A4:B4"/>
    <mergeCell ref="A6:B6"/>
    <mergeCell ref="A8:B8"/>
    <mergeCell ref="A34:B34"/>
    <mergeCell ref="A36:B37"/>
  </mergeCells>
  <pageMargins left="0.7" right="0.7" top="0.75" bottom="0.75" header="0.3" footer="0.3"/>
  <pageSetup orientation="portrait" r:id="rId1"/>
  <headerFooter>
    <oddHeader>&amp;COregon Department of Education - Start up and Expansion Grant</oddHeader>
    <oddFooter xml:space="preserve">&amp;C   </oddFooter>
  </headerFooter>
  <extLst>
    <ext xmlns:x14="http://schemas.microsoft.com/office/spreadsheetml/2009/9/main" uri="{78C0D931-6437-407d-A8EE-F0AAD7539E65}">
      <x14:conditionalFormattings>
        <x14:conditionalFormatting xmlns:xm="http://schemas.microsoft.com/office/excel/2006/main">
          <x14:cfRule type="expression" priority="6" id="{337A2F59-3040-4DA9-84CB-C31646AC4716}">
            <xm:f>'Applicant Information'!$D$3=TRUE</xm:f>
            <x14:dxf>
              <fill>
                <patternFill>
                  <bgColor rgb="FFFFFF00"/>
                </patternFill>
              </fill>
            </x14:dxf>
          </x14:cfRule>
          <xm:sqref>A21</xm:sqref>
        </x14:conditionalFormatting>
        <x14:conditionalFormatting xmlns:xm="http://schemas.microsoft.com/office/excel/2006/main">
          <x14:cfRule type="expression" priority="5" id="{31146083-4B13-4633-BAF3-85B9B652792A}">
            <xm:f>Budget!$C$51</xm:f>
            <x14:dxf>
              <fill>
                <patternFill>
                  <bgColor rgb="FFFFFF00"/>
                </patternFill>
              </fill>
            </x14:dxf>
          </x14:cfRule>
          <xm:sqref>A26</xm:sqref>
        </x14:conditionalFormatting>
        <x14:conditionalFormatting xmlns:xm="http://schemas.microsoft.com/office/excel/2006/main">
          <x14:cfRule type="expression" priority="4" id="{0557170B-4A13-4C5B-837F-B59BA218DC8A}">
            <xm:f>Budget!$C$56</xm:f>
            <x14:dxf>
              <fill>
                <patternFill>
                  <bgColor rgb="FFFFFF00"/>
                </patternFill>
              </fill>
            </x14:dxf>
          </x14:cfRule>
          <xm:sqref>A27</xm:sqref>
        </x14:conditionalFormatting>
        <x14:conditionalFormatting xmlns:xm="http://schemas.microsoft.com/office/excel/2006/main">
          <x14:cfRule type="expression" priority="3" id="{7CF3B918-A891-4BEF-9478-C2A5BD827178}">
            <xm:f>Budget!$C$61</xm:f>
            <x14:dxf>
              <fill>
                <patternFill>
                  <bgColor rgb="FFFFFF00"/>
                </patternFill>
              </fill>
            </x14:dxf>
          </x14:cfRule>
          <xm:sqref>A28:A29</xm:sqref>
        </x14:conditionalFormatting>
        <x14:conditionalFormatting xmlns:xm="http://schemas.microsoft.com/office/excel/2006/main">
          <x14:cfRule type="expression" priority="2" id="{2C0372E3-F38F-464C-8711-6D1D9822093B}">
            <xm:f>Budget!$C$30&gt;0</xm:f>
            <x14:dxf>
              <fill>
                <patternFill>
                  <bgColor rgb="FFFFFF00"/>
                </patternFill>
              </fill>
            </x14:dxf>
          </x14:cfRule>
          <xm:sqref>A23:A25</xm:sqref>
        </x14:conditionalFormatting>
        <x14:conditionalFormatting xmlns:xm="http://schemas.microsoft.com/office/excel/2006/main">
          <x14:cfRule type="expression" priority="1" id="{766C62FB-8657-47AE-8C40-48C1B38AF3A0}">
            <xm:f>Budget!$C$16&gt;0</xm:f>
            <x14:dxf>
              <fill>
                <patternFill>
                  <bgColor rgb="FFFFFF00"/>
                </patternFill>
              </fill>
            </x14:dxf>
          </x14:cfRule>
          <xm:sqref>A22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e904697f-41f0-41a9-947e-777b04f3df44">2019-11-07T08:00:00+00:00</Remediation_x0020_Date>
    <Estimated_x0020_Creation_x0020_Date xmlns="e904697f-41f0-41a9-947e-777b04f3df44" xsi:nil="true"/>
    <Priority xmlns="e904697f-41f0-41a9-947e-777b04f3df44">New</Prior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46F8D107C66F4886837BAB1906D6D2" ma:contentTypeVersion="7" ma:contentTypeDescription="Create a new document." ma:contentTypeScope="" ma:versionID="927b6c3ba69a2dfa7a1f0feeaa541258">
  <xsd:schema xmlns:xsd="http://www.w3.org/2001/XMLSchema" xmlns:xs="http://www.w3.org/2001/XMLSchema" xmlns:p="http://schemas.microsoft.com/office/2006/metadata/properties" xmlns:ns1="http://schemas.microsoft.com/sharepoint/v3" xmlns:ns2="e904697f-41f0-41a9-947e-777b04f3df44" xmlns:ns3="54031767-dd6d-417c-ab73-583408f47564" targetNamespace="http://schemas.microsoft.com/office/2006/metadata/properties" ma:root="true" ma:fieldsID="5de6d49bfd447df29fc16199dafffafa" ns1:_="" ns2:_="" ns3:_="">
    <xsd:import namespace="http://schemas.microsoft.com/sharepoint/v3"/>
    <xsd:import namespace="e904697f-41f0-41a9-947e-777b04f3df4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04697f-41f0-41a9-947e-777b04f3df4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3424D-3AB0-45AC-8FCD-F8E2749C13E0}">
  <ds:schemaRefs>
    <ds:schemaRef ds:uri="http://schemas.microsoft.com/sharepoint/v3/contenttype/forms"/>
  </ds:schemaRefs>
</ds:datastoreItem>
</file>

<file path=customXml/itemProps2.xml><?xml version="1.0" encoding="utf-8"?>
<ds:datastoreItem xmlns:ds="http://schemas.openxmlformats.org/officeDocument/2006/customXml" ds:itemID="{2DABFE6E-5FF8-47BA-9C9E-A62D486681E4}">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9b0bdf82-354b-4781-bf73-3bb623a98453"/>
    <ds:schemaRef ds:uri="http://www.w3.org/XML/1998/namespace"/>
  </ds:schemaRefs>
</ds:datastoreItem>
</file>

<file path=customXml/itemProps3.xml><?xml version="1.0" encoding="utf-8"?>
<ds:datastoreItem xmlns:ds="http://schemas.openxmlformats.org/officeDocument/2006/customXml" ds:itemID="{1A07D8AE-24BC-49BA-B81D-A4BAF58B7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Coversheet</vt:lpstr>
      <vt:lpstr>Applicant Information</vt:lpstr>
      <vt:lpstr>Operation Plan</vt:lpstr>
      <vt:lpstr>Operation Plan cont.</vt:lpstr>
      <vt:lpstr>Budget</vt:lpstr>
      <vt:lpstr>ODE CNP Approved Budget</vt:lpstr>
      <vt:lpstr>Evaluation Questions</vt:lpstr>
      <vt:lpstr>Application Summary</vt:lpstr>
      <vt:lpstr>ODE CNP Approved Summary</vt:lpstr>
      <vt:lpstr>Tracking</vt:lpstr>
      <vt:lpstr>ODE Use only</vt:lpstr>
      <vt:lpstr>Budget!Print_Area</vt:lpstr>
      <vt:lpstr>'ODE CNP Approved Budget'!Print_Area</vt:lpstr>
      <vt:lpstr>'Operation Plan'!Print_Area</vt:lpstr>
    </vt:vector>
  </TitlesOfParts>
  <Company>Arizona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Foxhoven, Carol</dc:creator>
  <cp:lastModifiedBy>"SkreenK"</cp:lastModifiedBy>
  <cp:lastPrinted>2015-01-12T19:51:41Z</cp:lastPrinted>
  <dcterms:created xsi:type="dcterms:W3CDTF">2013-12-17T17:12:09Z</dcterms:created>
  <dcterms:modified xsi:type="dcterms:W3CDTF">2022-04-06T22:23:38Z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0x010100B646F8D107C66F4886837BAB1906D6D2</vt:lpwstr>
  </property>
</Properties>
</file>