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~Forms\CACFP\_Current forms\Expense Report\"/>
    </mc:Choice>
  </mc:AlternateContent>
  <xr:revisionPtr revIDLastSave="0" documentId="13_ncr:1_{24E020B3-9509-4204-B9F9-88C0F6F393A8}" xr6:coauthVersionLast="47" xr6:coauthVersionMax="47" xr10:uidLastSave="{00000000-0000-0000-0000-000000000000}"/>
  <bookViews>
    <workbookView xWindow="-120" yWindow="-120" windowWidth="34080" windowHeight="22080" activeTab="1" xr2:uid="{00000000-000D-0000-FFFF-FFFF00000000}"/>
  </bookViews>
  <sheets>
    <sheet name="Instructions" sheetId="5" r:id="rId1"/>
    <sheet name="Expense Report" sheetId="1" r:id="rId2"/>
    <sheet name="Data" sheetId="2" state="hidden" r:id="rId3"/>
  </sheets>
  <definedNames>
    <definedName name="_xlnm.Print_Area" localSheetId="0">Instructions!$A$1:$I$65</definedName>
    <definedName name="_xlnm.Print_Titles" localSheetId="1">'Expense Report'!$14:$16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1" l="1"/>
  <c r="S61" i="1" l="1"/>
  <c r="R61" i="1"/>
  <c r="Q61" i="1"/>
  <c r="P61" i="1"/>
  <c r="O61" i="1"/>
  <c r="N61" i="1"/>
  <c r="M61" i="1"/>
  <c r="L61" i="1"/>
  <c r="K61" i="1"/>
  <c r="J61" i="1"/>
  <c r="I61" i="1"/>
  <c r="H61" i="1"/>
  <c r="F61" i="1"/>
  <c r="G61" i="1"/>
  <c r="E61" i="1"/>
  <c r="T19" i="1" l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54" i="1"/>
  <c r="T55" i="1"/>
  <c r="T56" i="1"/>
  <c r="T57" i="1"/>
  <c r="T58" i="1"/>
  <c r="T59" i="1"/>
  <c r="T60" i="1"/>
  <c r="T18" i="1"/>
  <c r="T17" i="1"/>
  <c r="T61" i="1" l="1"/>
  <c r="B7" i="1"/>
  <c r="B13" i="2" l="1"/>
  <c r="C13" i="2" s="1"/>
  <c r="A13" i="2" l="1"/>
  <c r="B4" i="2"/>
  <c r="C4" i="2" s="1"/>
  <c r="B6" i="2"/>
  <c r="C6" i="2" s="1"/>
  <c r="B8" i="2"/>
  <c r="C8" i="2" s="1"/>
  <c r="B10" i="2"/>
  <c r="C10" i="2" s="1"/>
  <c r="B12" i="2"/>
  <c r="C12" i="2" s="1"/>
  <c r="B14" i="2"/>
  <c r="C14" i="2" s="1"/>
  <c r="B3" i="2"/>
  <c r="B5" i="2"/>
  <c r="C5" i="2" s="1"/>
  <c r="B7" i="2"/>
  <c r="C7" i="2" s="1"/>
  <c r="B9" i="2"/>
  <c r="C9" i="2" s="1"/>
  <c r="B11" i="2"/>
  <c r="C11" i="2" s="1"/>
  <c r="B8" i="1"/>
  <c r="B6" i="1"/>
  <c r="A3" i="2" l="1"/>
  <c r="C3" i="2"/>
  <c r="A10" i="2"/>
  <c r="A9" i="2"/>
  <c r="A14" i="2"/>
  <c r="A6" i="2"/>
  <c r="A7" i="2"/>
  <c r="A12" i="2"/>
  <c r="A4" i="2"/>
  <c r="A5" i="2"/>
  <c r="A11" i="2"/>
  <c r="A8" i="2"/>
  <c r="E8" i="1"/>
  <c r="E9" i="1" s="1"/>
  <c r="D5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"VisinskJ"</author>
  </authors>
  <commentList>
    <comment ref="D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These fields are completed by ODE CNP</t>
        </r>
      </text>
    </comment>
    <comment ref="Q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Name of person completing the spreadsheet.</t>
        </r>
      </text>
    </comment>
    <comment ref="D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This field will auto populate.</t>
        </r>
      </text>
    </comment>
    <comment ref="E5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your CACFP balance as of the date listed in D5. This balance will be from your accounting system for CACFP income and expenses.</t>
        </r>
      </text>
    </comment>
    <comment ref="Q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Position of person completing the spreadsheet.</t>
        </r>
      </text>
    </comment>
    <comment ref="E6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This is the reimbursement income earned for meals served during the test month listed in D4. Check your CNPweb claims tab if you are unsure.</t>
        </r>
      </text>
    </comment>
    <comment ref="E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This section is for Paid programs and programs who vend CACFP meals. All income received for CACFP meals must be documented as CACFP income.</t>
        </r>
      </text>
    </comment>
    <comment ref="E1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indicate the type of "other funds" used to pay CACFP expenses in excess of CACFP revenue. Ex. Unincumbered grant funds, general funds, etc.</t>
        </r>
      </text>
    </comment>
    <comment ref="E11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amount of "other funds" used to pay for CACFP expenses that exceeded CACFP funds available. </t>
        </r>
      </text>
    </comment>
    <comment ref="F15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Columns listed under the green area are costs included in Operating Expenses; costs that directly relate to the preparation and service of CACFP meals. In addition, these expenses correlate to Operating Expenses on the ODE CACFP Budget required for non-SFA sponsors with multiple sites.</t>
        </r>
      </text>
    </comment>
    <comment ref="N15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Columns listed under the blue area are costs included in Administratiive Expenses; costs related to oversight of the CACFP. These expenses correlate to Administrative Expenses on the ODE CACFP Budget required for non-SFA sponsors with multiple sites.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date the expense was incurred - this may be lsited on the receipt or invoice</t>
        </r>
      </text>
    </comment>
    <comment ref="C17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List the method of payment used to pay the expense</t>
        </r>
      </text>
    </comment>
    <comment ref="D17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List the Vendor or "payee" for the expense. Ex. SmartFoods</t>
        </r>
      </text>
    </comment>
    <comment ref="E17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List the total amount charged on the receipt (both allowable and unallowable costs)</t>
        </r>
      </text>
    </comment>
    <comment ref="F17" authorId="0" shapeId="0" xr:uid="{00000000-0006-0000-0100-000010000000}">
      <text>
        <r>
          <rPr>
            <b/>
            <sz val="9"/>
            <color indexed="81"/>
            <rFont val="Tahoma"/>
            <charset val="1"/>
          </rPr>
          <t xml:space="preserve">"VisinskJ":
</t>
        </r>
        <r>
          <rPr>
            <sz val="9"/>
            <color indexed="81"/>
            <rFont val="Tahoma"/>
            <family val="2"/>
          </rPr>
          <t>Enter the amount spent on CACFP food</t>
        </r>
      </text>
    </comment>
    <comment ref="G17" authorId="0" shapeId="0" xr:uid="{00000000-0006-0000-0100-000011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cost of any donated foods received.</t>
        </r>
      </text>
    </comment>
    <comment ref="H1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amount spent on food service supplies (plates, utensils, plasticware, etc.)</t>
        </r>
      </text>
    </comment>
    <comment ref="I17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the amount CACFP funds spent on operational labor</t>
        </r>
      </text>
    </comment>
    <comment ref="J1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amount of CACFP funds spent on contracted services (ex. Janitorial services, outside contractors that provide nutritional services.)</t>
        </r>
      </text>
    </comment>
    <comment ref="K17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the amount of CACFP funds spent that would be considered operational expenses, but do not fit into any of the previous categories.</t>
        </r>
      </text>
    </comment>
    <comment ref="L17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the amount of CACFP funds spent on facility rental/mortgage.</t>
        </r>
      </text>
    </comment>
    <comment ref="M17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"VisinskJ":</t>
        </r>
        <r>
          <rPr>
            <sz val="9"/>
            <color indexed="81"/>
            <rFont val="Tahoma"/>
            <family val="2"/>
          </rPr>
          <t xml:space="preserve">
Enter the amount of CACFP funds spent on Utility expenses.</t>
        </r>
      </text>
    </comment>
    <comment ref="N17" authorId="0" shapeId="0" xr:uid="{00000000-0006-0000-0100-000018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amount of CACFP funds spent on administrative labor </t>
        </r>
      </text>
    </comment>
    <comment ref="O17" authorId="0" shapeId="0" xr:uid="{00000000-0006-0000-0100-000019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amount of CACFP funds spent on contracted administrative labor. (ex. Accounting services)</t>
        </r>
      </text>
    </comment>
    <comment ref="P17" authorId="0" shapeId="0" xr:uid="{00000000-0006-0000-0100-00001A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amount of CACFP funds spent that would be considered administrative expenses, but do not fit into any of the previous categories.</t>
        </r>
      </text>
    </comment>
    <comment ref="Q17" authorId="0" shapeId="0" xr:uid="{00000000-0006-0000-0100-00001B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amount of CACFP funds spent on administrative facility costs. </t>
        </r>
      </text>
    </comment>
    <comment ref="R17" authorId="0" shapeId="0" xr:uid="{00000000-0006-0000-0100-00001C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amount of CACFP funds spent on administrative utility costs.</t>
        </r>
      </text>
    </comment>
    <comment ref="S17" authorId="0" shapeId="0" xr:uid="{00000000-0006-0000-0100-00001D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Include any costs listed on the receipt that are unallowable and therefore were not charged to the CACFP. </t>
        </r>
      </text>
    </comment>
    <comment ref="T17" authorId="0" shapeId="0" xr:uid="{00000000-0006-0000-0100-00001E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If a red number is listed, this means that not all costs of the "total amount of receipt" have been allocated to the appropriate category. </t>
        </r>
      </text>
    </comment>
    <comment ref="U17" authorId="0" shapeId="0" xr:uid="{00000000-0006-0000-0100-00001F000000}">
      <text>
        <r>
          <rPr>
            <b/>
            <sz val="9"/>
            <color indexed="81"/>
            <rFont val="Tahoma"/>
            <charset val="1"/>
          </rPr>
          <t>"VisinskJ":</t>
        </r>
        <r>
          <rPr>
            <sz val="9"/>
            <color indexed="81"/>
            <rFont val="Tahoma"/>
            <charset val="1"/>
          </rPr>
          <t xml:space="preserve">
Enter the total gallons of milk purchased as part of the purchased food expenses listed. </t>
        </r>
      </text>
    </comment>
  </commentList>
</comments>
</file>

<file path=xl/sharedStrings.xml><?xml version="1.0" encoding="utf-8"?>
<sst xmlns="http://schemas.openxmlformats.org/spreadsheetml/2006/main" count="99" uniqueCount="98">
  <si>
    <t>Date</t>
  </si>
  <si>
    <r>
      <t xml:space="preserve">Method of Payment </t>
    </r>
    <r>
      <rPr>
        <sz val="8"/>
        <rFont val="Arial"/>
        <family val="2"/>
      </rPr>
      <t>(Check, CC, Cash)</t>
    </r>
  </si>
  <si>
    <t>Name
(Payee on Check)</t>
  </si>
  <si>
    <t>Total Amount of Receipt</t>
  </si>
  <si>
    <t>Monthly CACFP Expenses:</t>
  </si>
  <si>
    <t>Name:</t>
  </si>
  <si>
    <t>Position:</t>
  </si>
  <si>
    <t>Test Month:</t>
  </si>
  <si>
    <t xml:space="preserve">Fiscal Year: </t>
  </si>
  <si>
    <t>Operating Expenses</t>
  </si>
  <si>
    <t>Administrative Expenses</t>
  </si>
  <si>
    <t>CACFP Sponsor Food Program Expense Report</t>
  </si>
  <si>
    <t>Months</t>
  </si>
  <si>
    <t>Reimbursement:</t>
  </si>
  <si>
    <t>Source of Other Funds Used:</t>
  </si>
  <si>
    <t>Amount Used from Other Funding:</t>
  </si>
  <si>
    <t>Balance:</t>
  </si>
  <si>
    <t>Final Balance:</t>
  </si>
  <si>
    <t>(A)</t>
  </si>
  <si>
    <t>(B)</t>
  </si>
  <si>
    <t>Check</t>
  </si>
  <si>
    <t>Unallowable CACFP Expenses</t>
  </si>
  <si>
    <t>Edit Check</t>
  </si>
  <si>
    <t>Other CACFP Income:</t>
  </si>
  <si>
    <t>*Pricing Program or CACFP Vended Meals</t>
  </si>
  <si>
    <t>example</t>
  </si>
  <si>
    <t>Total Food Program Expenses:</t>
  </si>
  <si>
    <t>(C)</t>
  </si>
  <si>
    <t>(E)</t>
  </si>
  <si>
    <t>Purchased Food (5)</t>
  </si>
  <si>
    <t>Donated Food (6)</t>
  </si>
  <si>
    <t>Food Service Supplies (7)</t>
  </si>
  <si>
    <t>Labor (8)</t>
  </si>
  <si>
    <t>Contracted Services (9)</t>
  </si>
  <si>
    <t>Other Operational (10)</t>
  </si>
  <si>
    <t>Facility (11)</t>
  </si>
  <si>
    <t>Utilities (12)</t>
  </si>
  <si>
    <t>Labor (14)</t>
  </si>
  <si>
    <t>Contracted Services (15)</t>
  </si>
  <si>
    <t>Other Administrative (16)</t>
  </si>
  <si>
    <t>Facility (17)</t>
  </si>
  <si>
    <t>Utilities (18)</t>
  </si>
  <si>
    <t>Sponsors are responsible for completing all other fields on the spreadsheet as follows:</t>
  </si>
  <si>
    <t>The monthly total for each expense category is located at the bottom of the spreadsheet.</t>
  </si>
  <si>
    <t>expenses.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</si>
  <si>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total of all expenses contained on the receipt must be entered in the spreadsheet.</t>
    </r>
  </si>
  <si>
    <t>spreadsheet.</t>
  </si>
  <si>
    <t>CACFP funds as documented in the accounting system of the organization.</t>
  </si>
  <si>
    <t>(A) CACFP Balance as of last day of the month prior to test month: This is the amount of unspent</t>
  </si>
  <si>
    <r>
      <t>·</t>
    </r>
    <r>
      <rPr>
        <sz val="7"/>
        <color theme="1"/>
        <rFont val="Times New Roman"/>
        <family val="1"/>
      </rPr>
      <t>      </t>
    </r>
    <r>
      <rPr>
        <sz val="11"/>
        <color theme="1"/>
        <rFont val="Calibri"/>
        <family val="2"/>
        <scheme val="minor"/>
      </rPr>
      <t>Each month CACFP income (including; reimbursement, pricing program income, vended</t>
    </r>
  </si>
  <si>
    <t>meal income, etc.) is received and CACFP expenses are paid. If CACFP income exceeds</t>
  </si>
  <si>
    <t>CACFP expenses, there will be a balance. All unspent CACFP must be maintained and is</t>
  </si>
  <si>
    <t>considered the CACFP fund balance.</t>
  </si>
  <si>
    <t>(B) Test Month Reimbursement: This is the CACFP reimbursement income earned for meals served, as</t>
  </si>
  <si>
    <t>identified on the monthly claim in CNP web.</t>
  </si>
  <si>
    <t>(C) Other CACFP Income: This is applicable for sponsors with pricing programs and sponsors who vend</t>
  </si>
  <si>
    <t>CACFP meals. All income received for participant meal charges and vended meal sales must be</t>
  </si>
  <si>
    <t>documented as CACFP income.</t>
  </si>
  <si>
    <t>Test Month Food Program Expenses: This field will auto populate based on the CACFP Food Program</t>
  </si>
  <si>
    <t>Expenses entered into the spreadsheet below. Please note; all CACFP expenses require supporting</t>
  </si>
  <si>
    <t>documentation such as receipts, invoices, timesheets, cancelled checks, etc.  Supporting</t>
  </si>
  <si>
    <t>documentation will be reviewed by ODE.</t>
  </si>
  <si>
    <r>
      <t>·</t>
    </r>
    <r>
      <rPr>
        <sz val="7"/>
        <color theme="1"/>
        <rFont val="Times New Roman"/>
        <family val="1"/>
      </rPr>
      <t xml:space="preserve">      </t>
    </r>
    <r>
      <rPr>
        <sz val="11"/>
        <color theme="1"/>
        <rFont val="Calibri"/>
        <family val="2"/>
        <scheme val="minor"/>
      </rPr>
      <t>If this is a positive amount, CACFP income exceeded CACFP expenses and there is a fund</t>
    </r>
  </si>
  <si>
    <t>balance. These funds must be maintained and applied to future CACFP expenses.</t>
  </si>
  <si>
    <r>
      <t>·</t>
    </r>
    <r>
      <rPr>
        <sz val="7"/>
        <color theme="1"/>
        <rFont val="Times New Roman"/>
        <family val="1"/>
      </rPr>
      <t>       </t>
    </r>
    <r>
      <rPr>
        <sz val="11"/>
        <color theme="1"/>
        <rFont val="Calibri"/>
        <family val="2"/>
        <scheme val="minor"/>
      </rPr>
      <t>If this is a negative amount, CACFP expenses exceeded CACFP income and other funds</t>
    </r>
  </si>
  <si>
    <t>are required to pay all CACFP expenses.</t>
  </si>
  <si>
    <r>
      <t>·</t>
    </r>
    <r>
      <rPr>
        <sz val="7"/>
        <color theme="1"/>
        <rFont val="Times New Roman"/>
        <family val="1"/>
      </rPr>
      <t xml:space="preserve">       </t>
    </r>
    <r>
      <rPr>
        <sz val="11"/>
        <color theme="1"/>
        <rFont val="Calibri"/>
        <family val="2"/>
        <scheme val="minor"/>
      </rPr>
      <t>If this is zero, CACFP income equaled CACFP expenses, no other funds were used and</t>
    </r>
  </si>
  <si>
    <t>there is not a current CACFP fund balance.</t>
  </si>
  <si>
    <t>other funds used to pay for CACFP expenses.</t>
  </si>
  <si>
    <t>of other funds that were used to pay for CACFP expenses that exceeded CACFP funds available.</t>
  </si>
  <si>
    <t>Final Balance: This field will auto populate based on the information entered on the spreadsheet.</t>
  </si>
  <si>
    <t>The final balance is the balance of the CACFP fund account as of the end of the test month.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</si>
  <si>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this is a positive amount, these funds must be maintained and applied to future CACFP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</si>
  <si>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this is a negative amount, the spreadsheet was not completed accurately, or CACFP</t>
    </r>
  </si>
  <si>
    <t>expenses that exceeded the reimbursement were not paid.  An additional amount of</t>
  </si>
  <si>
    <t xml:space="preserve">other funds is necessary to pay for CACFP expenses. 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</si>
  <si>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this is zero, there is not a current CACFP fund balance.</t>
    </r>
  </si>
  <si>
    <t>Name of Payee, and Total Amount of Receipt.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</si>
  <si>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amount of each CACFP expense must be entered in the appropriate category  on the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</si>
  <si>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Receipts that contain both CACFP and non-CACFP expenses must identify the unallowable</t>
    </r>
  </si>
  <si>
    <t>Name and position title of the person completing the spreadsheet.</t>
  </si>
  <si>
    <t xml:space="preserve">Expenses entered into the spreadsheet below. This balance is the difference between the monthly </t>
  </si>
  <si>
    <t xml:space="preserve">CACFP income received and CACFP expenses incurred. 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</si>
  <si>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the edit check column has a number, the expenses as entered do not match the total</t>
    </r>
  </si>
  <si>
    <t>amount of receipt listed in Column E.</t>
  </si>
  <si>
    <t>CACFP amount (ex. craft supplies, staff supplies, etc.)</t>
  </si>
  <si>
    <t>The Test Month and Fiscal Year fields are completed by ODE.</t>
  </si>
  <si>
    <t>Milk Report</t>
  </si>
  <si>
    <t>Gallons of Milk purchased</t>
  </si>
  <si>
    <t>CACFP Balance as of: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</si>
  <si>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milk was purchased document the total number of gallons purchased in the Milk Report column (column U)</t>
    </r>
  </si>
  <si>
    <t>(D) CACFP Program Expenses: Complete the first four columns for all expenses: Date, Method of Payment,</t>
  </si>
  <si>
    <t>(F)</t>
  </si>
  <si>
    <t>(D) CACFP Food Program Expenses</t>
  </si>
  <si>
    <t xml:space="preserve"> Balance: This field will auto populate based on the values in (A), (B), (C), and the CACFP Food Program </t>
  </si>
  <si>
    <t>(E) Source of Other Funds Used: If the balance (above) is a negative amount, list the source(s) of</t>
  </si>
  <si>
    <t>(F) Amount Used from Other Funding: If the balance (above) is a negative amount, this is the amount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</si>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</sst>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/d;@"/>
    <numFmt numFmtId="165" formatCode="0_);[Red]\(0\)"/>
    <numFmt numFmtId="166" formatCode="_([$$-409]* #,##0.00_);_([$$-409]* \(#,##0.00\);_([$$-409]* &quot;-&quot;??_);_(@_)"/>
    <numFmt numFmtId="167" formatCode="0.00_);[Red]\(0.00\)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ABFF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4" fillId="3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0" xfId="0" applyFont="1" applyFill="1"/>
    <xf numFmtId="16" fontId="1" fillId="3" borderId="0" xfId="0" applyNumberFormat="1" applyFont="1" applyFill="1" applyAlignment="1">
      <alignment wrapText="1"/>
    </xf>
    <xf numFmtId="16" fontId="1" fillId="3" borderId="0" xfId="0" applyNumberFormat="1" applyFont="1" applyFill="1"/>
    <xf numFmtId="4" fontId="0" fillId="2" borderId="9" xfId="0" applyNumberFormat="1" applyFill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7" borderId="0" xfId="0" applyFont="1" applyFill="1"/>
    <xf numFmtId="0" fontId="1" fillId="7" borderId="1" xfId="0" applyFont="1" applyFill="1" applyBorder="1"/>
    <xf numFmtId="0" fontId="0" fillId="3" borderId="0" xfId="0" applyFill="1"/>
    <xf numFmtId="0" fontId="0" fillId="3" borderId="11" xfId="0" applyFill="1" applyBorder="1"/>
    <xf numFmtId="164" fontId="0" fillId="3" borderId="4" xfId="0" applyNumberFormat="1" applyFill="1" applyBorder="1"/>
    <xf numFmtId="0" fontId="0" fillId="3" borderId="5" xfId="0" applyFill="1" applyBorder="1"/>
    <xf numFmtId="0" fontId="0" fillId="3" borderId="4" xfId="0" applyFill="1" applyBorder="1"/>
    <xf numFmtId="0" fontId="0" fillId="2" borderId="4" xfId="0" applyFill="1" applyBorder="1"/>
    <xf numFmtId="164" fontId="0" fillId="3" borderId="8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/>
    <xf numFmtId="0" fontId="0" fillId="2" borderId="9" xfId="0" applyFill="1" applyBorder="1"/>
    <xf numFmtId="164" fontId="0" fillId="3" borderId="0" xfId="0" applyNumberFormat="1" applyFill="1"/>
    <xf numFmtId="165" fontId="4" fillId="4" borderId="9" xfId="0" applyNumberFormat="1" applyFont="1" applyFill="1" applyBorder="1" applyAlignment="1" applyProtection="1">
      <alignment horizont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/>
    <xf numFmtId="0" fontId="0" fillId="6" borderId="13" xfId="0" applyFill="1" applyBorder="1"/>
    <xf numFmtId="40" fontId="0" fillId="2" borderId="9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40" fontId="4" fillId="2" borderId="9" xfId="0" applyNumberFormat="1" applyFont="1" applyFill="1" applyBorder="1" applyAlignment="1" applyProtection="1">
      <alignment horizontal="center"/>
      <protection locked="0"/>
    </xf>
    <xf numFmtId="40" fontId="4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/>
    <xf numFmtId="164" fontId="9" fillId="12" borderId="9" xfId="0" applyNumberFormat="1" applyFont="1" applyFill="1" applyBorder="1" applyAlignment="1">
      <alignment horizontal="center"/>
    </xf>
    <xf numFmtId="165" fontId="9" fillId="12" borderId="9" xfId="0" applyNumberFormat="1" applyFont="1" applyFill="1" applyBorder="1" applyAlignment="1">
      <alignment horizontal="center"/>
    </xf>
    <xf numFmtId="40" fontId="9" fillId="12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10" fillId="3" borderId="0" xfId="0" applyFont="1" applyFill="1" applyAlignment="1">
      <alignment horizontal="right"/>
    </xf>
    <xf numFmtId="40" fontId="4" fillId="3" borderId="9" xfId="0" applyNumberFormat="1" applyFont="1" applyFill="1" applyBorder="1" applyAlignment="1" applyProtection="1">
      <alignment horizontal="center"/>
      <protection locked="0"/>
    </xf>
    <xf numFmtId="40" fontId="4" fillId="10" borderId="9" xfId="0" applyNumberFormat="1" applyFont="1" applyFill="1" applyBorder="1" applyAlignment="1" applyProtection="1">
      <alignment horizontal="center"/>
      <protection locked="0"/>
    </xf>
    <xf numFmtId="40" fontId="4" fillId="10" borderId="9" xfId="0" applyNumberFormat="1" applyFont="1" applyFill="1" applyBorder="1" applyAlignment="1" applyProtection="1">
      <alignment horizontal="center" vertical="center"/>
      <protection locked="0"/>
    </xf>
    <xf numFmtId="0" fontId="9" fillId="12" borderId="9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40" fontId="4" fillId="5" borderId="9" xfId="0" applyNumberFormat="1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40" fontId="4" fillId="5" borderId="9" xfId="0" applyNumberFormat="1" applyFont="1" applyFill="1" applyBorder="1" applyAlignment="1" applyProtection="1">
      <alignment horizontal="center" vertical="center"/>
      <protection locked="0"/>
    </xf>
    <xf numFmtId="40" fontId="4" fillId="11" borderId="9" xfId="0" applyNumberFormat="1" applyFont="1" applyFill="1" applyBorder="1" applyAlignment="1" applyProtection="1">
      <alignment horizontal="center"/>
      <protection locked="0"/>
    </xf>
    <xf numFmtId="40" fontId="4" fillId="13" borderId="9" xfId="0" applyNumberFormat="1" applyFont="1" applyFill="1" applyBorder="1" applyAlignment="1" applyProtection="1">
      <alignment horizontal="center"/>
      <protection locked="0"/>
    </xf>
    <xf numFmtId="40" fontId="4" fillId="13" borderId="9" xfId="0" applyNumberFormat="1" applyFont="1" applyFill="1" applyBorder="1" applyAlignment="1" applyProtection="1">
      <alignment horizontal="center" vertical="center"/>
      <protection locked="0"/>
    </xf>
    <xf numFmtId="167" fontId="0" fillId="2" borderId="9" xfId="0" applyNumberFormat="1" applyFill="1" applyBorder="1" applyAlignment="1">
      <alignment horizontal="center"/>
    </xf>
    <xf numFmtId="167" fontId="9" fillId="2" borderId="9" xfId="0" applyNumberFormat="1" applyFont="1" applyFill="1" applyBorder="1" applyAlignment="1">
      <alignment horizontal="center"/>
    </xf>
    <xf numFmtId="167" fontId="4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14" fontId="0" fillId="3" borderId="0" xfId="0" applyNumberFormat="1" applyFill="1"/>
    <xf numFmtId="14" fontId="4" fillId="4" borderId="9" xfId="0" applyNumberFormat="1" applyFont="1" applyFill="1" applyBorder="1" applyAlignment="1" applyProtection="1">
      <alignment horizontal="center"/>
      <protection locked="0"/>
    </xf>
    <xf numFmtId="14" fontId="4" fillId="3" borderId="9" xfId="0" applyNumberFormat="1" applyFont="1" applyFill="1" applyBorder="1" applyAlignment="1" applyProtection="1">
      <alignment horizontal="center"/>
      <protection locked="0"/>
    </xf>
    <xf numFmtId="14" fontId="4" fillId="4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0" fontId="9" fillId="12" borderId="3" xfId="0" applyNumberFormat="1" applyFont="1" applyFill="1" applyBorder="1" applyAlignment="1">
      <alignment horizontal="center"/>
    </xf>
    <xf numFmtId="40" fontId="4" fillId="3" borderId="3" xfId="0" applyNumberFormat="1" applyFont="1" applyFill="1" applyBorder="1" applyAlignment="1" applyProtection="1">
      <alignment horizontal="center"/>
      <protection locked="0"/>
    </xf>
    <xf numFmtId="40" fontId="4" fillId="10" borderId="3" xfId="0" applyNumberFormat="1" applyFont="1" applyFill="1" applyBorder="1" applyAlignment="1" applyProtection="1">
      <alignment horizontal="center"/>
      <protection locked="0"/>
    </xf>
    <xf numFmtId="40" fontId="4" fillId="10" borderId="3" xfId="0" applyNumberFormat="1" applyFont="1" applyFill="1" applyBorder="1" applyAlignment="1" applyProtection="1">
      <alignment horizontal="center" vertical="center"/>
      <protection locked="0"/>
    </xf>
    <xf numFmtId="40" fontId="4" fillId="11" borderId="3" xfId="0" applyNumberFormat="1" applyFont="1" applyFill="1" applyBorder="1" applyAlignment="1" applyProtection="1">
      <alignment horizontal="center"/>
      <protection locked="0"/>
    </xf>
    <xf numFmtId="40" fontId="9" fillId="12" borderId="16" xfId="0" applyNumberFormat="1" applyFont="1" applyFill="1" applyBorder="1" applyAlignment="1">
      <alignment horizontal="center"/>
    </xf>
    <xf numFmtId="40" fontId="4" fillId="3" borderId="16" xfId="0" applyNumberFormat="1" applyFont="1" applyFill="1" applyBorder="1" applyAlignment="1" applyProtection="1">
      <alignment horizontal="center"/>
      <protection locked="0"/>
    </xf>
    <xf numFmtId="40" fontId="4" fillId="5" borderId="16" xfId="0" applyNumberFormat="1" applyFont="1" applyFill="1" applyBorder="1" applyAlignment="1" applyProtection="1">
      <alignment horizontal="center"/>
      <protection locked="0"/>
    </xf>
    <xf numFmtId="40" fontId="4" fillId="5" borderId="16" xfId="0" applyNumberFormat="1" applyFon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2" fillId="3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168" fontId="0" fillId="7" borderId="2" xfId="1" applyNumberFormat="1" applyFont="1" applyFill="1" applyBorder="1" applyAlignment="1" applyProtection="1">
      <protection locked="0"/>
    </xf>
    <xf numFmtId="0" fontId="1" fillId="3" borderId="0" xfId="0" applyFont="1" applyFill="1" applyAlignment="1">
      <alignment wrapText="1"/>
    </xf>
    <xf numFmtId="44" fontId="0" fillId="7" borderId="2" xfId="1" applyFont="1" applyFill="1" applyBorder="1" applyAlignment="1" applyProtection="1">
      <protection locked="0"/>
    </xf>
    <xf numFmtId="44" fontId="0" fillId="7" borderId="2" xfId="0" applyNumberFormat="1" applyFill="1" applyBorder="1" applyProtection="1">
      <protection locked="0"/>
    </xf>
    <xf numFmtId="44" fontId="0" fillId="7" borderId="11" xfId="0" applyNumberFormat="1" applyFill="1" applyBorder="1" applyProtection="1">
      <protection locked="0"/>
    </xf>
    <xf numFmtId="44" fontId="0" fillId="6" borderId="13" xfId="0" applyNumberFormat="1" applyFill="1" applyBorder="1"/>
    <xf numFmtId="0" fontId="3" fillId="3" borderId="7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8" borderId="7" xfId="0" applyFill="1" applyBorder="1"/>
    <xf numFmtId="0" fontId="0" fillId="8" borderId="2" xfId="0" applyFill="1" applyBorder="1"/>
    <xf numFmtId="0" fontId="0" fillId="9" borderId="15" xfId="0" applyFill="1" applyBorder="1"/>
    <xf numFmtId="0" fontId="0" fillId="9" borderId="2" xfId="0" applyFill="1" applyBorder="1"/>
    <xf numFmtId="0" fontId="0" fillId="9" borderId="3" xfId="0" applyFill="1" applyBorder="1"/>
    <xf numFmtId="0" fontId="0" fillId="3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1" fillId="3" borderId="8" xfId="0" applyFont="1" applyFill="1" applyBorder="1" applyAlignment="1">
      <alignment horizontal="center"/>
    </xf>
    <xf numFmtId="0" fontId="0" fillId="3" borderId="7" xfId="0" applyFill="1" applyBorder="1"/>
    <xf numFmtId="0" fontId="0" fillId="3" borderId="17" xfId="0" applyFill="1" applyBorder="1"/>
    <xf numFmtId="0" fontId="1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1" fillId="3" borderId="0" xfId="0" applyFont="1" applyFill="1" applyAlignment="1">
      <alignment horizontal="left" vertical="center"/>
    </xf>
    <xf numFmtId="44" fontId="0" fillId="6" borderId="18" xfId="0" applyNumberFormat="1" applyFill="1" applyBorder="1"/>
    <xf numFmtId="168" fontId="0" fillId="0" borderId="0" xfId="1" applyNumberFormat="1" applyFont="1" applyFill="1" applyBorder="1" applyAlignment="1" applyProtection="1">
      <protection locked="0"/>
    </xf>
    <xf numFmtId="44" fontId="0" fillId="0" borderId="0" xfId="1" applyFont="1" applyFill="1" applyBorder="1" applyAlignment="1" applyProtection="1">
      <protection locked="0"/>
    </xf>
    <xf numFmtId="166" fontId="0" fillId="0" borderId="0" xfId="0" applyNumberFormat="1"/>
    <xf numFmtId="44" fontId="0" fillId="0" borderId="0" xfId="1" applyFont="1" applyFill="1" applyBorder="1" applyAlignment="1" applyProtection="1"/>
    <xf numFmtId="44" fontId="0" fillId="0" borderId="0" xfId="0" applyNumberFormat="1" applyProtection="1">
      <protection locked="0"/>
    </xf>
    <xf numFmtId="16" fontId="2" fillId="6" borderId="1" xfId="0" applyNumberFormat="1" applyFont="1" applyFill="1" applyBorder="1" applyProtection="1">
      <protection locked="0"/>
    </xf>
    <xf numFmtId="0" fontId="2" fillId="6" borderId="2" xfId="0" applyFont="1" applyFill="1" applyBorder="1" applyProtection="1">
      <protection locked="0"/>
    </xf>
    <xf numFmtId="166" fontId="0" fillId="6" borderId="2" xfId="0" applyNumberFormat="1" applyFill="1" applyBorder="1"/>
    <xf numFmtId="44" fontId="0" fillId="6" borderId="2" xfId="1" applyFont="1" applyFill="1" applyBorder="1" applyAlignment="1" applyProtection="1"/>
    <xf numFmtId="0" fontId="18" fillId="3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CABFF9"/>
      <color rgb="FFCCCCFF"/>
      <color rgb="FFDAC3FD"/>
      <color rgb="FFE8CAE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5"/>
  <sheetViews>
    <sheetView zoomScale="150" zoomScaleNormal="150" zoomScaleSheetLayoutView="145" workbookViewId="0">
      <selection activeCell="H55" sqref="H55"/>
    </sheetView>
  </sheetViews>
  <sheetFormatPr defaultColWidth="8.85546875" defaultRowHeight="15" x14ac:dyDescent="0.25"/>
  <cols>
    <col min="1" max="9" width="9.7109375" style="109" customWidth="1"/>
    <col min="10" max="16384" width="8.85546875" style="109"/>
  </cols>
  <sheetData>
    <row r="1" spans="1:12" ht="20.25" customHeight="1" x14ac:dyDescent="0.3">
      <c r="A1" s="108" t="s">
        <v>11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0.25" customHeight="1" x14ac:dyDescent="0.25"/>
    <row r="3" spans="1:12" x14ac:dyDescent="0.25">
      <c r="A3" s="67" t="s">
        <v>86</v>
      </c>
      <c r="B3" s="67"/>
      <c r="C3" s="67"/>
      <c r="D3" s="67"/>
      <c r="E3" s="67"/>
      <c r="F3" s="67"/>
      <c r="G3" s="67"/>
      <c r="H3" s="67"/>
      <c r="I3" s="67"/>
    </row>
    <row r="4" spans="1:12" x14ac:dyDescent="0.25">
      <c r="A4" s="67"/>
    </row>
    <row r="5" spans="1:12" x14ac:dyDescent="0.25">
      <c r="A5" s="67" t="s">
        <v>42</v>
      </c>
      <c r="B5" s="67"/>
      <c r="C5" s="67"/>
      <c r="D5" s="67"/>
      <c r="E5" s="67"/>
      <c r="F5" s="67"/>
      <c r="G5" s="67"/>
      <c r="H5" s="67"/>
      <c r="I5" s="67"/>
    </row>
    <row r="6" spans="1:12" x14ac:dyDescent="0.25">
      <c r="A6" s="67"/>
    </row>
    <row r="7" spans="1:12" x14ac:dyDescent="0.25">
      <c r="A7" s="67" t="s">
        <v>80</v>
      </c>
      <c r="B7" s="67"/>
      <c r="C7" s="67"/>
      <c r="D7" s="67"/>
      <c r="E7" s="67"/>
      <c r="F7" s="67"/>
      <c r="G7" s="67"/>
      <c r="H7" s="67"/>
      <c r="I7" s="67"/>
    </row>
    <row r="8" spans="1:12" x14ac:dyDescent="0.25">
      <c r="A8" s="67"/>
    </row>
    <row r="9" spans="1:12" x14ac:dyDescent="0.25">
      <c r="A9" s="67" t="s">
        <v>48</v>
      </c>
    </row>
    <row r="10" spans="1:12" x14ac:dyDescent="0.25">
      <c r="A10" s="67" t="s">
        <v>47</v>
      </c>
    </row>
    <row r="11" spans="1:12" x14ac:dyDescent="0.25">
      <c r="A11" s="110" t="s">
        <v>49</v>
      </c>
    </row>
    <row r="12" spans="1:12" x14ac:dyDescent="0.25">
      <c r="A12" s="110"/>
      <c r="B12" s="109" t="s">
        <v>50</v>
      </c>
    </row>
    <row r="13" spans="1:12" x14ac:dyDescent="0.25">
      <c r="A13" s="110"/>
      <c r="B13" s="109" t="s">
        <v>51</v>
      </c>
    </row>
    <row r="14" spans="1:12" x14ac:dyDescent="0.25">
      <c r="A14" s="110"/>
      <c r="B14" s="109" t="s">
        <v>52</v>
      </c>
    </row>
    <row r="15" spans="1:12" x14ac:dyDescent="0.25">
      <c r="A15" s="110"/>
    </row>
    <row r="16" spans="1:12" x14ac:dyDescent="0.25">
      <c r="A16" s="67" t="s">
        <v>53</v>
      </c>
    </row>
    <row r="17" spans="1:2" x14ac:dyDescent="0.25">
      <c r="A17" s="67" t="s">
        <v>54</v>
      </c>
    </row>
    <row r="18" spans="1:2" x14ac:dyDescent="0.25">
      <c r="A18" s="67"/>
    </row>
    <row r="19" spans="1:2" x14ac:dyDescent="0.25">
      <c r="A19" s="67" t="s">
        <v>55</v>
      </c>
    </row>
    <row r="20" spans="1:2" x14ac:dyDescent="0.25">
      <c r="A20" s="67" t="s">
        <v>56</v>
      </c>
    </row>
    <row r="21" spans="1:2" x14ac:dyDescent="0.25">
      <c r="A21" s="67" t="s">
        <v>57</v>
      </c>
    </row>
    <row r="22" spans="1:2" x14ac:dyDescent="0.25">
      <c r="A22" s="67"/>
    </row>
    <row r="23" spans="1:2" x14ac:dyDescent="0.25">
      <c r="A23" s="67" t="s">
        <v>58</v>
      </c>
    </row>
    <row r="24" spans="1:2" x14ac:dyDescent="0.25">
      <c r="A24" s="67" t="s">
        <v>59</v>
      </c>
    </row>
    <row r="25" spans="1:2" x14ac:dyDescent="0.25">
      <c r="A25" s="67" t="s">
        <v>60</v>
      </c>
    </row>
    <row r="26" spans="1:2" x14ac:dyDescent="0.25">
      <c r="A26" s="67" t="s">
        <v>61</v>
      </c>
    </row>
    <row r="27" spans="1:2" x14ac:dyDescent="0.25">
      <c r="A27" s="67"/>
    </row>
    <row r="28" spans="1:2" x14ac:dyDescent="0.25">
      <c r="A28" s="67" t="s">
        <v>94</v>
      </c>
    </row>
    <row r="29" spans="1:2" x14ac:dyDescent="0.25">
      <c r="A29" s="67" t="s">
        <v>81</v>
      </c>
    </row>
    <row r="30" spans="1:2" x14ac:dyDescent="0.25">
      <c r="A30" s="67" t="s">
        <v>82</v>
      </c>
    </row>
    <row r="31" spans="1:2" x14ac:dyDescent="0.25">
      <c r="A31" s="110" t="s">
        <v>62</v>
      </c>
    </row>
    <row r="32" spans="1:2" x14ac:dyDescent="0.25">
      <c r="A32" s="110"/>
      <c r="B32" s="109" t="s">
        <v>63</v>
      </c>
    </row>
    <row r="33" spans="1:2" x14ac:dyDescent="0.25">
      <c r="A33" s="110" t="s">
        <v>64</v>
      </c>
    </row>
    <row r="34" spans="1:2" x14ac:dyDescent="0.25">
      <c r="A34" s="110"/>
      <c r="B34" s="109" t="s">
        <v>65</v>
      </c>
    </row>
    <row r="35" spans="1:2" x14ac:dyDescent="0.25">
      <c r="A35" s="110" t="s">
        <v>66</v>
      </c>
    </row>
    <row r="36" spans="1:2" x14ac:dyDescent="0.25">
      <c r="A36" s="110"/>
      <c r="B36" s="109" t="s">
        <v>67</v>
      </c>
    </row>
    <row r="37" spans="1:2" x14ac:dyDescent="0.25">
      <c r="A37" s="67"/>
    </row>
    <row r="38" spans="1:2" x14ac:dyDescent="0.25">
      <c r="A38" s="67" t="s">
        <v>91</v>
      </c>
    </row>
    <row r="39" spans="1:2" x14ac:dyDescent="0.25">
      <c r="A39" s="67" t="s">
        <v>77</v>
      </c>
    </row>
    <row r="40" spans="1:2" x14ac:dyDescent="0.25">
      <c r="A40" s="110" t="s">
        <v>78</v>
      </c>
    </row>
    <row r="41" spans="1:2" x14ac:dyDescent="0.25">
      <c r="A41" s="110"/>
      <c r="B41" s="109" t="s">
        <v>46</v>
      </c>
    </row>
    <row r="42" spans="1:2" x14ac:dyDescent="0.25">
      <c r="A42" s="110" t="s">
        <v>79</v>
      </c>
    </row>
    <row r="43" spans="1:2" x14ac:dyDescent="0.25">
      <c r="A43" s="110"/>
      <c r="B43" s="109" t="s">
        <v>85</v>
      </c>
    </row>
    <row r="44" spans="1:2" x14ac:dyDescent="0.25">
      <c r="A44" s="110" t="s">
        <v>45</v>
      </c>
    </row>
    <row r="45" spans="1:2" x14ac:dyDescent="0.25">
      <c r="A45" s="110" t="s">
        <v>83</v>
      </c>
    </row>
    <row r="46" spans="1:2" x14ac:dyDescent="0.25">
      <c r="A46" s="110"/>
      <c r="B46" s="109" t="s">
        <v>84</v>
      </c>
    </row>
    <row r="47" spans="1:2" x14ac:dyDescent="0.25">
      <c r="A47" s="110" t="s">
        <v>90</v>
      </c>
    </row>
    <row r="48" spans="1:2" x14ac:dyDescent="0.25">
      <c r="A48" s="110"/>
    </row>
    <row r="49" spans="1:2" x14ac:dyDescent="0.25">
      <c r="A49" s="110"/>
    </row>
    <row r="50" spans="1:2" x14ac:dyDescent="0.25">
      <c r="A50" s="67" t="s">
        <v>95</v>
      </c>
    </row>
    <row r="51" spans="1:2" x14ac:dyDescent="0.25">
      <c r="A51" s="67" t="s">
        <v>68</v>
      </c>
    </row>
    <row r="52" spans="1:2" x14ac:dyDescent="0.25">
      <c r="A52" s="67"/>
    </row>
    <row r="53" spans="1:2" x14ac:dyDescent="0.25">
      <c r="A53" s="67" t="s">
        <v>96</v>
      </c>
    </row>
    <row r="54" spans="1:2" x14ac:dyDescent="0.25">
      <c r="A54" s="67" t="s">
        <v>69</v>
      </c>
    </row>
    <row r="55" spans="1:2" x14ac:dyDescent="0.25">
      <c r="A55" s="67"/>
    </row>
    <row r="56" spans="1:2" x14ac:dyDescent="0.25">
      <c r="A56" s="67" t="s">
        <v>70</v>
      </c>
    </row>
    <row r="57" spans="1:2" x14ac:dyDescent="0.25">
      <c r="A57" s="67" t="s">
        <v>71</v>
      </c>
    </row>
    <row r="58" spans="1:2" x14ac:dyDescent="0.25">
      <c r="A58" s="110" t="s">
        <v>72</v>
      </c>
    </row>
    <row r="59" spans="1:2" x14ac:dyDescent="0.25">
      <c r="A59" s="110"/>
      <c r="B59" s="109" t="s">
        <v>44</v>
      </c>
    </row>
    <row r="60" spans="1:2" x14ac:dyDescent="0.25">
      <c r="A60" s="110" t="s">
        <v>73</v>
      </c>
    </row>
    <row r="61" spans="1:2" x14ac:dyDescent="0.25">
      <c r="A61" s="110"/>
      <c r="B61" s="109" t="s">
        <v>74</v>
      </c>
    </row>
    <row r="62" spans="1:2" x14ac:dyDescent="0.25">
      <c r="A62" s="110"/>
      <c r="B62" s="109" t="s">
        <v>75</v>
      </c>
    </row>
    <row r="63" spans="1:2" x14ac:dyDescent="0.25">
      <c r="A63" s="110" t="s">
        <v>76</v>
      </c>
    </row>
    <row r="64" spans="1:2" x14ac:dyDescent="0.25">
      <c r="A64" s="110"/>
    </row>
    <row r="65" spans="1:1" x14ac:dyDescent="0.25">
      <c r="A65" s="67" t="s">
        <v>43</v>
      </c>
    </row>
  </sheetData>
  <sheetProtection password="C279" sheet="1" selectLockedCells="1"/>
  <printOptions horizontalCentered="1"/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tabSelected="1" zoomScaleNormal="100" workbookViewId="0">
      <pane ySplit="17" topLeftCell="A18" activePane="bottomLeft" state="frozen"/>
      <selection pane="bottomLeft" activeCell="D3" sqref="D3"/>
    </sheetView>
  </sheetViews>
  <sheetFormatPr defaultColWidth="9.140625" defaultRowHeight="15" x14ac:dyDescent="0.25"/>
  <cols>
    <col min="1" max="1" width="3.85546875" style="42" bestFit="1" customWidth="1"/>
    <col min="2" max="2" width="20.5703125" style="15" customWidth="1"/>
    <col min="3" max="3" width="15.7109375" style="15" customWidth="1"/>
    <col min="4" max="4" width="20.140625" style="15" customWidth="1"/>
    <col min="5" max="5" width="10.85546875" style="15" customWidth="1"/>
    <col min="6" max="6" width="10.7109375" style="15" bestFit="1" customWidth="1"/>
    <col min="7" max="7" width="9.140625" style="15"/>
    <col min="8" max="8" width="9.7109375" style="15" bestFit="1" customWidth="1"/>
    <col min="9" max="9" width="9.85546875" style="15" bestFit="1" customWidth="1"/>
    <col min="10" max="10" width="12" style="15" customWidth="1"/>
    <col min="11" max="11" width="11.85546875" style="15" customWidth="1"/>
    <col min="12" max="12" width="9.85546875" style="15" bestFit="1" customWidth="1"/>
    <col min="13" max="14" width="9.140625" style="15"/>
    <col min="15" max="15" width="10.140625" style="15" customWidth="1"/>
    <col min="16" max="16" width="12.7109375" style="15" customWidth="1"/>
    <col min="17" max="18" width="9.140625" style="15"/>
    <col min="19" max="19" width="13.28515625" style="35" customWidth="1"/>
    <col min="20" max="20" width="12.140625" style="35" customWidth="1"/>
    <col min="21" max="21" width="13.28515625" style="15" customWidth="1"/>
    <col min="22" max="16384" width="9.140625" style="15"/>
  </cols>
  <sheetData>
    <row r="1" spans="1:22" ht="23.25" x14ac:dyDescent="0.35">
      <c r="B1" s="83" t="s">
        <v>11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3" spans="1:22" x14ac:dyDescent="0.25">
      <c r="B3" s="84" t="s">
        <v>7</v>
      </c>
      <c r="C3" s="84"/>
      <c r="D3" s="117"/>
      <c r="E3" s="85"/>
      <c r="F3" s="85"/>
      <c r="P3" s="13" t="s">
        <v>5</v>
      </c>
      <c r="Q3" s="86"/>
      <c r="R3" s="86"/>
      <c r="S3" s="86"/>
      <c r="T3" s="86"/>
    </row>
    <row r="4" spans="1:22" x14ac:dyDescent="0.25">
      <c r="B4" s="84" t="s">
        <v>8</v>
      </c>
      <c r="C4" s="84"/>
      <c r="D4" s="118"/>
      <c r="E4" s="87"/>
      <c r="F4" s="87"/>
      <c r="P4" s="16"/>
      <c r="Q4" s="16"/>
      <c r="R4" s="16"/>
      <c r="S4" s="34"/>
      <c r="T4" s="34"/>
    </row>
    <row r="5" spans="1:22" x14ac:dyDescent="0.25">
      <c r="A5" s="42" t="s">
        <v>18</v>
      </c>
      <c r="B5" s="8" t="s">
        <v>89</v>
      </c>
      <c r="C5" s="8"/>
      <c r="D5" s="12" t="e">
        <f>VLOOKUP(D3, Data!A3:C14, 3, FALSE)</f>
        <v>#N/A</v>
      </c>
      <c r="E5" s="88"/>
      <c r="F5" s="112"/>
      <c r="P5" s="14" t="s">
        <v>6</v>
      </c>
      <c r="Q5" s="86"/>
      <c r="R5" s="86"/>
      <c r="S5" s="86"/>
      <c r="T5" s="86"/>
    </row>
    <row r="6" spans="1:22" ht="14.25" customHeight="1" x14ac:dyDescent="0.25">
      <c r="A6" s="42" t="s">
        <v>19</v>
      </c>
      <c r="B6" s="9">
        <f>D3</f>
        <v>0</v>
      </c>
      <c r="C6" s="89" t="s">
        <v>13</v>
      </c>
      <c r="D6" s="89"/>
      <c r="E6" s="90"/>
      <c r="F6" s="113"/>
    </row>
    <row r="7" spans="1:22" ht="14.25" customHeight="1" x14ac:dyDescent="0.25">
      <c r="A7" s="42" t="s">
        <v>27</v>
      </c>
      <c r="B7" s="9">
        <f>D3</f>
        <v>0</v>
      </c>
      <c r="C7" s="89" t="s">
        <v>23</v>
      </c>
      <c r="D7" s="89"/>
      <c r="E7" s="90"/>
      <c r="F7" s="15" t="s">
        <v>24</v>
      </c>
    </row>
    <row r="8" spans="1:22" x14ac:dyDescent="0.25">
      <c r="A8" s="121"/>
      <c r="B8" s="10">
        <f>D3</f>
        <v>0</v>
      </c>
      <c r="C8" s="8" t="s">
        <v>26</v>
      </c>
      <c r="D8" s="8"/>
      <c r="E8" s="119">
        <f>IF(SUM(F61:R61)&lt;0, "-", SUM(F61:R61))</f>
        <v>0</v>
      </c>
      <c r="F8" s="114"/>
    </row>
    <row r="9" spans="1:22" ht="15" customHeight="1" x14ac:dyDescent="0.25">
      <c r="A9" s="121"/>
      <c r="B9" s="89" t="s">
        <v>16</v>
      </c>
      <c r="C9" s="89"/>
      <c r="D9" s="89"/>
      <c r="E9" s="120">
        <f>(E5+E6+E7-E8)</f>
        <v>0</v>
      </c>
      <c r="F9" s="115"/>
    </row>
    <row r="10" spans="1:22" x14ac:dyDescent="0.25">
      <c r="A10" s="42" t="s">
        <v>28</v>
      </c>
      <c r="B10" s="8" t="s">
        <v>14</v>
      </c>
      <c r="C10" s="8"/>
      <c r="D10" s="8"/>
      <c r="E10" s="91"/>
      <c r="F10" s="116"/>
      <c r="K10" s="60"/>
    </row>
    <row r="11" spans="1:22" ht="15.75" thickBot="1" x14ac:dyDescent="0.3">
      <c r="A11" s="42" t="s">
        <v>92</v>
      </c>
      <c r="B11" s="69" t="s">
        <v>15</v>
      </c>
      <c r="C11" s="69"/>
      <c r="D11" s="69"/>
      <c r="E11" s="92"/>
      <c r="F11" s="116"/>
      <c r="K11" s="60"/>
    </row>
    <row r="12" spans="1:22" ht="15.75" thickBot="1" x14ac:dyDescent="0.3">
      <c r="B12" s="31" t="s">
        <v>17</v>
      </c>
      <c r="C12" s="32"/>
      <c r="D12" s="32"/>
      <c r="E12" s="93">
        <f>E11+E9</f>
        <v>0</v>
      </c>
      <c r="F12" s="111"/>
    </row>
    <row r="14" spans="1:22" ht="15.75" x14ac:dyDescent="0.25">
      <c r="B14" s="94" t="s">
        <v>93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106"/>
      <c r="V14" s="107"/>
    </row>
    <row r="15" spans="1:22" ht="15" customHeight="1" x14ac:dyDescent="0.25">
      <c r="B15" s="17"/>
      <c r="C15" s="18"/>
      <c r="D15" s="19"/>
      <c r="E15" s="20"/>
      <c r="F15" s="96" t="s">
        <v>9</v>
      </c>
      <c r="G15" s="97"/>
      <c r="H15" s="97"/>
      <c r="I15" s="97"/>
      <c r="J15" s="97"/>
      <c r="K15" s="97"/>
      <c r="L15" s="97"/>
      <c r="M15" s="97"/>
      <c r="N15" s="98" t="s">
        <v>10</v>
      </c>
      <c r="O15" s="99"/>
      <c r="P15" s="99"/>
      <c r="Q15" s="99"/>
      <c r="R15" s="100"/>
      <c r="S15" s="15"/>
      <c r="T15" s="102" t="s">
        <v>22</v>
      </c>
      <c r="U15" s="105" t="s">
        <v>87</v>
      </c>
    </row>
    <row r="16" spans="1:22" ht="60" x14ac:dyDescent="0.25">
      <c r="B16" s="21" t="s">
        <v>0</v>
      </c>
      <c r="C16" s="22" t="s">
        <v>1</v>
      </c>
      <c r="D16" s="23" t="s">
        <v>2</v>
      </c>
      <c r="E16" s="68" t="s">
        <v>3</v>
      </c>
      <c r="F16" s="23" t="s">
        <v>29</v>
      </c>
      <c r="G16" s="23" t="s">
        <v>30</v>
      </c>
      <c r="H16" s="23" t="s">
        <v>31</v>
      </c>
      <c r="I16" s="23" t="s">
        <v>32</v>
      </c>
      <c r="J16" s="23" t="s">
        <v>33</v>
      </c>
      <c r="K16" s="23" t="s">
        <v>34</v>
      </c>
      <c r="L16" s="24" t="s">
        <v>35</v>
      </c>
      <c r="M16" s="70" t="s">
        <v>36</v>
      </c>
      <c r="N16" s="71" t="s">
        <v>37</v>
      </c>
      <c r="O16" s="25" t="s">
        <v>38</v>
      </c>
      <c r="P16" s="25" t="s">
        <v>39</v>
      </c>
      <c r="Q16" s="25" t="s">
        <v>40</v>
      </c>
      <c r="R16" s="25" t="s">
        <v>41</v>
      </c>
      <c r="S16" s="101" t="s">
        <v>21</v>
      </c>
      <c r="T16" s="104"/>
      <c r="U16" s="103" t="s">
        <v>88</v>
      </c>
    </row>
    <row r="17" spans="1:21" s="38" customFormat="1" x14ac:dyDescent="0.25">
      <c r="A17" s="43"/>
      <c r="B17" s="39">
        <v>43101</v>
      </c>
      <c r="C17" s="40" t="s">
        <v>20</v>
      </c>
      <c r="D17" s="47" t="s">
        <v>25</v>
      </c>
      <c r="E17" s="41">
        <v>550</v>
      </c>
      <c r="F17" s="41">
        <v>450</v>
      </c>
      <c r="G17" s="41"/>
      <c r="H17" s="41">
        <v>25</v>
      </c>
      <c r="I17" s="41"/>
      <c r="J17" s="41"/>
      <c r="K17" s="41"/>
      <c r="L17" s="41"/>
      <c r="M17" s="77"/>
      <c r="N17" s="72"/>
      <c r="O17" s="41"/>
      <c r="P17" s="41"/>
      <c r="Q17" s="41"/>
      <c r="R17" s="41"/>
      <c r="S17" s="41">
        <v>75</v>
      </c>
      <c r="T17" s="57">
        <f>IF(SUMPRODUCT(--(E17:S17&lt;&gt;""))=0, "", (E17-SUM(F17:S17)))</f>
        <v>0</v>
      </c>
      <c r="U17" s="65">
        <v>4</v>
      </c>
    </row>
    <row r="18" spans="1:21" x14ac:dyDescent="0.25">
      <c r="B18" s="62"/>
      <c r="C18" s="4"/>
      <c r="D18" s="48"/>
      <c r="E18" s="36"/>
      <c r="F18" s="44"/>
      <c r="G18" s="44"/>
      <c r="H18" s="44"/>
      <c r="I18" s="44"/>
      <c r="J18" s="44"/>
      <c r="K18" s="44"/>
      <c r="L18" s="44"/>
      <c r="M18" s="78"/>
      <c r="N18" s="73"/>
      <c r="O18" s="44"/>
      <c r="P18" s="44"/>
      <c r="Q18" s="44"/>
      <c r="R18" s="44"/>
      <c r="S18" s="44"/>
      <c r="T18" s="58" t="str">
        <f>IF(SUMPRODUCT(--(E18:S18&lt;&gt;""))=0, "",ROUND((E18-SUM(F18:S18)),2))</f>
        <v/>
      </c>
      <c r="U18" s="66"/>
    </row>
    <row r="19" spans="1:21" x14ac:dyDescent="0.25">
      <c r="B19" s="61"/>
      <c r="C19" s="29"/>
      <c r="D19" s="49"/>
      <c r="E19" s="36"/>
      <c r="F19" s="50"/>
      <c r="G19" s="50"/>
      <c r="H19" s="50"/>
      <c r="I19" s="50"/>
      <c r="J19" s="50"/>
      <c r="K19" s="50"/>
      <c r="L19" s="50"/>
      <c r="M19" s="79"/>
      <c r="N19" s="74"/>
      <c r="O19" s="45"/>
      <c r="P19" s="45"/>
      <c r="Q19" s="45"/>
      <c r="R19" s="45"/>
      <c r="S19" s="54"/>
      <c r="T19" s="59" t="str">
        <f t="shared" ref="T19:T60" si="0">IF(SUMPRODUCT(--(E19:S19&lt;&gt;""))=0, "",ROUND((E19-SUM(F19:S19)),2))</f>
        <v/>
      </c>
      <c r="U19" s="66"/>
    </row>
    <row r="20" spans="1:21" x14ac:dyDescent="0.25">
      <c r="B20" s="62"/>
      <c r="C20" s="4"/>
      <c r="D20" s="48"/>
      <c r="E20" s="36"/>
      <c r="F20" s="44"/>
      <c r="G20" s="44"/>
      <c r="H20" s="44"/>
      <c r="I20" s="44"/>
      <c r="J20" s="44"/>
      <c r="K20" s="44"/>
      <c r="L20" s="44"/>
      <c r="M20" s="78"/>
      <c r="N20" s="73"/>
      <c r="O20" s="44"/>
      <c r="P20" s="44"/>
      <c r="Q20" s="44"/>
      <c r="R20" s="44"/>
      <c r="S20" s="44"/>
      <c r="T20" s="59" t="str">
        <f t="shared" si="0"/>
        <v/>
      </c>
      <c r="U20" s="66"/>
    </row>
    <row r="21" spans="1:21" x14ac:dyDescent="0.25">
      <c r="B21" s="61"/>
      <c r="C21" s="29"/>
      <c r="D21" s="49"/>
      <c r="E21" s="36"/>
      <c r="F21" s="50"/>
      <c r="G21" s="50"/>
      <c r="H21" s="50"/>
      <c r="I21" s="50"/>
      <c r="J21" s="50"/>
      <c r="K21" s="50"/>
      <c r="L21" s="50"/>
      <c r="M21" s="79"/>
      <c r="N21" s="74"/>
      <c r="O21" s="45"/>
      <c r="P21" s="45"/>
      <c r="Q21" s="45"/>
      <c r="R21" s="45"/>
      <c r="S21" s="54"/>
      <c r="T21" s="58" t="str">
        <f t="shared" si="0"/>
        <v/>
      </c>
      <c r="U21" s="66"/>
    </row>
    <row r="22" spans="1:21" x14ac:dyDescent="0.25">
      <c r="B22" s="62"/>
      <c r="C22" s="4"/>
      <c r="D22" s="48"/>
      <c r="E22" s="36"/>
      <c r="F22" s="44"/>
      <c r="G22" s="44"/>
      <c r="H22" s="44"/>
      <c r="I22" s="44"/>
      <c r="J22" s="44"/>
      <c r="K22" s="44"/>
      <c r="L22" s="44"/>
      <c r="M22" s="78"/>
      <c r="N22" s="73"/>
      <c r="O22" s="44"/>
      <c r="P22" s="44"/>
      <c r="Q22" s="44"/>
      <c r="R22" s="44"/>
      <c r="S22" s="44"/>
      <c r="T22" s="58" t="str">
        <f t="shared" si="0"/>
        <v/>
      </c>
      <c r="U22" s="66"/>
    </row>
    <row r="23" spans="1:21" x14ac:dyDescent="0.25">
      <c r="B23" s="63"/>
      <c r="C23" s="30"/>
      <c r="D23" s="51"/>
      <c r="E23" s="37"/>
      <c r="F23" s="52"/>
      <c r="G23" s="52"/>
      <c r="H23" s="52"/>
      <c r="I23" s="52"/>
      <c r="J23" s="52"/>
      <c r="K23" s="52"/>
      <c r="L23" s="52"/>
      <c r="M23" s="80"/>
      <c r="N23" s="75"/>
      <c r="O23" s="46"/>
      <c r="P23" s="46"/>
      <c r="Q23" s="46"/>
      <c r="R23" s="46"/>
      <c r="S23" s="55"/>
      <c r="T23" s="58" t="str">
        <f t="shared" si="0"/>
        <v/>
      </c>
      <c r="U23" s="66"/>
    </row>
    <row r="24" spans="1:21" x14ac:dyDescent="0.25">
      <c r="B24" s="62"/>
      <c r="C24" s="4"/>
      <c r="D24" s="48"/>
      <c r="E24" s="36"/>
      <c r="F24" s="44"/>
      <c r="G24" s="44"/>
      <c r="H24" s="44"/>
      <c r="I24" s="44"/>
      <c r="J24" s="44"/>
      <c r="K24" s="44"/>
      <c r="L24" s="44"/>
      <c r="M24" s="78"/>
      <c r="N24" s="73"/>
      <c r="O24" s="44"/>
      <c r="P24" s="44"/>
      <c r="Q24" s="44"/>
      <c r="R24" s="44"/>
      <c r="S24" s="44"/>
      <c r="T24" s="58" t="str">
        <f t="shared" si="0"/>
        <v/>
      </c>
      <c r="U24" s="66"/>
    </row>
    <row r="25" spans="1:21" x14ac:dyDescent="0.25">
      <c r="B25" s="61"/>
      <c r="C25" s="29"/>
      <c r="D25" s="49"/>
      <c r="E25" s="36"/>
      <c r="F25" s="50"/>
      <c r="G25" s="50"/>
      <c r="H25" s="50"/>
      <c r="I25" s="50"/>
      <c r="J25" s="50"/>
      <c r="K25" s="50"/>
      <c r="L25" s="50"/>
      <c r="M25" s="79"/>
      <c r="N25" s="74"/>
      <c r="O25" s="45"/>
      <c r="P25" s="45"/>
      <c r="Q25" s="45"/>
      <c r="R25" s="45"/>
      <c r="S25" s="54"/>
      <c r="T25" s="58" t="str">
        <f t="shared" si="0"/>
        <v/>
      </c>
      <c r="U25" s="66"/>
    </row>
    <row r="26" spans="1:21" x14ac:dyDescent="0.25">
      <c r="B26" s="62"/>
      <c r="C26" s="4"/>
      <c r="D26" s="48"/>
      <c r="E26" s="36"/>
      <c r="F26" s="44"/>
      <c r="G26" s="44"/>
      <c r="H26" s="44"/>
      <c r="I26" s="44"/>
      <c r="J26" s="44"/>
      <c r="K26" s="44"/>
      <c r="L26" s="44"/>
      <c r="M26" s="78"/>
      <c r="N26" s="73"/>
      <c r="O26" s="44"/>
      <c r="P26" s="44"/>
      <c r="Q26" s="44"/>
      <c r="R26" s="44"/>
      <c r="S26" s="44"/>
      <c r="T26" s="58" t="str">
        <f t="shared" si="0"/>
        <v/>
      </c>
      <c r="U26" s="66"/>
    </row>
    <row r="27" spans="1:21" x14ac:dyDescent="0.25">
      <c r="B27" s="61"/>
      <c r="C27" s="29"/>
      <c r="D27" s="49"/>
      <c r="E27" s="36"/>
      <c r="F27" s="50"/>
      <c r="G27" s="50"/>
      <c r="H27" s="50"/>
      <c r="I27" s="50"/>
      <c r="J27" s="50"/>
      <c r="K27" s="50"/>
      <c r="L27" s="50"/>
      <c r="M27" s="79"/>
      <c r="N27" s="76"/>
      <c r="O27" s="53"/>
      <c r="P27" s="53"/>
      <c r="Q27" s="53"/>
      <c r="R27" s="53"/>
      <c r="S27" s="54"/>
      <c r="T27" s="58" t="str">
        <f t="shared" si="0"/>
        <v/>
      </c>
      <c r="U27" s="66"/>
    </row>
    <row r="28" spans="1:21" x14ac:dyDescent="0.25">
      <c r="B28" s="62"/>
      <c r="C28" s="4"/>
      <c r="D28" s="48"/>
      <c r="E28" s="36"/>
      <c r="F28" s="44"/>
      <c r="G28" s="44"/>
      <c r="H28" s="44"/>
      <c r="I28" s="44"/>
      <c r="J28" s="44"/>
      <c r="K28" s="44"/>
      <c r="L28" s="44"/>
      <c r="M28" s="78"/>
      <c r="N28" s="73"/>
      <c r="O28" s="44"/>
      <c r="P28" s="44"/>
      <c r="Q28" s="44"/>
      <c r="R28" s="44"/>
      <c r="S28" s="44"/>
      <c r="T28" s="58" t="str">
        <f t="shared" si="0"/>
        <v/>
      </c>
      <c r="U28" s="66"/>
    </row>
    <row r="29" spans="1:21" x14ac:dyDescent="0.25">
      <c r="B29" s="61"/>
      <c r="C29" s="29"/>
      <c r="D29" s="49"/>
      <c r="E29" s="36"/>
      <c r="F29" s="50"/>
      <c r="G29" s="50"/>
      <c r="H29" s="50"/>
      <c r="I29" s="50"/>
      <c r="J29" s="50"/>
      <c r="K29" s="50"/>
      <c r="L29" s="50"/>
      <c r="M29" s="79"/>
      <c r="N29" s="76"/>
      <c r="O29" s="53"/>
      <c r="P29" s="53"/>
      <c r="Q29" s="53"/>
      <c r="R29" s="53"/>
      <c r="S29" s="54"/>
      <c r="T29" s="58" t="str">
        <f t="shared" si="0"/>
        <v/>
      </c>
      <c r="U29" s="66"/>
    </row>
    <row r="30" spans="1:21" x14ac:dyDescent="0.25">
      <c r="B30" s="62"/>
      <c r="C30" s="4"/>
      <c r="D30" s="48"/>
      <c r="E30" s="36"/>
      <c r="F30" s="44"/>
      <c r="G30" s="44"/>
      <c r="H30" s="44"/>
      <c r="I30" s="44"/>
      <c r="J30" s="44"/>
      <c r="K30" s="44"/>
      <c r="L30" s="44"/>
      <c r="M30" s="78"/>
      <c r="N30" s="73"/>
      <c r="O30" s="44"/>
      <c r="P30" s="44"/>
      <c r="Q30" s="44"/>
      <c r="R30" s="44"/>
      <c r="S30" s="44"/>
      <c r="T30" s="58" t="str">
        <f t="shared" si="0"/>
        <v/>
      </c>
      <c r="U30" s="66"/>
    </row>
    <row r="31" spans="1:21" x14ac:dyDescent="0.25">
      <c r="B31" s="61"/>
      <c r="C31" s="29"/>
      <c r="D31" s="49"/>
      <c r="E31" s="36"/>
      <c r="F31" s="50"/>
      <c r="G31" s="50"/>
      <c r="H31" s="50"/>
      <c r="I31" s="50"/>
      <c r="J31" s="50"/>
      <c r="K31" s="50"/>
      <c r="L31" s="50"/>
      <c r="M31" s="79"/>
      <c r="N31" s="76"/>
      <c r="O31" s="53"/>
      <c r="P31" s="53"/>
      <c r="Q31" s="53"/>
      <c r="R31" s="53"/>
      <c r="S31" s="54"/>
      <c r="T31" s="58" t="str">
        <f t="shared" si="0"/>
        <v/>
      </c>
      <c r="U31" s="66"/>
    </row>
    <row r="32" spans="1:21" x14ac:dyDescent="0.25">
      <c r="B32" s="62"/>
      <c r="C32" s="4"/>
      <c r="D32" s="48"/>
      <c r="E32" s="36"/>
      <c r="F32" s="44"/>
      <c r="G32" s="44"/>
      <c r="H32" s="44"/>
      <c r="I32" s="44"/>
      <c r="J32" s="44"/>
      <c r="K32" s="44"/>
      <c r="L32" s="44"/>
      <c r="M32" s="78"/>
      <c r="N32" s="73"/>
      <c r="O32" s="44"/>
      <c r="P32" s="44"/>
      <c r="Q32" s="44"/>
      <c r="R32" s="44"/>
      <c r="S32" s="44"/>
      <c r="T32" s="58" t="str">
        <f t="shared" si="0"/>
        <v/>
      </c>
      <c r="U32" s="66"/>
    </row>
    <row r="33" spans="2:21" x14ac:dyDescent="0.25">
      <c r="B33" s="61"/>
      <c r="C33" s="29"/>
      <c r="D33" s="49"/>
      <c r="E33" s="36"/>
      <c r="F33" s="50"/>
      <c r="G33" s="50"/>
      <c r="H33" s="50"/>
      <c r="I33" s="50"/>
      <c r="J33" s="50"/>
      <c r="K33" s="50"/>
      <c r="L33" s="50"/>
      <c r="M33" s="79"/>
      <c r="N33" s="76"/>
      <c r="O33" s="53"/>
      <c r="P33" s="53"/>
      <c r="Q33" s="53"/>
      <c r="R33" s="53"/>
      <c r="S33" s="54"/>
      <c r="T33" s="58" t="str">
        <f t="shared" si="0"/>
        <v/>
      </c>
      <c r="U33" s="66"/>
    </row>
    <row r="34" spans="2:21" x14ac:dyDescent="0.25">
      <c r="B34" s="62"/>
      <c r="C34" s="4"/>
      <c r="D34" s="48"/>
      <c r="E34" s="36"/>
      <c r="F34" s="44"/>
      <c r="G34" s="44"/>
      <c r="H34" s="44"/>
      <c r="I34" s="44"/>
      <c r="J34" s="44"/>
      <c r="K34" s="44"/>
      <c r="L34" s="44"/>
      <c r="M34" s="78"/>
      <c r="N34" s="73"/>
      <c r="O34" s="44"/>
      <c r="P34" s="44"/>
      <c r="Q34" s="44"/>
      <c r="R34" s="44"/>
      <c r="S34" s="44"/>
      <c r="T34" s="58" t="str">
        <f t="shared" si="0"/>
        <v/>
      </c>
      <c r="U34" s="66"/>
    </row>
    <row r="35" spans="2:21" x14ac:dyDescent="0.25">
      <c r="B35" s="61"/>
      <c r="C35" s="29"/>
      <c r="D35" s="49"/>
      <c r="E35" s="36"/>
      <c r="F35" s="50"/>
      <c r="G35" s="50"/>
      <c r="H35" s="50"/>
      <c r="I35" s="50"/>
      <c r="J35" s="50"/>
      <c r="K35" s="50"/>
      <c r="L35" s="50"/>
      <c r="M35" s="50"/>
      <c r="N35" s="45"/>
      <c r="O35" s="45"/>
      <c r="P35" s="45"/>
      <c r="Q35" s="45"/>
      <c r="R35" s="45"/>
      <c r="S35" s="54"/>
      <c r="T35" s="58" t="str">
        <f t="shared" si="0"/>
        <v/>
      </c>
      <c r="U35" s="66"/>
    </row>
    <row r="36" spans="2:21" x14ac:dyDescent="0.25">
      <c r="B36" s="62"/>
      <c r="C36" s="4"/>
      <c r="D36" s="48"/>
      <c r="E36" s="36"/>
      <c r="F36" s="44"/>
      <c r="G36" s="44"/>
      <c r="H36" s="44"/>
      <c r="I36" s="44"/>
      <c r="J36" s="44"/>
      <c r="K36" s="44"/>
      <c r="L36" s="44"/>
      <c r="M36" s="78"/>
      <c r="N36" s="73"/>
      <c r="O36" s="44"/>
      <c r="P36" s="44"/>
      <c r="Q36" s="44"/>
      <c r="R36" s="44"/>
      <c r="S36" s="44"/>
      <c r="T36" s="58" t="str">
        <f t="shared" si="0"/>
        <v/>
      </c>
      <c r="U36" s="66"/>
    </row>
    <row r="37" spans="2:21" x14ac:dyDescent="0.25">
      <c r="B37" s="61"/>
      <c r="C37" s="29"/>
      <c r="D37" s="49"/>
      <c r="E37" s="36"/>
      <c r="F37" s="50"/>
      <c r="G37" s="50"/>
      <c r="H37" s="50"/>
      <c r="I37" s="50"/>
      <c r="J37" s="50"/>
      <c r="K37" s="50"/>
      <c r="L37" s="50"/>
      <c r="M37" s="79"/>
      <c r="N37" s="74"/>
      <c r="O37" s="45"/>
      <c r="P37" s="45"/>
      <c r="Q37" s="45"/>
      <c r="R37" s="45"/>
      <c r="S37" s="54"/>
      <c r="T37" s="58" t="str">
        <f t="shared" si="0"/>
        <v/>
      </c>
      <c r="U37" s="66"/>
    </row>
    <row r="38" spans="2:21" x14ac:dyDescent="0.25">
      <c r="B38" s="62"/>
      <c r="C38" s="4"/>
      <c r="D38" s="48"/>
      <c r="E38" s="36"/>
      <c r="F38" s="44"/>
      <c r="G38" s="44"/>
      <c r="H38" s="44"/>
      <c r="I38" s="44"/>
      <c r="J38" s="44"/>
      <c r="K38" s="44"/>
      <c r="L38" s="44"/>
      <c r="M38" s="78"/>
      <c r="N38" s="73"/>
      <c r="O38" s="44"/>
      <c r="P38" s="44"/>
      <c r="Q38" s="44"/>
      <c r="R38" s="44"/>
      <c r="S38" s="44"/>
      <c r="T38" s="58" t="str">
        <f t="shared" si="0"/>
        <v/>
      </c>
      <c r="U38" s="66"/>
    </row>
    <row r="39" spans="2:21" x14ac:dyDescent="0.25">
      <c r="B39" s="61"/>
      <c r="C39" s="29"/>
      <c r="D39" s="49"/>
      <c r="E39" s="36"/>
      <c r="F39" s="50"/>
      <c r="G39" s="50"/>
      <c r="H39" s="50"/>
      <c r="I39" s="50"/>
      <c r="J39" s="50"/>
      <c r="K39" s="50"/>
      <c r="L39" s="50"/>
      <c r="M39" s="79"/>
      <c r="N39" s="74"/>
      <c r="O39" s="45"/>
      <c r="P39" s="45"/>
      <c r="Q39" s="45"/>
      <c r="R39" s="45"/>
      <c r="S39" s="54"/>
      <c r="T39" s="58" t="str">
        <f t="shared" si="0"/>
        <v/>
      </c>
      <c r="U39" s="66"/>
    </row>
    <row r="40" spans="2:21" x14ac:dyDescent="0.25">
      <c r="B40" s="62"/>
      <c r="C40" s="4"/>
      <c r="D40" s="48"/>
      <c r="E40" s="36"/>
      <c r="F40" s="44"/>
      <c r="G40" s="44"/>
      <c r="H40" s="44"/>
      <c r="I40" s="44"/>
      <c r="J40" s="44"/>
      <c r="K40" s="44"/>
      <c r="L40" s="44"/>
      <c r="M40" s="78"/>
      <c r="N40" s="73"/>
      <c r="O40" s="44"/>
      <c r="P40" s="44"/>
      <c r="Q40" s="44"/>
      <c r="R40" s="44"/>
      <c r="S40" s="44"/>
      <c r="T40" s="58" t="str">
        <f t="shared" si="0"/>
        <v/>
      </c>
      <c r="U40" s="66"/>
    </row>
    <row r="41" spans="2:21" x14ac:dyDescent="0.25">
      <c r="B41" s="61"/>
      <c r="C41" s="29"/>
      <c r="D41" s="49"/>
      <c r="E41" s="36"/>
      <c r="F41" s="50"/>
      <c r="G41" s="50"/>
      <c r="H41" s="50"/>
      <c r="I41" s="50"/>
      <c r="J41" s="50"/>
      <c r="K41" s="50"/>
      <c r="L41" s="50"/>
      <c r="M41" s="79"/>
      <c r="N41" s="74"/>
      <c r="O41" s="45"/>
      <c r="P41" s="45"/>
      <c r="Q41" s="45"/>
      <c r="R41" s="45"/>
      <c r="S41" s="54"/>
      <c r="T41" s="58" t="str">
        <f t="shared" si="0"/>
        <v/>
      </c>
      <c r="U41" s="66"/>
    </row>
    <row r="42" spans="2:21" x14ac:dyDescent="0.25">
      <c r="B42" s="62"/>
      <c r="C42" s="4"/>
      <c r="D42" s="48"/>
      <c r="E42" s="36"/>
      <c r="F42" s="44"/>
      <c r="G42" s="44"/>
      <c r="H42" s="44"/>
      <c r="I42" s="44"/>
      <c r="J42" s="44"/>
      <c r="K42" s="44"/>
      <c r="L42" s="44"/>
      <c r="M42" s="78"/>
      <c r="N42" s="73"/>
      <c r="O42" s="44"/>
      <c r="P42" s="44"/>
      <c r="Q42" s="44"/>
      <c r="R42" s="44"/>
      <c r="S42" s="44"/>
      <c r="T42" s="58"/>
      <c r="U42" s="66"/>
    </row>
    <row r="43" spans="2:21" x14ac:dyDescent="0.25">
      <c r="B43" s="61"/>
      <c r="C43" s="29"/>
      <c r="D43" s="49"/>
      <c r="E43" s="36"/>
      <c r="F43" s="50"/>
      <c r="G43" s="50"/>
      <c r="H43" s="50"/>
      <c r="I43" s="50"/>
      <c r="J43" s="50"/>
      <c r="K43" s="50"/>
      <c r="L43" s="50"/>
      <c r="M43" s="79"/>
      <c r="N43" s="74"/>
      <c r="O43" s="45"/>
      <c r="P43" s="45"/>
      <c r="Q43" s="45"/>
      <c r="R43" s="45"/>
      <c r="S43" s="54"/>
      <c r="T43" s="58"/>
      <c r="U43" s="66"/>
    </row>
    <row r="44" spans="2:21" x14ac:dyDescent="0.25">
      <c r="B44" s="62"/>
      <c r="C44" s="4"/>
      <c r="D44" s="48"/>
      <c r="E44" s="36"/>
      <c r="F44" s="44"/>
      <c r="G44" s="44"/>
      <c r="H44" s="44"/>
      <c r="I44" s="44"/>
      <c r="J44" s="44"/>
      <c r="K44" s="44"/>
      <c r="L44" s="44"/>
      <c r="M44" s="78"/>
      <c r="N44" s="73"/>
      <c r="O44" s="44"/>
      <c r="P44" s="44"/>
      <c r="Q44" s="44"/>
      <c r="R44" s="44"/>
      <c r="S44" s="44"/>
      <c r="T44" s="58"/>
      <c r="U44" s="66"/>
    </row>
    <row r="45" spans="2:21" x14ac:dyDescent="0.25">
      <c r="B45" s="61"/>
      <c r="C45" s="29"/>
      <c r="D45" s="49"/>
      <c r="E45" s="36"/>
      <c r="F45" s="50"/>
      <c r="G45" s="50"/>
      <c r="H45" s="50"/>
      <c r="I45" s="50"/>
      <c r="J45" s="50"/>
      <c r="K45" s="50"/>
      <c r="L45" s="50"/>
      <c r="M45" s="79"/>
      <c r="N45" s="74"/>
      <c r="O45" s="45"/>
      <c r="P45" s="45"/>
      <c r="Q45" s="45"/>
      <c r="R45" s="45"/>
      <c r="S45" s="54"/>
      <c r="T45" s="58"/>
      <c r="U45" s="66"/>
    </row>
    <row r="46" spans="2:21" x14ac:dyDescent="0.25">
      <c r="B46" s="62"/>
      <c r="C46" s="4"/>
      <c r="D46" s="48"/>
      <c r="E46" s="36"/>
      <c r="F46" s="44"/>
      <c r="G46" s="44"/>
      <c r="H46" s="44"/>
      <c r="I46" s="44"/>
      <c r="J46" s="44"/>
      <c r="K46" s="44"/>
      <c r="L46" s="44"/>
      <c r="M46" s="78"/>
      <c r="N46" s="73"/>
      <c r="O46" s="44"/>
      <c r="P46" s="44"/>
      <c r="Q46" s="44"/>
      <c r="R46" s="44"/>
      <c r="S46" s="44"/>
      <c r="T46" s="58"/>
      <c r="U46" s="66"/>
    </row>
    <row r="47" spans="2:21" x14ac:dyDescent="0.25">
      <c r="B47" s="61"/>
      <c r="C47" s="29"/>
      <c r="D47" s="49"/>
      <c r="E47" s="36"/>
      <c r="F47" s="50"/>
      <c r="G47" s="50"/>
      <c r="H47" s="50"/>
      <c r="I47" s="50"/>
      <c r="J47" s="50"/>
      <c r="K47" s="50"/>
      <c r="L47" s="50"/>
      <c r="M47" s="79"/>
      <c r="N47" s="74"/>
      <c r="O47" s="45"/>
      <c r="P47" s="45"/>
      <c r="Q47" s="45"/>
      <c r="R47" s="45"/>
      <c r="S47" s="54"/>
      <c r="T47" s="58"/>
      <c r="U47" s="66"/>
    </row>
    <row r="48" spans="2:21" x14ac:dyDescent="0.25">
      <c r="B48" s="62"/>
      <c r="C48" s="4"/>
      <c r="D48" s="48"/>
      <c r="E48" s="36"/>
      <c r="F48" s="44"/>
      <c r="G48" s="44"/>
      <c r="H48" s="44"/>
      <c r="I48" s="44"/>
      <c r="J48" s="44"/>
      <c r="K48" s="44"/>
      <c r="L48" s="44"/>
      <c r="M48" s="78"/>
      <c r="N48" s="73"/>
      <c r="O48" s="44"/>
      <c r="P48" s="44"/>
      <c r="Q48" s="44"/>
      <c r="R48" s="44"/>
      <c r="S48" s="44"/>
      <c r="T48" s="58"/>
      <c r="U48" s="66"/>
    </row>
    <row r="49" spans="2:21" x14ac:dyDescent="0.25">
      <c r="B49" s="61"/>
      <c r="C49" s="29"/>
      <c r="D49" s="49"/>
      <c r="E49" s="36"/>
      <c r="F49" s="50"/>
      <c r="G49" s="50"/>
      <c r="H49" s="50"/>
      <c r="I49" s="50"/>
      <c r="J49" s="50"/>
      <c r="K49" s="50"/>
      <c r="L49" s="50"/>
      <c r="M49" s="79"/>
      <c r="N49" s="74"/>
      <c r="O49" s="45"/>
      <c r="P49" s="45"/>
      <c r="Q49" s="45"/>
      <c r="R49" s="45"/>
      <c r="S49" s="54"/>
      <c r="T49" s="58"/>
      <c r="U49" s="66"/>
    </row>
    <row r="50" spans="2:21" x14ac:dyDescent="0.25">
      <c r="B50" s="62"/>
      <c r="C50" s="4"/>
      <c r="D50" s="48"/>
      <c r="E50" s="36"/>
      <c r="F50" s="44"/>
      <c r="G50" s="44"/>
      <c r="H50" s="44"/>
      <c r="I50" s="44"/>
      <c r="J50" s="44"/>
      <c r="K50" s="44"/>
      <c r="L50" s="44"/>
      <c r="M50" s="78"/>
      <c r="N50" s="73"/>
      <c r="O50" s="44"/>
      <c r="P50" s="44"/>
      <c r="Q50" s="44"/>
      <c r="R50" s="44"/>
      <c r="S50" s="44"/>
      <c r="T50" s="58"/>
      <c r="U50" s="66"/>
    </row>
    <row r="51" spans="2:21" x14ac:dyDescent="0.25">
      <c r="B51" s="61"/>
      <c r="C51" s="29"/>
      <c r="D51" s="49"/>
      <c r="E51" s="36"/>
      <c r="F51" s="50"/>
      <c r="G51" s="50"/>
      <c r="H51" s="50"/>
      <c r="I51" s="50"/>
      <c r="J51" s="50"/>
      <c r="K51" s="50"/>
      <c r="L51" s="50"/>
      <c r="M51" s="79"/>
      <c r="N51" s="74"/>
      <c r="O51" s="45"/>
      <c r="P51" s="45"/>
      <c r="Q51" s="45"/>
      <c r="R51" s="45"/>
      <c r="S51" s="54"/>
      <c r="T51" s="58"/>
      <c r="U51" s="66"/>
    </row>
    <row r="52" spans="2:21" x14ac:dyDescent="0.25">
      <c r="B52" s="62"/>
      <c r="C52" s="4"/>
      <c r="D52" s="48"/>
      <c r="E52" s="36"/>
      <c r="F52" s="44"/>
      <c r="G52" s="44"/>
      <c r="H52" s="44"/>
      <c r="I52" s="44"/>
      <c r="J52" s="44"/>
      <c r="K52" s="44"/>
      <c r="L52" s="44"/>
      <c r="M52" s="78"/>
      <c r="N52" s="73"/>
      <c r="O52" s="44"/>
      <c r="P52" s="44"/>
      <c r="Q52" s="44"/>
      <c r="R52" s="44"/>
      <c r="S52" s="44"/>
      <c r="T52" s="58"/>
      <c r="U52" s="66"/>
    </row>
    <row r="53" spans="2:21" x14ac:dyDescent="0.25">
      <c r="B53" s="61"/>
      <c r="C53" s="29"/>
      <c r="D53" s="49"/>
      <c r="E53" s="36"/>
      <c r="F53" s="50"/>
      <c r="G53" s="50"/>
      <c r="H53" s="50"/>
      <c r="I53" s="50"/>
      <c r="J53" s="50"/>
      <c r="K53" s="50"/>
      <c r="L53" s="50"/>
      <c r="M53" s="79"/>
      <c r="N53" s="74"/>
      <c r="O53" s="45"/>
      <c r="P53" s="45"/>
      <c r="Q53" s="45"/>
      <c r="R53" s="45"/>
      <c r="S53" s="54"/>
      <c r="T53" s="58"/>
      <c r="U53" s="66"/>
    </row>
    <row r="54" spans="2:21" x14ac:dyDescent="0.25">
      <c r="B54" s="62"/>
      <c r="C54" s="4"/>
      <c r="D54" s="48"/>
      <c r="E54" s="36"/>
      <c r="F54" s="44"/>
      <c r="G54" s="44"/>
      <c r="H54" s="44"/>
      <c r="I54" s="44"/>
      <c r="J54" s="44"/>
      <c r="K54" s="44"/>
      <c r="L54" s="44"/>
      <c r="M54" s="78"/>
      <c r="N54" s="73"/>
      <c r="O54" s="44"/>
      <c r="P54" s="44"/>
      <c r="Q54" s="44"/>
      <c r="R54" s="44"/>
      <c r="S54" s="44"/>
      <c r="T54" s="58" t="str">
        <f t="shared" si="0"/>
        <v/>
      </c>
      <c r="U54" s="66"/>
    </row>
    <row r="55" spans="2:21" x14ac:dyDescent="0.25">
      <c r="B55" s="61"/>
      <c r="C55" s="29"/>
      <c r="D55" s="49"/>
      <c r="E55" s="36"/>
      <c r="F55" s="50"/>
      <c r="G55" s="50"/>
      <c r="H55" s="50"/>
      <c r="I55" s="50"/>
      <c r="J55" s="50"/>
      <c r="K55" s="50"/>
      <c r="L55" s="50"/>
      <c r="M55" s="79"/>
      <c r="N55" s="74"/>
      <c r="O55" s="45"/>
      <c r="P55" s="45"/>
      <c r="Q55" s="45"/>
      <c r="R55" s="45"/>
      <c r="S55" s="54"/>
      <c r="T55" s="58" t="str">
        <f t="shared" si="0"/>
        <v/>
      </c>
      <c r="U55" s="66"/>
    </row>
    <row r="56" spans="2:21" x14ac:dyDescent="0.25">
      <c r="B56" s="62"/>
      <c r="C56" s="4"/>
      <c r="D56" s="48"/>
      <c r="E56" s="36"/>
      <c r="F56" s="44"/>
      <c r="G56" s="44"/>
      <c r="H56" s="44"/>
      <c r="I56" s="44"/>
      <c r="J56" s="44"/>
      <c r="K56" s="44"/>
      <c r="L56" s="44"/>
      <c r="M56" s="78"/>
      <c r="N56" s="73"/>
      <c r="O56" s="44"/>
      <c r="P56" s="44"/>
      <c r="Q56" s="44"/>
      <c r="R56" s="44"/>
      <c r="S56" s="44"/>
      <c r="T56" s="58" t="str">
        <f t="shared" si="0"/>
        <v/>
      </c>
      <c r="U56" s="66"/>
    </row>
    <row r="57" spans="2:21" x14ac:dyDescent="0.25">
      <c r="B57" s="61"/>
      <c r="C57" s="29"/>
      <c r="D57" s="49"/>
      <c r="E57" s="36"/>
      <c r="F57" s="50"/>
      <c r="G57" s="50"/>
      <c r="H57" s="50"/>
      <c r="I57" s="50"/>
      <c r="J57" s="50"/>
      <c r="K57" s="50"/>
      <c r="L57" s="50"/>
      <c r="M57" s="79"/>
      <c r="N57" s="74"/>
      <c r="O57" s="45"/>
      <c r="P57" s="45"/>
      <c r="Q57" s="45"/>
      <c r="R57" s="45"/>
      <c r="S57" s="54"/>
      <c r="T57" s="58" t="str">
        <f t="shared" si="0"/>
        <v/>
      </c>
      <c r="U57" s="66"/>
    </row>
    <row r="58" spans="2:21" x14ac:dyDescent="0.25">
      <c r="B58" s="62"/>
      <c r="C58" s="4"/>
      <c r="D58" s="48"/>
      <c r="E58" s="36"/>
      <c r="F58" s="44"/>
      <c r="G58" s="44"/>
      <c r="H58" s="44"/>
      <c r="I58" s="44"/>
      <c r="J58" s="44"/>
      <c r="K58" s="44"/>
      <c r="L58" s="44"/>
      <c r="M58" s="78"/>
      <c r="N58" s="73"/>
      <c r="O58" s="44"/>
      <c r="P58" s="44"/>
      <c r="Q58" s="44"/>
      <c r="R58" s="44"/>
      <c r="S58" s="44"/>
      <c r="T58" s="58" t="str">
        <f t="shared" si="0"/>
        <v/>
      </c>
      <c r="U58" s="66"/>
    </row>
    <row r="59" spans="2:21" x14ac:dyDescent="0.25">
      <c r="B59" s="61"/>
      <c r="C59" s="29"/>
      <c r="D59" s="49"/>
      <c r="E59" s="36"/>
      <c r="F59" s="50"/>
      <c r="G59" s="50"/>
      <c r="H59" s="50"/>
      <c r="I59" s="50"/>
      <c r="J59" s="50"/>
      <c r="K59" s="50"/>
      <c r="L59" s="50"/>
      <c r="M59" s="79"/>
      <c r="N59" s="74"/>
      <c r="O59" s="45"/>
      <c r="P59" s="45"/>
      <c r="Q59" s="45"/>
      <c r="R59" s="45"/>
      <c r="S59" s="54"/>
      <c r="T59" s="58" t="str">
        <f t="shared" si="0"/>
        <v/>
      </c>
      <c r="U59" s="66"/>
    </row>
    <row r="60" spans="2:21" x14ac:dyDescent="0.25">
      <c r="B60" s="62"/>
      <c r="C60" s="4"/>
      <c r="D60" s="48"/>
      <c r="E60" s="36"/>
      <c r="F60" s="44"/>
      <c r="G60" s="44"/>
      <c r="H60" s="44"/>
      <c r="I60" s="44"/>
      <c r="J60" s="44"/>
      <c r="K60" s="44"/>
      <c r="L60" s="44"/>
      <c r="M60" s="78"/>
      <c r="N60" s="73"/>
      <c r="O60" s="44"/>
      <c r="P60" s="44"/>
      <c r="Q60" s="44"/>
      <c r="R60" s="44"/>
      <c r="S60" s="44"/>
      <c r="T60" s="58" t="str">
        <f t="shared" si="0"/>
        <v/>
      </c>
      <c r="U60" s="66"/>
    </row>
    <row r="61" spans="2:21" x14ac:dyDescent="0.25">
      <c r="B61" s="26" t="s">
        <v>4</v>
      </c>
      <c r="C61" s="27"/>
      <c r="D61" s="27"/>
      <c r="E61" s="33">
        <f t="shared" ref="E61:S61" si="1">SUM(E18:E60)</f>
        <v>0</v>
      </c>
      <c r="F61" s="11">
        <f t="shared" si="1"/>
        <v>0</v>
      </c>
      <c r="G61" s="11">
        <f t="shared" si="1"/>
        <v>0</v>
      </c>
      <c r="H61" s="11">
        <f t="shared" si="1"/>
        <v>0</v>
      </c>
      <c r="I61" s="11">
        <f t="shared" si="1"/>
        <v>0</v>
      </c>
      <c r="J61" s="11">
        <f t="shared" si="1"/>
        <v>0</v>
      </c>
      <c r="K61" s="11">
        <f t="shared" si="1"/>
        <v>0</v>
      </c>
      <c r="L61" s="11">
        <f t="shared" si="1"/>
        <v>0</v>
      </c>
      <c r="M61" s="82">
        <f t="shared" si="1"/>
        <v>0</v>
      </c>
      <c r="N61" s="81">
        <f t="shared" si="1"/>
        <v>0</v>
      </c>
      <c r="O61" s="11">
        <f t="shared" si="1"/>
        <v>0</v>
      </c>
      <c r="P61" s="11">
        <f t="shared" si="1"/>
        <v>0</v>
      </c>
      <c r="Q61" s="11">
        <f t="shared" si="1"/>
        <v>0</v>
      </c>
      <c r="R61" s="11">
        <f t="shared" si="1"/>
        <v>0</v>
      </c>
      <c r="S61" s="11">
        <f t="shared" si="1"/>
        <v>0</v>
      </c>
      <c r="T61" s="56">
        <f>SUM(T18:T60)</f>
        <v>0</v>
      </c>
      <c r="U61" s="64">
        <f>SUM(U18:U60)</f>
        <v>0</v>
      </c>
    </row>
    <row r="62" spans="2:21" x14ac:dyDescent="0.25">
      <c r="B62" s="28"/>
    </row>
    <row r="63" spans="2:21" x14ac:dyDescent="0.25">
      <c r="B63" s="28"/>
    </row>
  </sheetData>
  <sheetProtection algorithmName="SHA-512" hashValue="a1Gef5fE7YcK93MfNWPup9xTxDHkB32F1OXSCtjRgdFLuXL0yDVX6TT45DhcXE3YzJod5ckgRV1rpGX1VFT7bw==" saltValue="S0N2NAQSehvh8dVW5c1aTg==" spinCount="100000" sheet="1" selectLockedCells="1"/>
  <conditionalFormatting sqref="B18:B60">
    <cfRule type="expression" dxfId="4" priority="1">
      <formula>$B18&lt;EOMONTH($D$5, 0)+1</formula>
    </cfRule>
    <cfRule type="expression" dxfId="3" priority="2">
      <formula>$B18&gt;EOMONTH($D$5, 1)</formula>
    </cfRule>
  </conditionalFormatting>
  <conditionalFormatting sqref="E9:F9">
    <cfRule type="cellIs" dxfId="2" priority="9" operator="lessThan">
      <formula>0</formula>
    </cfRule>
  </conditionalFormatting>
  <conditionalFormatting sqref="E12:F12">
    <cfRule type="cellIs" dxfId="1" priority="8" operator="lessThan">
      <formula>0</formula>
    </cfRule>
  </conditionalFormatting>
  <conditionalFormatting sqref="T17:T61">
    <cfRule type="cellIs" dxfId="0" priority="7" operator="notEqual">
      <formula>0</formula>
    </cfRule>
  </conditionalFormatting>
  <pageMargins left="0.7" right="0.7" top="0.75" bottom="0.75" header="0.3" footer="0.3"/>
  <pageSetup paperSize="5" scale="7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Data!$A$3:$A$14</xm:f>
          </x14:formula1>
          <xm:sqref>D3:F3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workbookViewId="0">
      <selection activeCell="B3" sqref="B3"/>
    </sheetView>
  </sheetViews>
  <sheetFormatPr defaultRowHeight="15" x14ac:dyDescent="0.25"/>
  <cols>
    <col min="1" max="1" width="15.7109375" customWidth="1"/>
    <col min="2" max="2" width="15.7109375" style="2" customWidth="1"/>
    <col min="3" max="3" width="15.7109375" style="1" customWidth="1"/>
  </cols>
  <sheetData>
    <row r="2" spans="1:3" x14ac:dyDescent="0.25">
      <c r="A2" s="5" t="s">
        <v>12</v>
      </c>
      <c r="B2" s="7">
        <v>2026</v>
      </c>
      <c r="C2" s="1" t="s">
        <v>97</v>
      </c>
    </row>
    <row r="3" spans="1:3" x14ac:dyDescent="0.25">
      <c r="A3" t="str">
        <f>TEXT(B3, "mmmm-yyyy")</f>
        <v>January-2026</v>
      </c>
      <c r="B3" s="3">
        <f>DATE(B2,1,1)</f>
        <v>46023</v>
      </c>
      <c r="C3" s="6">
        <f>EOMONTH(Data!$B3,-1)</f>
        <v>46022</v>
      </c>
    </row>
    <row r="4" spans="1:3" x14ac:dyDescent="0.25">
      <c r="A4" t="str">
        <f t="shared" ref="A4:A14" si="0">TEXT(B4, "mmmm-yyyy")</f>
        <v>February-2026</v>
      </c>
      <c r="B4" s="3">
        <f>DATE(B2,2,1)</f>
        <v>46054</v>
      </c>
      <c r="C4" s="6">
        <f>EOMONTH(Data!$B4,-1)</f>
        <v>46053</v>
      </c>
    </row>
    <row r="5" spans="1:3" x14ac:dyDescent="0.25">
      <c r="A5" t="str">
        <f t="shared" si="0"/>
        <v>March-2026</v>
      </c>
      <c r="B5" s="3">
        <f>DATE(B2,3,1)</f>
        <v>46082</v>
      </c>
      <c r="C5" s="6">
        <f>EOMONTH(Data!$B5,-1)</f>
        <v>46081</v>
      </c>
    </row>
    <row r="6" spans="1:3" x14ac:dyDescent="0.25">
      <c r="A6" t="str">
        <f t="shared" si="0"/>
        <v>April-2026</v>
      </c>
      <c r="B6" s="3">
        <f>DATE(B2,4,1)</f>
        <v>46113</v>
      </c>
      <c r="C6" s="6">
        <f>EOMONTH(Data!$B6,-1)</f>
        <v>46112</v>
      </c>
    </row>
    <row r="7" spans="1:3" x14ac:dyDescent="0.25">
      <c r="A7" t="str">
        <f t="shared" si="0"/>
        <v>May-2026</v>
      </c>
      <c r="B7" s="3">
        <f>DATE(B2, 5, 1)</f>
        <v>46143</v>
      </c>
      <c r="C7" s="6">
        <f>EOMONTH(Data!$B7,-1)</f>
        <v>46142</v>
      </c>
    </row>
    <row r="8" spans="1:3" x14ac:dyDescent="0.25">
      <c r="A8" t="str">
        <f t="shared" si="0"/>
        <v>June-2026</v>
      </c>
      <c r="B8" s="3">
        <f>DATE(B2,6,1)</f>
        <v>46174</v>
      </c>
      <c r="C8" s="6">
        <f>EOMONTH(Data!$B8,-1)</f>
        <v>46173</v>
      </c>
    </row>
    <row r="9" spans="1:3" x14ac:dyDescent="0.25">
      <c r="A9" t="str">
        <f t="shared" si="0"/>
        <v>July-2026</v>
      </c>
      <c r="B9" s="3">
        <f>DATE(B2,7,1)</f>
        <v>46204</v>
      </c>
      <c r="C9" s="6">
        <f>EOMONTH(Data!$B9,-1)</f>
        <v>46203</v>
      </c>
    </row>
    <row r="10" spans="1:3" x14ac:dyDescent="0.25">
      <c r="A10" t="str">
        <f t="shared" si="0"/>
        <v>August-2026</v>
      </c>
      <c r="B10" s="3">
        <f>DATE(B2,8,1)</f>
        <v>46235</v>
      </c>
      <c r="C10" s="6">
        <f>EOMONTH(Data!$B10,-1)</f>
        <v>46234</v>
      </c>
    </row>
    <row r="11" spans="1:3" x14ac:dyDescent="0.25">
      <c r="A11" t="str">
        <f t="shared" si="0"/>
        <v>September-2026</v>
      </c>
      <c r="B11" s="3">
        <f>DATE(B2,9,1)</f>
        <v>46266</v>
      </c>
      <c r="C11" s="6">
        <f>EOMONTH(Data!$B11,-1)</f>
        <v>46265</v>
      </c>
    </row>
    <row r="12" spans="1:3" x14ac:dyDescent="0.25">
      <c r="A12" t="str">
        <f t="shared" si="0"/>
        <v>October-2025</v>
      </c>
      <c r="B12" s="3">
        <f>DATE(B2-1,10,1)</f>
        <v>45931</v>
      </c>
      <c r="C12" s="6">
        <f>EOMONTH(Data!$B12,-1)</f>
        <v>45930</v>
      </c>
    </row>
    <row r="13" spans="1:3" x14ac:dyDescent="0.25">
      <c r="A13" t="str">
        <f t="shared" si="0"/>
        <v>November-2025</v>
      </c>
      <c r="B13" s="3">
        <f>DATE(B2-1,11,1)</f>
        <v>45962</v>
      </c>
      <c r="C13" s="6">
        <f>EOMONTH(Data!$B13,-1)</f>
        <v>45961</v>
      </c>
    </row>
    <row r="14" spans="1:3" x14ac:dyDescent="0.25">
      <c r="A14" t="str">
        <f t="shared" si="0"/>
        <v>December-2025</v>
      </c>
      <c r="B14" s="3">
        <f>DATE(B2-1,12,1)</f>
        <v>45992</v>
      </c>
      <c r="C14" s="6">
        <f>EOMONTH(Data!$B14,-1)</f>
        <v>45991</v>
      </c>
    </row>
    <row r="16" spans="1:3" x14ac:dyDescent="0.25">
      <c r="B16" s="3"/>
      <c r="C16" s="6"/>
    </row>
  </sheetData>
  <sheetProtection algorithmName="SHA-512" hashValue="AF26W0bE7RBJdcdFFYG0QMjjtVBOFvEcgcwRB6Z8YyZSZoJC1MS3EWJwBPfDERWI4UfCA42/joarAjtlc8RpsQ==" saltValue="MBYiEKGpy1TQbyvXmpsUaA==" spinCount="100000"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F8D107C66F4886837BAB1906D6D2" ma:contentTypeVersion="7" ma:contentTypeDescription="Create a new document." ma:contentTypeScope="" ma:versionID="927b6c3ba69a2dfa7a1f0feeaa541258">
  <xsd:schema xmlns:xsd="http://www.w3.org/2001/XMLSchema" xmlns:xs="http://www.w3.org/2001/XMLSchema" xmlns:p="http://schemas.microsoft.com/office/2006/metadata/properties" xmlns:ns1="http://schemas.microsoft.com/sharepoint/v3" xmlns:ns2="e904697f-41f0-41a9-947e-777b04f3df44" xmlns:ns3="54031767-dd6d-417c-ab73-583408f47564" targetNamespace="http://schemas.microsoft.com/office/2006/metadata/properties" ma:root="true" ma:fieldsID="5de6d49bfd447df29fc16199dafffafa" ns1:_="" ns2:_="" ns3:_="">
    <xsd:import namespace="http://schemas.microsoft.com/sharepoint/v3"/>
    <xsd:import namespace="e904697f-41f0-41a9-947e-777b04f3df4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4697f-41f0-41a9-947e-777b04f3df4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904697f-41f0-41a9-947e-777b04f3df44" xsi:nil="true"/>
    <PublishingExpirationDate xmlns="http://schemas.microsoft.com/sharepoint/v3" xsi:nil="true"/>
    <Priority xmlns="e904697f-41f0-41a9-947e-777b04f3df44">New</Priority>
    <PublishingStartDate xmlns="http://schemas.microsoft.com/sharepoint/v3" xsi:nil="true"/>
    <Remediation_x0020_Date xmlns="e904697f-41f0-41a9-947e-777b04f3df44">2021-12-28T22:40:28+00:00</Remediation_x0020_Date>
  </documentManagement>
</p:properties>
</file>

<file path=customXml/itemProps1.xml><?xml version="1.0" encoding="utf-8"?>
<ds:datastoreItem xmlns:ds="http://schemas.openxmlformats.org/officeDocument/2006/customXml" ds:itemID="{471EE90A-06A8-4BE0-A4E7-AB30CA595A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13BC9-FBA9-470C-95D7-1E70699A3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04697f-41f0-41a9-947e-777b04f3df44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ED6E0-36D2-45C7-BD63-256339782127}">
  <ds:schemaRefs>
    <ds:schemaRef ds:uri="http://schemas.microsoft.com/office/2006/metadata/properties"/>
    <ds:schemaRef ds:uri="http://schemas.microsoft.com/office/infopath/2007/PartnerControls"/>
    <ds:schemaRef ds:uri="e904697f-41f0-41a9-947e-777b04f3df44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Expense Report</vt:lpstr>
      <vt:lpstr>Data</vt:lpstr>
      <vt:lpstr>Instructions!Print_Area</vt:lpstr>
      <vt:lpstr>'Expense Report'!Print_Titles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"Murrayt"</dc:creator>
  <cp:lastModifiedBy>SKREEN Kaitlin * ODE</cp:lastModifiedBy>
  <cp:lastPrinted>2019-01-03T19:33:12Z</cp:lastPrinted>
  <dcterms:created xsi:type="dcterms:W3CDTF">2018-11-16T16:57:08Z</dcterms:created>
  <dcterms:modified xsi:type="dcterms:W3CDTF">2025-09-29T23:00:33Z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0x010100B646F8D107C66F4886837BAB1906D6D2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2024-10-01T15:28:08Z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fe460ab5-5124-4eb1-b528-32cc662c6e8c</vt:lpwstr>
  </property>
  <property fmtid="{D5CDD505-2E9C-101B-9397-08002B2CF9AE}" pid="9" name="MSIP_Label_7730ea53-6f5e-4160-81a5-992a9105450a_ContentBits">
    <vt:lpwstr>0</vt:lpwstr>
  </property>
</Properties>
</file>