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X:\Foster Care Student Transportation\Forms\"/>
    </mc:Choice>
  </mc:AlternateContent>
  <bookViews>
    <workbookView xWindow="0" yWindow="0" windowWidth="28740" windowHeight="10155"/>
  </bookViews>
  <sheets>
    <sheet name="Data" sheetId="7" r:id="rId1"/>
    <sheet name="Form Instructions" sheetId="9" r:id="rId2"/>
    <sheet name="Notes" sheetId="6" r:id="rId3"/>
    <sheet name="LIST" sheetId="2" state="hidden" r:id="rId4"/>
  </sheets>
  <definedNames>
    <definedName name="District">LIST!$A$2:$A$199</definedName>
    <definedName name="ORDER">#REF!,#REF!,#REF!,#REF!,#REF!,#REF!,#REF!,#REF!,#REF!,#REF!,#REF!,#REF!,#REF!,#REF!,#REF!</definedName>
    <definedName name="VlookupTable">LIST!$A$2:$C$199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3" i="7" l="1"/>
  <c r="R151" i="7" l="1"/>
  <c r="Q151" i="7"/>
  <c r="D151" i="7"/>
  <c r="A151" i="7"/>
  <c r="B151" i="7" s="1"/>
  <c r="R150" i="7"/>
  <c r="Q150" i="7"/>
  <c r="D150" i="7"/>
  <c r="A150" i="7"/>
  <c r="B150" i="7" s="1"/>
  <c r="R149" i="7"/>
  <c r="Q149" i="7"/>
  <c r="D149" i="7"/>
  <c r="A149" i="7"/>
  <c r="B149" i="7" s="1"/>
  <c r="R148" i="7"/>
  <c r="Q148" i="7"/>
  <c r="D148" i="7"/>
  <c r="A148" i="7"/>
  <c r="B148" i="7" s="1"/>
  <c r="R147" i="7"/>
  <c r="Q147" i="7"/>
  <c r="D147" i="7"/>
  <c r="A147" i="7"/>
  <c r="B147" i="7" s="1"/>
  <c r="R146" i="7"/>
  <c r="Q146" i="7"/>
  <c r="D146" i="7"/>
  <c r="A146" i="7"/>
  <c r="B146" i="7" s="1"/>
  <c r="R145" i="7"/>
  <c r="Q145" i="7"/>
  <c r="D145" i="7"/>
  <c r="A145" i="7"/>
  <c r="B145" i="7" s="1"/>
  <c r="R144" i="7"/>
  <c r="Q144" i="7"/>
  <c r="D144" i="7"/>
  <c r="A144" i="7"/>
  <c r="B144" i="7" s="1"/>
  <c r="R143" i="7"/>
  <c r="Q143" i="7"/>
  <c r="D143" i="7"/>
  <c r="A143" i="7"/>
  <c r="B143" i="7" s="1"/>
  <c r="R142" i="7"/>
  <c r="Q142" i="7"/>
  <c r="D142" i="7"/>
  <c r="A142" i="7"/>
  <c r="B142" i="7" s="1"/>
  <c r="R141" i="7"/>
  <c r="Q141" i="7"/>
  <c r="D141" i="7"/>
  <c r="A141" i="7"/>
  <c r="B141" i="7" s="1"/>
  <c r="R140" i="7"/>
  <c r="Q140" i="7"/>
  <c r="D140" i="7"/>
  <c r="A140" i="7"/>
  <c r="B140" i="7" s="1"/>
  <c r="R139" i="7"/>
  <c r="Q139" i="7"/>
  <c r="D139" i="7"/>
  <c r="A139" i="7"/>
  <c r="B139" i="7" s="1"/>
  <c r="R138" i="7"/>
  <c r="Q138" i="7"/>
  <c r="D138" i="7"/>
  <c r="A138" i="7"/>
  <c r="B138" i="7" s="1"/>
  <c r="R137" i="7"/>
  <c r="Q137" i="7"/>
  <c r="D137" i="7"/>
  <c r="A137" i="7"/>
  <c r="B137" i="7" s="1"/>
  <c r="R136" i="7"/>
  <c r="Q136" i="7"/>
  <c r="D136" i="7"/>
  <c r="A136" i="7"/>
  <c r="B136" i="7" s="1"/>
  <c r="R135" i="7"/>
  <c r="Q135" i="7"/>
  <c r="D135" i="7"/>
  <c r="A135" i="7"/>
  <c r="B135" i="7" s="1"/>
  <c r="R134" i="7"/>
  <c r="Q134" i="7"/>
  <c r="D134" i="7"/>
  <c r="A134" i="7"/>
  <c r="B134" i="7" s="1"/>
  <c r="R133" i="7"/>
  <c r="Q133" i="7"/>
  <c r="D133" i="7"/>
  <c r="A133" i="7"/>
  <c r="B133" i="7" s="1"/>
  <c r="R132" i="7"/>
  <c r="Q132" i="7"/>
  <c r="D132" i="7"/>
  <c r="A132" i="7"/>
  <c r="B132" i="7" s="1"/>
  <c r="R131" i="7"/>
  <c r="Q131" i="7"/>
  <c r="D131" i="7"/>
  <c r="A131" i="7"/>
  <c r="B131" i="7" s="1"/>
  <c r="R130" i="7"/>
  <c r="Q130" i="7"/>
  <c r="D130" i="7"/>
  <c r="A130" i="7"/>
  <c r="B130" i="7" s="1"/>
  <c r="R129" i="7"/>
  <c r="Q129" i="7"/>
  <c r="D129" i="7"/>
  <c r="A129" i="7"/>
  <c r="B129" i="7" s="1"/>
  <c r="R128" i="7"/>
  <c r="Q128" i="7"/>
  <c r="D128" i="7"/>
  <c r="A128" i="7"/>
  <c r="B128" i="7" s="1"/>
  <c r="R127" i="7"/>
  <c r="Q127" i="7"/>
  <c r="D127" i="7"/>
  <c r="A127" i="7"/>
  <c r="B127" i="7" s="1"/>
  <c r="R126" i="7"/>
  <c r="Q126" i="7"/>
  <c r="D126" i="7"/>
  <c r="A126" i="7"/>
  <c r="B126" i="7" s="1"/>
  <c r="R125" i="7"/>
  <c r="Q125" i="7"/>
  <c r="D125" i="7"/>
  <c r="A125" i="7"/>
  <c r="B125" i="7" s="1"/>
  <c r="R124" i="7"/>
  <c r="Q124" i="7"/>
  <c r="D124" i="7"/>
  <c r="A124" i="7"/>
  <c r="B124" i="7" s="1"/>
  <c r="R123" i="7"/>
  <c r="Q123" i="7"/>
  <c r="D123" i="7"/>
  <c r="A123" i="7"/>
  <c r="B123" i="7" s="1"/>
  <c r="R122" i="7"/>
  <c r="Q122" i="7"/>
  <c r="D122" i="7"/>
  <c r="A122" i="7"/>
  <c r="B122" i="7" s="1"/>
  <c r="R121" i="7"/>
  <c r="Q121" i="7"/>
  <c r="D121" i="7"/>
  <c r="A121" i="7"/>
  <c r="B121" i="7" s="1"/>
  <c r="R120" i="7"/>
  <c r="Q120" i="7"/>
  <c r="D120" i="7"/>
  <c r="A120" i="7"/>
  <c r="B120" i="7" s="1"/>
  <c r="R119" i="7"/>
  <c r="Q119" i="7"/>
  <c r="D119" i="7"/>
  <c r="A119" i="7"/>
  <c r="B119" i="7" s="1"/>
  <c r="R118" i="7"/>
  <c r="Q118" i="7"/>
  <c r="D118" i="7"/>
  <c r="A118" i="7"/>
  <c r="B118" i="7" s="1"/>
  <c r="R117" i="7"/>
  <c r="Q117" i="7"/>
  <c r="D117" i="7"/>
  <c r="A117" i="7"/>
  <c r="B117" i="7" s="1"/>
  <c r="R116" i="7"/>
  <c r="Q116" i="7"/>
  <c r="D116" i="7"/>
  <c r="A116" i="7"/>
  <c r="B116" i="7" s="1"/>
  <c r="R115" i="7"/>
  <c r="Q115" i="7"/>
  <c r="D115" i="7"/>
  <c r="A115" i="7"/>
  <c r="B115" i="7" s="1"/>
  <c r="R114" i="7"/>
  <c r="Q114" i="7"/>
  <c r="D114" i="7"/>
  <c r="A114" i="7"/>
  <c r="B114" i="7" s="1"/>
  <c r="R113" i="7"/>
  <c r="Q113" i="7"/>
  <c r="D113" i="7"/>
  <c r="A113" i="7"/>
  <c r="B113" i="7" s="1"/>
  <c r="R112" i="7"/>
  <c r="Q112" i="7"/>
  <c r="D112" i="7"/>
  <c r="A112" i="7"/>
  <c r="B112" i="7" s="1"/>
  <c r="R111" i="7"/>
  <c r="Q111" i="7"/>
  <c r="D111" i="7"/>
  <c r="A111" i="7"/>
  <c r="B111" i="7" s="1"/>
  <c r="R110" i="7"/>
  <c r="Q110" i="7"/>
  <c r="D110" i="7"/>
  <c r="A110" i="7"/>
  <c r="B110" i="7" s="1"/>
  <c r="R109" i="7"/>
  <c r="Q109" i="7"/>
  <c r="D109" i="7"/>
  <c r="A109" i="7"/>
  <c r="B109" i="7" s="1"/>
  <c r="R108" i="7"/>
  <c r="Q108" i="7"/>
  <c r="D108" i="7"/>
  <c r="A108" i="7"/>
  <c r="B108" i="7" s="1"/>
  <c r="R107" i="7"/>
  <c r="Q107" i="7"/>
  <c r="D107" i="7"/>
  <c r="A107" i="7"/>
  <c r="B107" i="7" s="1"/>
  <c r="R106" i="7"/>
  <c r="Q106" i="7"/>
  <c r="D106" i="7"/>
  <c r="A106" i="7"/>
  <c r="B106" i="7" s="1"/>
  <c r="R105" i="7"/>
  <c r="Q105" i="7"/>
  <c r="D105" i="7"/>
  <c r="A105" i="7"/>
  <c r="B105" i="7" s="1"/>
  <c r="R104" i="7"/>
  <c r="Q104" i="7"/>
  <c r="D104" i="7"/>
  <c r="A104" i="7"/>
  <c r="B104" i="7" s="1"/>
  <c r="R103" i="7"/>
  <c r="Q103" i="7"/>
  <c r="D103" i="7"/>
  <c r="A103" i="7"/>
  <c r="B103" i="7" s="1"/>
  <c r="R102" i="7"/>
  <c r="Q102" i="7"/>
  <c r="D102" i="7"/>
  <c r="A102" i="7"/>
  <c r="B102" i="7" s="1"/>
  <c r="R101" i="7"/>
  <c r="Q101" i="7"/>
  <c r="D101" i="7"/>
  <c r="A101" i="7"/>
  <c r="B101" i="7" s="1"/>
  <c r="R100" i="7"/>
  <c r="Q100" i="7"/>
  <c r="D100" i="7"/>
  <c r="A100" i="7"/>
  <c r="B100" i="7" s="1"/>
  <c r="R99" i="7"/>
  <c r="Q99" i="7"/>
  <c r="D99" i="7"/>
  <c r="A99" i="7"/>
  <c r="B99" i="7" s="1"/>
  <c r="R98" i="7"/>
  <c r="Q98" i="7"/>
  <c r="D98" i="7"/>
  <c r="A98" i="7"/>
  <c r="B98" i="7" s="1"/>
  <c r="R97" i="7"/>
  <c r="Q97" i="7"/>
  <c r="D97" i="7"/>
  <c r="A97" i="7"/>
  <c r="B97" i="7" s="1"/>
  <c r="R96" i="7"/>
  <c r="Q96" i="7"/>
  <c r="D96" i="7"/>
  <c r="A96" i="7"/>
  <c r="B96" i="7" s="1"/>
  <c r="R95" i="7"/>
  <c r="Q95" i="7"/>
  <c r="D95" i="7"/>
  <c r="A95" i="7"/>
  <c r="B95" i="7" s="1"/>
  <c r="R94" i="7"/>
  <c r="Q94" i="7"/>
  <c r="D94" i="7"/>
  <c r="A94" i="7"/>
  <c r="B94" i="7" s="1"/>
  <c r="R93" i="7"/>
  <c r="Q93" i="7"/>
  <c r="D93" i="7"/>
  <c r="A93" i="7"/>
  <c r="B93" i="7" s="1"/>
  <c r="R92" i="7"/>
  <c r="Q92" i="7"/>
  <c r="D92" i="7"/>
  <c r="A92" i="7"/>
  <c r="B92" i="7" s="1"/>
  <c r="R91" i="7"/>
  <c r="Q91" i="7"/>
  <c r="D91" i="7"/>
  <c r="A91" i="7"/>
  <c r="B91" i="7" s="1"/>
  <c r="R90" i="7"/>
  <c r="Q90" i="7"/>
  <c r="D90" i="7"/>
  <c r="A90" i="7"/>
  <c r="B90" i="7" s="1"/>
  <c r="R89" i="7"/>
  <c r="Q89" i="7"/>
  <c r="D89" i="7"/>
  <c r="A89" i="7"/>
  <c r="B89" i="7" s="1"/>
  <c r="R88" i="7"/>
  <c r="Q88" i="7"/>
  <c r="D88" i="7"/>
  <c r="A88" i="7"/>
  <c r="B88" i="7" s="1"/>
  <c r="R87" i="7"/>
  <c r="Q87" i="7"/>
  <c r="D87" i="7"/>
  <c r="A87" i="7"/>
  <c r="B87" i="7" s="1"/>
  <c r="R86" i="7"/>
  <c r="Q86" i="7"/>
  <c r="D86" i="7"/>
  <c r="A86" i="7"/>
  <c r="B86" i="7" s="1"/>
  <c r="R85" i="7"/>
  <c r="Q85" i="7"/>
  <c r="D85" i="7"/>
  <c r="A85" i="7"/>
  <c r="B85" i="7" s="1"/>
  <c r="R84" i="7"/>
  <c r="Q84" i="7"/>
  <c r="D84" i="7"/>
  <c r="A84" i="7"/>
  <c r="B84" i="7" s="1"/>
  <c r="R83" i="7"/>
  <c r="Q83" i="7"/>
  <c r="D83" i="7"/>
  <c r="A83" i="7"/>
  <c r="B83" i="7" s="1"/>
  <c r="R82" i="7"/>
  <c r="Q82" i="7"/>
  <c r="D82" i="7"/>
  <c r="A82" i="7"/>
  <c r="B82" i="7" s="1"/>
  <c r="R81" i="7"/>
  <c r="Q81" i="7"/>
  <c r="D81" i="7"/>
  <c r="A81" i="7"/>
  <c r="B81" i="7" s="1"/>
  <c r="R80" i="7"/>
  <c r="Q80" i="7"/>
  <c r="D80" i="7"/>
  <c r="A80" i="7"/>
  <c r="B80" i="7" s="1"/>
  <c r="R79" i="7"/>
  <c r="Q79" i="7"/>
  <c r="D79" i="7"/>
  <c r="A79" i="7"/>
  <c r="B79" i="7" s="1"/>
  <c r="R78" i="7"/>
  <c r="Q78" i="7"/>
  <c r="D78" i="7"/>
  <c r="A78" i="7"/>
  <c r="B78" i="7" s="1"/>
  <c r="R77" i="7"/>
  <c r="Q77" i="7"/>
  <c r="D77" i="7"/>
  <c r="A77" i="7"/>
  <c r="B77" i="7" s="1"/>
  <c r="R76" i="7"/>
  <c r="Q76" i="7"/>
  <c r="D76" i="7"/>
  <c r="A76" i="7"/>
  <c r="B76" i="7" s="1"/>
  <c r="R75" i="7"/>
  <c r="Q75" i="7"/>
  <c r="D75" i="7"/>
  <c r="A75" i="7"/>
  <c r="B75" i="7" s="1"/>
  <c r="R74" i="7"/>
  <c r="Q74" i="7"/>
  <c r="D74" i="7"/>
  <c r="A74" i="7"/>
  <c r="B74" i="7" s="1"/>
  <c r="R73" i="7"/>
  <c r="Q73" i="7"/>
  <c r="D73" i="7"/>
  <c r="A73" i="7"/>
  <c r="B73" i="7" s="1"/>
  <c r="R72" i="7"/>
  <c r="Q72" i="7"/>
  <c r="D72" i="7"/>
  <c r="A72" i="7"/>
  <c r="B72" i="7" s="1"/>
  <c r="R71" i="7"/>
  <c r="Q71" i="7"/>
  <c r="D71" i="7"/>
  <c r="A71" i="7"/>
  <c r="B71" i="7" s="1"/>
  <c r="R70" i="7"/>
  <c r="Q70" i="7"/>
  <c r="D70" i="7"/>
  <c r="A70" i="7"/>
  <c r="B70" i="7" s="1"/>
  <c r="R69" i="7"/>
  <c r="Q69" i="7"/>
  <c r="D69" i="7"/>
  <c r="A69" i="7"/>
  <c r="B69" i="7" s="1"/>
  <c r="R68" i="7"/>
  <c r="Q68" i="7"/>
  <c r="D68" i="7"/>
  <c r="A68" i="7"/>
  <c r="B68" i="7" s="1"/>
  <c r="R67" i="7"/>
  <c r="Q67" i="7"/>
  <c r="D67" i="7"/>
  <c r="A67" i="7"/>
  <c r="B67" i="7" s="1"/>
  <c r="R66" i="7"/>
  <c r="Q66" i="7"/>
  <c r="D66" i="7"/>
  <c r="A66" i="7"/>
  <c r="B66" i="7" s="1"/>
  <c r="R65" i="7"/>
  <c r="Q65" i="7"/>
  <c r="D65" i="7"/>
  <c r="A65" i="7"/>
  <c r="B65" i="7" s="1"/>
  <c r="R64" i="7"/>
  <c r="Q64" i="7"/>
  <c r="D64" i="7"/>
  <c r="A64" i="7"/>
  <c r="B64" i="7" s="1"/>
  <c r="R63" i="7"/>
  <c r="Q63" i="7"/>
  <c r="D63" i="7"/>
  <c r="A63" i="7"/>
  <c r="B63" i="7" s="1"/>
  <c r="R62" i="7"/>
  <c r="Q62" i="7"/>
  <c r="D62" i="7"/>
  <c r="A62" i="7"/>
  <c r="B62" i="7" s="1"/>
  <c r="R61" i="7"/>
  <c r="Q61" i="7"/>
  <c r="D61" i="7"/>
  <c r="A61" i="7"/>
  <c r="B61" i="7" s="1"/>
  <c r="R60" i="7"/>
  <c r="Q60" i="7"/>
  <c r="D60" i="7"/>
  <c r="A60" i="7"/>
  <c r="B60" i="7" s="1"/>
  <c r="R59" i="7"/>
  <c r="Q59" i="7"/>
  <c r="D59" i="7"/>
  <c r="A59" i="7"/>
  <c r="B59" i="7" s="1"/>
  <c r="R58" i="7"/>
  <c r="Q58" i="7"/>
  <c r="D58" i="7"/>
  <c r="A58" i="7"/>
  <c r="B58" i="7" s="1"/>
  <c r="R57" i="7"/>
  <c r="Q57" i="7"/>
  <c r="D57" i="7"/>
  <c r="A57" i="7"/>
  <c r="B57" i="7" s="1"/>
  <c r="R56" i="7"/>
  <c r="Q56" i="7"/>
  <c r="D56" i="7"/>
  <c r="A56" i="7"/>
  <c r="B56" i="7" s="1"/>
  <c r="R55" i="7"/>
  <c r="Q55" i="7"/>
  <c r="D55" i="7"/>
  <c r="A55" i="7"/>
  <c r="B55" i="7" s="1"/>
  <c r="R54" i="7"/>
  <c r="Q54" i="7"/>
  <c r="D54" i="7"/>
  <c r="A54" i="7"/>
  <c r="B54" i="7" s="1"/>
  <c r="R53" i="7"/>
  <c r="Q53" i="7"/>
  <c r="D53" i="7"/>
  <c r="A53" i="7"/>
  <c r="B53" i="7" s="1"/>
  <c r="R52" i="7"/>
  <c r="Q52" i="7"/>
  <c r="D52" i="7"/>
  <c r="A52" i="7"/>
  <c r="B52" i="7" s="1"/>
  <c r="R51" i="7"/>
  <c r="Q51" i="7"/>
  <c r="D51" i="7"/>
  <c r="A51" i="7"/>
  <c r="B51" i="7" s="1"/>
  <c r="R50" i="7"/>
  <c r="Q50" i="7"/>
  <c r="D50" i="7"/>
  <c r="A50" i="7"/>
  <c r="B50" i="7" s="1"/>
  <c r="R49" i="7"/>
  <c r="Q49" i="7"/>
  <c r="D49" i="7"/>
  <c r="A49" i="7"/>
  <c r="B49" i="7" s="1"/>
  <c r="R48" i="7"/>
  <c r="Q48" i="7"/>
  <c r="D48" i="7"/>
  <c r="A48" i="7"/>
  <c r="B48" i="7" s="1"/>
  <c r="R47" i="7"/>
  <c r="Q47" i="7"/>
  <c r="D47" i="7"/>
  <c r="A47" i="7"/>
  <c r="B47" i="7" s="1"/>
  <c r="R46" i="7"/>
  <c r="Q46" i="7"/>
  <c r="D46" i="7"/>
  <c r="A46" i="7"/>
  <c r="B46" i="7" s="1"/>
  <c r="R45" i="7"/>
  <c r="Q45" i="7"/>
  <c r="D45" i="7"/>
  <c r="A45" i="7"/>
  <c r="B45" i="7" s="1"/>
  <c r="R44" i="7"/>
  <c r="Q44" i="7"/>
  <c r="D44" i="7"/>
  <c r="A44" i="7"/>
  <c r="B44" i="7" s="1"/>
  <c r="R43" i="7"/>
  <c r="Q43" i="7"/>
  <c r="D43" i="7"/>
  <c r="A43" i="7"/>
  <c r="B43" i="7" s="1"/>
  <c r="R42" i="7"/>
  <c r="Q42" i="7"/>
  <c r="D42" i="7"/>
  <c r="A42" i="7"/>
  <c r="B42" i="7" s="1"/>
  <c r="R41" i="7"/>
  <c r="Q41" i="7"/>
  <c r="D41" i="7"/>
  <c r="A41" i="7"/>
  <c r="B41" i="7" s="1"/>
  <c r="R40" i="7"/>
  <c r="Q40" i="7"/>
  <c r="D40" i="7"/>
  <c r="A40" i="7"/>
  <c r="B40" i="7" s="1"/>
  <c r="R39" i="7"/>
  <c r="Q39" i="7"/>
  <c r="D39" i="7"/>
  <c r="A39" i="7"/>
  <c r="B39" i="7" s="1"/>
  <c r="R38" i="7"/>
  <c r="Q38" i="7"/>
  <c r="D38" i="7"/>
  <c r="A38" i="7"/>
  <c r="B38" i="7" s="1"/>
  <c r="R37" i="7"/>
  <c r="Q37" i="7"/>
  <c r="D37" i="7"/>
  <c r="A37" i="7"/>
  <c r="B37" i="7" s="1"/>
  <c r="R36" i="7"/>
  <c r="Q36" i="7"/>
  <c r="D36" i="7"/>
  <c r="A36" i="7"/>
  <c r="B36" i="7" s="1"/>
  <c r="R35" i="7"/>
  <c r="Q35" i="7"/>
  <c r="D35" i="7"/>
  <c r="A35" i="7"/>
  <c r="B35" i="7" s="1"/>
  <c r="R34" i="7"/>
  <c r="Q34" i="7"/>
  <c r="D34" i="7"/>
  <c r="A34" i="7"/>
  <c r="B34" i="7" s="1"/>
  <c r="R33" i="7"/>
  <c r="Q33" i="7"/>
  <c r="D33" i="7"/>
  <c r="A33" i="7"/>
  <c r="B33" i="7" s="1"/>
  <c r="R32" i="7"/>
  <c r="Q32" i="7"/>
  <c r="D32" i="7"/>
  <c r="A32" i="7"/>
  <c r="B32" i="7" s="1"/>
  <c r="R31" i="7"/>
  <c r="Q31" i="7"/>
  <c r="D31" i="7"/>
  <c r="A31" i="7"/>
  <c r="B31" i="7" s="1"/>
  <c r="R30" i="7"/>
  <c r="Q30" i="7"/>
  <c r="D30" i="7"/>
  <c r="A30" i="7"/>
  <c r="B30" i="7" s="1"/>
  <c r="R29" i="7"/>
  <c r="Q29" i="7"/>
  <c r="D29" i="7"/>
  <c r="A29" i="7"/>
  <c r="B29" i="7" s="1"/>
  <c r="R28" i="7"/>
  <c r="Q28" i="7"/>
  <c r="D28" i="7"/>
  <c r="A28" i="7"/>
  <c r="B28" i="7" s="1"/>
  <c r="R27" i="7"/>
  <c r="Q27" i="7"/>
  <c r="D27" i="7"/>
  <c r="A27" i="7"/>
  <c r="B27" i="7" s="1"/>
  <c r="R26" i="7"/>
  <c r="Q26" i="7"/>
  <c r="D26" i="7"/>
  <c r="A26" i="7"/>
  <c r="B26" i="7" s="1"/>
  <c r="R25" i="7"/>
  <c r="Q25" i="7"/>
  <c r="D25" i="7"/>
  <c r="A25" i="7"/>
  <c r="B25" i="7" s="1"/>
  <c r="R24" i="7"/>
  <c r="Q24" i="7"/>
  <c r="D24" i="7"/>
  <c r="A24" i="7"/>
  <c r="B24" i="7" s="1"/>
  <c r="R23" i="7"/>
  <c r="Q23" i="7"/>
  <c r="D23" i="7"/>
  <c r="A23" i="7"/>
  <c r="B23" i="7" s="1"/>
  <c r="R22" i="7"/>
  <c r="Q22" i="7"/>
  <c r="D22" i="7"/>
  <c r="A22" i="7"/>
  <c r="B22" i="7" s="1"/>
  <c r="R21" i="7"/>
  <c r="Q21" i="7"/>
  <c r="D21" i="7"/>
  <c r="A21" i="7"/>
  <c r="B21" i="7" s="1"/>
  <c r="R20" i="7"/>
  <c r="Q20" i="7"/>
  <c r="D20" i="7"/>
  <c r="A20" i="7"/>
  <c r="B20" i="7" s="1"/>
  <c r="R19" i="7"/>
  <c r="Q19" i="7"/>
  <c r="D19" i="7"/>
  <c r="A19" i="7"/>
  <c r="B19" i="7" s="1"/>
  <c r="R18" i="7"/>
  <c r="Q18" i="7"/>
  <c r="D18" i="7"/>
  <c r="A18" i="7"/>
  <c r="B18" i="7" s="1"/>
  <c r="R17" i="7"/>
  <c r="Q17" i="7"/>
  <c r="D17" i="7"/>
  <c r="A17" i="7"/>
  <c r="B17" i="7" s="1"/>
  <c r="R16" i="7"/>
  <c r="Q16" i="7"/>
  <c r="D16" i="7"/>
  <c r="A16" i="7"/>
  <c r="B16" i="7" s="1"/>
  <c r="R15" i="7"/>
  <c r="Q15" i="7"/>
  <c r="D15" i="7"/>
  <c r="A15" i="7"/>
  <c r="B15" i="7" s="1"/>
  <c r="R14" i="7"/>
  <c r="Q14" i="7"/>
  <c r="D14" i="7"/>
  <c r="A14" i="7"/>
  <c r="B14" i="7" s="1"/>
  <c r="R13" i="7"/>
  <c r="D13" i="7"/>
  <c r="A13" i="7"/>
  <c r="B13" i="7" s="1"/>
  <c r="O10" i="7"/>
  <c r="S65" i="7" s="1"/>
  <c r="G10" i="7"/>
  <c r="S19" i="7" l="1"/>
  <c r="S27" i="7"/>
  <c r="S35" i="7"/>
  <c r="S43" i="7"/>
  <c r="S51" i="7"/>
  <c r="S59" i="7"/>
  <c r="S21" i="7"/>
  <c r="S29" i="7"/>
  <c r="S37" i="7"/>
  <c r="S45" i="7"/>
  <c r="S53" i="7"/>
  <c r="S23" i="7"/>
  <c r="S31" i="7"/>
  <c r="S39" i="7"/>
  <c r="S47" i="7"/>
  <c r="S55" i="7"/>
  <c r="S13" i="7"/>
  <c r="S15" i="7"/>
  <c r="S17" i="7"/>
  <c r="S25" i="7"/>
  <c r="S33" i="7"/>
  <c r="S41" i="7"/>
  <c r="S49" i="7"/>
  <c r="S57" i="7"/>
  <c r="S10" i="7"/>
  <c r="S14" i="7"/>
  <c r="S16" i="7"/>
  <c r="S24" i="7"/>
  <c r="S32" i="7"/>
  <c r="S38" i="7"/>
  <c r="S48" i="7"/>
  <c r="S54" i="7"/>
  <c r="S62" i="7"/>
  <c r="S66" i="7"/>
  <c r="S18" i="7"/>
  <c r="S20" i="7"/>
  <c r="S22" i="7"/>
  <c r="S28" i="7"/>
  <c r="S30" i="7"/>
  <c r="S34" i="7"/>
  <c r="S36" i="7"/>
  <c r="S44" i="7"/>
  <c r="S46" i="7"/>
  <c r="S50" i="7"/>
  <c r="S52" i="7"/>
  <c r="S56" i="7"/>
  <c r="S61" i="7"/>
  <c r="S150" i="7"/>
  <c r="S148" i="7"/>
  <c r="S146" i="7"/>
  <c r="S144" i="7"/>
  <c r="S142" i="7"/>
  <c r="S82" i="7"/>
  <c r="S80" i="7"/>
  <c r="S63" i="7"/>
  <c r="S26" i="7"/>
  <c r="S40" i="7"/>
  <c r="S42" i="7"/>
  <c r="S58" i="7"/>
  <c r="S60" i="7"/>
  <c r="S64" i="7"/>
  <c r="S67" i="7"/>
  <c r="S68" i="7"/>
  <c r="S69" i="7"/>
  <c r="S70" i="7"/>
  <c r="S71" i="7"/>
  <c r="S72" i="7"/>
  <c r="S73" i="7"/>
  <c r="S74" i="7"/>
  <c r="S75" i="7"/>
  <c r="S76" i="7"/>
  <c r="S77" i="7"/>
  <c r="S78" i="7"/>
  <c r="S79" i="7"/>
  <c r="S81"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3" i="7"/>
  <c r="S145" i="7"/>
  <c r="S147" i="7"/>
  <c r="S149" i="7"/>
  <c r="S151" i="7"/>
  <c r="O9" i="7" l="1"/>
</calcChain>
</file>

<file path=xl/comments1.xml><?xml version="1.0" encoding="utf-8"?>
<comments xmlns="http://schemas.openxmlformats.org/spreadsheetml/2006/main">
  <authors>
    <author>"Choatem"</author>
    <author>CHOATE Michelle - ODE</author>
  </authors>
  <commentList>
    <comment ref="C9" authorId="0" shapeId="0">
      <text>
        <r>
          <rPr>
            <sz val="9"/>
            <color indexed="81"/>
            <rFont val="Tahoma"/>
            <family val="2"/>
          </rPr>
          <t xml:space="preserve">
person to contact regarding data submission
</t>
        </r>
      </text>
    </comment>
    <comment ref="J12" authorId="1" shapeId="0">
      <text>
        <r>
          <rPr>
            <sz val="9"/>
            <color indexed="81"/>
            <rFont val="Tahoma"/>
            <family val="2"/>
          </rPr>
          <t xml:space="preserve">Dates must fall within Time Period selected in L10
</t>
        </r>
      </text>
    </comment>
    <comment ref="K12" authorId="1" shapeId="0">
      <text>
        <r>
          <rPr>
            <sz val="9"/>
            <color indexed="81"/>
            <rFont val="Tahoma"/>
            <family val="2"/>
          </rPr>
          <t xml:space="preserve">Dates must fall within Time Period selected in L10
</t>
        </r>
      </text>
    </comment>
    <comment ref="N12" authorId="1" shapeId="0">
      <text>
        <r>
          <rPr>
            <sz val="9"/>
            <color indexed="81"/>
            <rFont val="Tahoma"/>
            <family val="2"/>
          </rPr>
          <t xml:space="preserve">RT (round trip) # Miles AM transport + # Miles PM transport  x .5 = Average miles transported one way.
</t>
        </r>
      </text>
    </comment>
    <comment ref="O12" authorId="1" shapeId="0">
      <text>
        <r>
          <rPr>
            <b/>
            <sz val="9"/>
            <color indexed="81"/>
            <rFont val="Tahoma"/>
            <family val="2"/>
          </rPr>
          <t>This should align with your school calendar schedule as well as the Dates of Service Start/End that you have stated.</t>
        </r>
        <r>
          <rPr>
            <sz val="9"/>
            <color indexed="81"/>
            <rFont val="Tahoma"/>
            <family val="2"/>
          </rPr>
          <t xml:space="preserve">
</t>
        </r>
      </text>
    </comment>
    <comment ref="P12" authorId="1" shapeId="0">
      <text>
        <r>
          <rPr>
            <b/>
            <sz val="9"/>
            <color indexed="81"/>
            <rFont val="Tahoma"/>
            <family val="2"/>
          </rPr>
          <t xml:space="preserve">Include your calculated cost for AM and PM, per day. 
Cost calculation must conform to the guidance provided in Oar 581-023-0040.
</t>
        </r>
      </text>
    </comment>
  </commentList>
</comments>
</file>

<file path=xl/sharedStrings.xml><?xml version="1.0" encoding="utf-8"?>
<sst xmlns="http://schemas.openxmlformats.org/spreadsheetml/2006/main" count="987" uniqueCount="347">
  <si>
    <t>Student SSID#</t>
  </si>
  <si>
    <t>Total Reimbursement Requested</t>
  </si>
  <si>
    <t>Huntington SD 16J</t>
  </si>
  <si>
    <t>Pine Eagle SD 61</t>
  </si>
  <si>
    <t>Alsea SD 7J</t>
  </si>
  <si>
    <t>Corvallis SD 509J</t>
  </si>
  <si>
    <t>Philomath SD 17J</t>
  </si>
  <si>
    <t>Canby SD 86</t>
  </si>
  <si>
    <t>Estacada SD 108</t>
  </si>
  <si>
    <t>Gladstone SD 115</t>
  </si>
  <si>
    <t>Molalla River 35</t>
  </si>
  <si>
    <t>Oregon City SD 62</t>
  </si>
  <si>
    <t>Astoria SD 1</t>
  </si>
  <si>
    <t>Jewell SD 8</t>
  </si>
  <si>
    <t>Knappa SD 4</t>
  </si>
  <si>
    <t>Seaside SD 10</t>
  </si>
  <si>
    <t>Rainier SD 13</t>
  </si>
  <si>
    <t>Scappoose SD 1J</t>
  </si>
  <si>
    <t>St. Helens SD 502</t>
  </si>
  <si>
    <t>Vernonia SD 47J</t>
  </si>
  <si>
    <t>Bandon SD 54</t>
  </si>
  <si>
    <t>Coos Bay SD 9</t>
  </si>
  <si>
    <t>Coquille SD 8</t>
  </si>
  <si>
    <t>Myrtle Point SD 41</t>
  </si>
  <si>
    <t>North Bend SD 13</t>
  </si>
  <si>
    <t>Powers SD 31</t>
  </si>
  <si>
    <t>Crook County SD</t>
  </si>
  <si>
    <t>Elkton SD 34</t>
  </si>
  <si>
    <t>Glendale SD 77</t>
  </si>
  <si>
    <t>Glide SD 12</t>
  </si>
  <si>
    <t>North Douglas SD 22</t>
  </si>
  <si>
    <t>Oakland SD 1</t>
  </si>
  <si>
    <t>Reedsport SD 105</t>
  </si>
  <si>
    <t>Riddle SD 70</t>
  </si>
  <si>
    <t>South Umpqua SD 19</t>
  </si>
  <si>
    <t>Sutherlin SD 130</t>
  </si>
  <si>
    <t>Winston-Dillard SD 116</t>
  </si>
  <si>
    <t>Yoncalla SD 32</t>
  </si>
  <si>
    <t>Arlington SD 3</t>
  </si>
  <si>
    <t>Condon SD 25J</t>
  </si>
  <si>
    <t>Dayville SD 16J</t>
  </si>
  <si>
    <t>Long Creek SD 17</t>
  </si>
  <si>
    <t>Monument SD 8</t>
  </si>
  <si>
    <t>Prairie City SD 4</t>
  </si>
  <si>
    <t>Diamond SD 7</t>
  </si>
  <si>
    <t>Double O SD 28</t>
  </si>
  <si>
    <t>Drewsey SD 13</t>
  </si>
  <si>
    <t>Frenchglen SD 16</t>
  </si>
  <si>
    <t>Harney County SD 3</t>
  </si>
  <si>
    <t>Harney County SD 4</t>
  </si>
  <si>
    <t>Pine Creek SD 5</t>
  </si>
  <si>
    <t>Suntex SD 10</t>
  </si>
  <si>
    <t>Ashland SD 5</t>
  </si>
  <si>
    <t>Butte Falls SD 91</t>
  </si>
  <si>
    <t>Eagle Point SD 9</t>
  </si>
  <si>
    <t>Pinehurst SD 94</t>
  </si>
  <si>
    <t>Prospect SD 59</t>
  </si>
  <si>
    <t>Rogue River SD 35</t>
  </si>
  <si>
    <t>Jefferson County SD 509J</t>
  </si>
  <si>
    <t>Klamath County SD</t>
  </si>
  <si>
    <t>Adel SD 21</t>
  </si>
  <si>
    <t>Lake County SD 7</t>
  </si>
  <si>
    <t>North Lake SD 14</t>
  </si>
  <si>
    <t>Plush SD 18</t>
  </si>
  <si>
    <t>Bethel SD 52</t>
  </si>
  <si>
    <t>Blachly SD 90</t>
  </si>
  <si>
    <t>Creswell SD 40</t>
  </si>
  <si>
    <t>Eugene SD 4J</t>
  </si>
  <si>
    <t>Fern Ridge SD 28J</t>
  </si>
  <si>
    <t>Lowell SD 71</t>
  </si>
  <si>
    <t>Marcola SD 79J</t>
  </si>
  <si>
    <t>McKenzie SD 68</t>
  </si>
  <si>
    <t>Oakridge SD 76</t>
  </si>
  <si>
    <t>Pleasant Hill SD 1</t>
  </si>
  <si>
    <t>Siuslaw SD 97J</t>
  </si>
  <si>
    <t>Springfield SD 19</t>
  </si>
  <si>
    <t>Lincoln County SD</t>
  </si>
  <si>
    <t>Harrisburg SD 7J</t>
  </si>
  <si>
    <t>Scio SD 95</t>
  </si>
  <si>
    <t>Adrian SD 61</t>
  </si>
  <si>
    <t>Annex SD 29</t>
  </si>
  <si>
    <t>Arock SD 81</t>
  </si>
  <si>
    <t>Harper SD 66</t>
  </si>
  <si>
    <t>Jordan Valley SD 3</t>
  </si>
  <si>
    <t>Juntura SD 12</t>
  </si>
  <si>
    <t>Nyssa SD 26</t>
  </si>
  <si>
    <t>Vale SD 84</t>
  </si>
  <si>
    <t>Cascade SD 5</t>
  </si>
  <si>
    <t>Gervais SD 1</t>
  </si>
  <si>
    <t>Jefferson SD 14J</t>
  </si>
  <si>
    <t>Mt. Angel SD 91</t>
  </si>
  <si>
    <t>North Marion SD 15</t>
  </si>
  <si>
    <t>Woodburn SD 103</t>
  </si>
  <si>
    <t>Morrow SD 1</t>
  </si>
  <si>
    <t>Centennial SD 28J</t>
  </si>
  <si>
    <t>Corbett SD 39</t>
  </si>
  <si>
    <t>Parkrose SD 3</t>
  </si>
  <si>
    <t>Portland SD 1J</t>
  </si>
  <si>
    <t>Reynolds SD 7</t>
  </si>
  <si>
    <t>Riverdale SD 51J</t>
  </si>
  <si>
    <t>Dallas SD 2</t>
  </si>
  <si>
    <t>Falls City SD 57</t>
  </si>
  <si>
    <t>Perrydale SD 21</t>
  </si>
  <si>
    <t>Sherman County SD</t>
  </si>
  <si>
    <t>Tillamook SD 9</t>
  </si>
  <si>
    <t>Echo SD 5</t>
  </si>
  <si>
    <t>Helix SD 1</t>
  </si>
  <si>
    <t>Hermiston SD 8</t>
  </si>
  <si>
    <t>Pendleton SD 16</t>
  </si>
  <si>
    <t>Pilot Rock SD 2</t>
  </si>
  <si>
    <t>Stanfield SD 61</t>
  </si>
  <si>
    <t>Ukiah SD 80R</t>
  </si>
  <si>
    <t>Cove SD 15</t>
  </si>
  <si>
    <t>Elgin SD 23</t>
  </si>
  <si>
    <t>La Grande SD 1</t>
  </si>
  <si>
    <t>North Powder SD 8J</t>
  </si>
  <si>
    <t>Union SD 5</t>
  </si>
  <si>
    <t>Enterprise SD 21</t>
  </si>
  <si>
    <t>Joseph SD 6</t>
  </si>
  <si>
    <t>Troy SD 54</t>
  </si>
  <si>
    <t>Wallowa SD 12</t>
  </si>
  <si>
    <t>Dufur SD 29</t>
  </si>
  <si>
    <t>Banks SD 13</t>
  </si>
  <si>
    <t>Beaverton SD 48J</t>
  </si>
  <si>
    <t>Gaston SD 511J</t>
  </si>
  <si>
    <t>Sherwood SD 88J</t>
  </si>
  <si>
    <t>Mitchell SD 55</t>
  </si>
  <si>
    <t>Spray SD 1</t>
  </si>
  <si>
    <t>Amity SD 4J</t>
  </si>
  <si>
    <t>Dayton SD 8</t>
  </si>
  <si>
    <t>McMinnville SD 40</t>
  </si>
  <si>
    <t>Newburg SD 29J</t>
  </si>
  <si>
    <t>Sheridan SD 48J</t>
  </si>
  <si>
    <t>Willamina SD 30J</t>
  </si>
  <si>
    <t>Select</t>
  </si>
  <si>
    <t>Foster Care Home Residence Address</t>
  </si>
  <si>
    <t>Avg Cost per Mile</t>
  </si>
  <si>
    <t xml:space="preserve">255 Capital St.  Salem, OR  97310 </t>
  </si>
  <si>
    <r>
      <rPr>
        <b/>
        <sz val="11"/>
        <color theme="1"/>
        <rFont val="Arial"/>
        <family val="2"/>
      </rPr>
      <t xml:space="preserve">SUBMIT TO:   </t>
    </r>
    <r>
      <rPr>
        <sz val="11"/>
        <color theme="1"/>
        <rFont val="Arial"/>
        <family val="2"/>
      </rPr>
      <t>OREGON DEPARTMENT OF EDUCATION</t>
    </r>
  </si>
  <si>
    <t xml:space="preserve">FOSTER STUDENT SCHOOL DISTRICT/SCHOOL OF ORIGIN TRANSPORTATION - INVOICE GRANT REIMBURSEMENT </t>
  </si>
  <si>
    <t>Baker SD 5J</t>
  </si>
  <si>
    <t>Milton-Freewater Unified SD 7</t>
  </si>
  <si>
    <t>Monroe SD 1J</t>
  </si>
  <si>
    <t>Nestucca Valley SD 101</t>
  </si>
  <si>
    <t>North Clackamas SD 12</t>
  </si>
  <si>
    <t>North Santiam SD 29J</t>
  </si>
  <si>
    <t>Ontario SD 8C</t>
  </si>
  <si>
    <t>Oregon Trail SD 46</t>
  </si>
  <si>
    <t>Paisley SD 11</t>
  </si>
  <si>
    <t>Phoenix-Talent SD 4</t>
  </si>
  <si>
    <t>Redmond SD 2J</t>
  </si>
  <si>
    <t>Salem-Keizer SD 24J</t>
  </si>
  <si>
    <t>Santiam Canyon SD 129J</t>
  </si>
  <si>
    <t>Silver Falls SD 4J</t>
  </si>
  <si>
    <t>Sisters SD 6</t>
  </si>
  <si>
    <t>South Harney SD 33</t>
  </si>
  <si>
    <t>South Lane SD 45J3</t>
  </si>
  <si>
    <t>South Wasco County SD 1</t>
  </si>
  <si>
    <t>Three Rivers/Josephine County SD</t>
  </si>
  <si>
    <t>Tigard-Tualatin SD 23J</t>
  </si>
  <si>
    <t>Umatilla SD 6R</t>
  </si>
  <si>
    <t>Warrenton-Hammond SD 30</t>
  </si>
  <si>
    <t>West Linn-Wilsonville SD 3J</t>
  </si>
  <si>
    <t>District</t>
  </si>
  <si>
    <t>District Institution ID:</t>
  </si>
  <si>
    <t>ID</t>
  </si>
  <si>
    <t>Institution ID:</t>
  </si>
  <si>
    <t>REIMBURSEMENT TIME PERIOD:</t>
  </si>
  <si>
    <t>School District Requesting Reimbursement:</t>
  </si>
  <si>
    <t>School District of Residence (resident district)</t>
  </si>
  <si>
    <t>School District of Origin (attending district)</t>
  </si>
  <si>
    <t>Total Cost Per Day</t>
  </si>
  <si>
    <t>Remaining Transportation Cost - Reimbursement Rate</t>
  </si>
  <si>
    <t xml:space="preserve">Total Cost </t>
  </si>
  <si>
    <t>Type of Transportation Scheduled</t>
  </si>
  <si>
    <t>Average Miles Transported  One Way</t>
  </si>
  <si>
    <t>Transportation Data</t>
  </si>
  <si>
    <t>School District Information</t>
  </si>
  <si>
    <t>Secure File Transfer</t>
  </si>
  <si>
    <t>Oregon achieves . . . together!</t>
  </si>
  <si>
    <t>Central Point SD 6</t>
  </si>
  <si>
    <t>Malheur County SD 51</t>
  </si>
  <si>
    <t>Ashwood SD 8</t>
  </si>
  <si>
    <t>Athena-Weston SD 29RJ</t>
  </si>
  <si>
    <t>Bend-LaPine Admin  SD 1</t>
  </si>
  <si>
    <t>Black Butte SD 41</t>
  </si>
  <si>
    <t>Brooksings -Harbor SD 17C</t>
  </si>
  <si>
    <t>Burnt River SD 30J</t>
  </si>
  <si>
    <t>Camas Valley  SD 21J</t>
  </si>
  <si>
    <t>Central Curry SD 1</t>
  </si>
  <si>
    <t>Central Linn SD 552</t>
  </si>
  <si>
    <t>Central SD 13J</t>
  </si>
  <si>
    <t>Claskenie SD 6J</t>
  </si>
  <si>
    <t>Colton SD 53</t>
  </si>
  <si>
    <t>Crow-Applegate-Lorane SD 66</t>
  </si>
  <si>
    <t>Culver SD 4</t>
  </si>
  <si>
    <t>David Douglas SD 40</t>
  </si>
  <si>
    <t xml:space="preserve">Douglas County SD 15  </t>
  </si>
  <si>
    <t>Douglas County SD 4</t>
  </si>
  <si>
    <t>Forest Grove SD 15</t>
  </si>
  <si>
    <t>Fossil SD 21J</t>
  </si>
  <si>
    <t>Grants Pass SD 7</t>
  </si>
  <si>
    <t>Greater Albany Public SD 8J</t>
  </si>
  <si>
    <t>Gresham-Barlow SD 10J</t>
  </si>
  <si>
    <t>Harney County Union High SD 1J</t>
  </si>
  <si>
    <t>Hood River County SD</t>
  </si>
  <si>
    <t>Imbler SD 11</t>
  </si>
  <si>
    <t>Ione SD R2</t>
  </si>
  <si>
    <t>John Day SD 3</t>
  </si>
  <si>
    <t>Junction City SD 69</t>
  </si>
  <si>
    <t xml:space="preserve">Klamath Falls City Schools </t>
  </si>
  <si>
    <t>Lake Oswego SD 7J</t>
  </si>
  <si>
    <t>Lebanon Community SD 9</t>
  </si>
  <si>
    <t>Mapleton SD 32</t>
  </si>
  <si>
    <t>Medford SD 549C</t>
  </si>
  <si>
    <t>North Wasco County SD 21</t>
  </si>
  <si>
    <t>Port Orford-Langlois SD 2CJ</t>
  </si>
  <si>
    <t>St. Paul SD 45</t>
  </si>
  <si>
    <t>Neah-Kah-Nie SD 56</t>
  </si>
  <si>
    <r>
      <t>Sweet Home SD</t>
    </r>
    <r>
      <rPr>
        <sz val="10"/>
        <color rgb="FFFF0000"/>
        <rFont val="Arial Narrow"/>
        <family val="2"/>
      </rPr>
      <t xml:space="preserve"> </t>
    </r>
    <r>
      <rPr>
        <sz val="10"/>
        <rFont val="Arial Narrow"/>
        <family val="2"/>
      </rPr>
      <t>55</t>
    </r>
  </si>
  <si>
    <t>Yamhill Carlton SD 1</t>
  </si>
  <si>
    <t>TOTAL AWARD</t>
  </si>
  <si>
    <r>
      <t xml:space="preserve">** </t>
    </r>
    <r>
      <rPr>
        <b/>
        <sz val="11"/>
        <color rgb="FFFF0000"/>
        <rFont val="Arial"/>
        <family val="2"/>
      </rPr>
      <t>Select</t>
    </r>
    <r>
      <rPr>
        <sz val="11"/>
        <color rgb="FFFF0000"/>
        <rFont val="Arial"/>
        <family val="2"/>
      </rPr>
      <t xml:space="preserve"> - select from dropdown list**</t>
    </r>
  </si>
  <si>
    <t>FORM INSTRUCTIONS</t>
  </si>
  <si>
    <r>
      <t xml:space="preserve">**USE </t>
    </r>
    <r>
      <rPr>
        <b/>
        <sz val="11"/>
        <color rgb="FFFF0000"/>
        <rFont val="Arial"/>
        <family val="2"/>
      </rPr>
      <t>Tab</t>
    </r>
    <r>
      <rPr>
        <sz val="11"/>
        <color rgb="FFFF0000"/>
        <rFont val="Arial"/>
        <family val="2"/>
      </rPr>
      <t xml:space="preserve"> to forward to next cell**</t>
    </r>
  </si>
  <si>
    <t>Institutions_Id</t>
  </si>
  <si>
    <t>County</t>
  </si>
  <si>
    <t>TransRmbrsRt_F</t>
  </si>
  <si>
    <t>2017-18 State School Fund data as of 1_3_18</t>
  </si>
  <si>
    <t>Baker</t>
  </si>
  <si>
    <t>Benton</t>
  </si>
  <si>
    <t>Clackamas</t>
  </si>
  <si>
    <t>Molalla River SD 35</t>
  </si>
  <si>
    <t>Clatsop</t>
  </si>
  <si>
    <t>Columbia</t>
  </si>
  <si>
    <t>Clatskanie SD 6J</t>
  </si>
  <si>
    <t>St Helens SD 502</t>
  </si>
  <si>
    <t>Coos</t>
  </si>
  <si>
    <t>Crook</t>
  </si>
  <si>
    <t>Curry</t>
  </si>
  <si>
    <t>Brookings-Harbor SD 17C</t>
  </si>
  <si>
    <t>Deschutes</t>
  </si>
  <si>
    <t>Bend-LaPine Administrative SD 1</t>
  </si>
  <si>
    <t>Douglas</t>
  </si>
  <si>
    <t>Douglas County SD 15</t>
  </si>
  <si>
    <t>Camas Valley SD 21J</t>
  </si>
  <si>
    <t>Gilliam</t>
  </si>
  <si>
    <t>Grant</t>
  </si>
  <si>
    <t>Harney</t>
  </si>
  <si>
    <t>Hood River</t>
  </si>
  <si>
    <t>Jackson</t>
  </si>
  <si>
    <t>Jefferson</t>
  </si>
  <si>
    <t>Josephine</t>
  </si>
  <si>
    <t>Klamath</t>
  </si>
  <si>
    <t>Klamath Falls City Schools</t>
  </si>
  <si>
    <t>Lake</t>
  </si>
  <si>
    <t>Lane</t>
  </si>
  <si>
    <t>Lincoln</t>
  </si>
  <si>
    <t>Linn</t>
  </si>
  <si>
    <t>Sweet Home SD 55</t>
  </si>
  <si>
    <t>Malheur</t>
  </si>
  <si>
    <t>Marion</t>
  </si>
  <si>
    <t>St Paul SD 45</t>
  </si>
  <si>
    <t>Mt Angel SD 91</t>
  </si>
  <si>
    <t>Morrow</t>
  </si>
  <si>
    <t>Multnomah</t>
  </si>
  <si>
    <t>Polk</t>
  </si>
  <si>
    <t>Sherman</t>
  </si>
  <si>
    <t>Tillamook</t>
  </si>
  <si>
    <t>Nestucca Valley SD 101J</t>
  </si>
  <si>
    <t>Umatilla</t>
  </si>
  <si>
    <t>Union</t>
  </si>
  <si>
    <t>Wallowa</t>
  </si>
  <si>
    <t>Wasco</t>
  </si>
  <si>
    <t>Washington</t>
  </si>
  <si>
    <t>Hillsboro SD 1J</t>
  </si>
  <si>
    <t>Wheeler</t>
  </si>
  <si>
    <t>Yamhill</t>
  </si>
  <si>
    <t>Newberg SD 29J</t>
  </si>
  <si>
    <t>SSF Transp Rate</t>
  </si>
  <si>
    <t>**  School District SSF Transportation Grant Reimbursement Rate will auto-populate</t>
  </si>
  <si>
    <t>**  School District Remaining Transportation Cost -Reimbursement Rate will auto-populate</t>
  </si>
  <si>
    <t>**  School District of Origin (attending district) will auto-populate</t>
  </si>
  <si>
    <t xml:space="preserve">THANK YOU! </t>
  </si>
  <si>
    <t xml:space="preserve">Complete additional lines per instruction- </t>
  </si>
  <si>
    <t>**  School District Institution ID will auto-populate</t>
  </si>
  <si>
    <t xml:space="preserve">**Type 10 as defined per OAR 581-053-0003 - "Type 10 vehicle" means a vehicle that has a capacity of not more than ten persons, a gross vehicle weight rating of not more than 10,000 pounds and are used to transport students to and from school or authorized school activities. </t>
  </si>
  <si>
    <t>Number of School Days Transportation Scheduled</t>
  </si>
  <si>
    <t xml:space="preserve"> </t>
  </si>
  <si>
    <t>**DO NOT EMAIL SAVED FILE**</t>
  </si>
  <si>
    <t xml:space="preserve">STUDENT NAME </t>
  </si>
  <si>
    <t>ANY INFORMATION THAT PERTAINS TO TRAVEL OUTSIDE OF NORMAL TRANSPORT - INCLUDE DATES OF SERVICE PERTAINING TO NOTE</t>
  </si>
  <si>
    <t xml:space="preserve">NOTES ( Information you feel might be helpful when analyzing and approving request for reimbursement) </t>
  </si>
  <si>
    <r>
      <t xml:space="preserve">Secure File Transfer  </t>
    </r>
    <r>
      <rPr>
        <u/>
        <sz val="11"/>
        <color rgb="FFFF0000"/>
        <rFont val="Arial Black"/>
        <family val="2"/>
      </rPr>
      <t>**ONLY**</t>
    </r>
  </si>
  <si>
    <t xml:space="preserve">** If student changes foster residency during the reporting time period, use additional lines to reflect the change in residency, dates of service and selected mode of transportation/cost. </t>
  </si>
  <si>
    <t xml:space="preserve">Hillsboro SD </t>
  </si>
  <si>
    <t>Service Start Date  00/00/00</t>
  </si>
  <si>
    <t>Service End Date  00/00/00</t>
  </si>
  <si>
    <r>
      <t xml:space="preserve">                                                                                                                                                              </t>
    </r>
    <r>
      <rPr>
        <b/>
        <sz val="11"/>
        <rFont val="Calibri"/>
        <family val="2"/>
        <scheme val="minor"/>
      </rPr>
      <t>SUBMIT TO:</t>
    </r>
    <r>
      <rPr>
        <b/>
        <sz val="11"/>
        <color rgb="FFFF0000"/>
        <rFont val="Calibri"/>
        <family val="2"/>
        <scheme val="minor"/>
      </rPr>
      <t xml:space="preserve">  FosterCare@ode.state.or.us</t>
    </r>
  </si>
  <si>
    <t>** This information is required in order to qualify for reimbursement. Please reach out to your designated School District Foster Care Point of Contact for assistance.</t>
  </si>
  <si>
    <r>
      <t xml:space="preserve">3.     Select </t>
    </r>
    <r>
      <rPr>
        <i/>
        <sz val="11"/>
        <color theme="0" tint="-0.499984740745262"/>
        <rFont val="Calibri"/>
        <family val="2"/>
        <scheme val="minor"/>
      </rPr>
      <t xml:space="preserve">dropdown </t>
    </r>
    <r>
      <rPr>
        <b/>
        <sz val="11"/>
        <rFont val="Calibri"/>
        <family val="2"/>
        <scheme val="minor"/>
      </rPr>
      <t>School District of Residence</t>
    </r>
    <r>
      <rPr>
        <sz val="11"/>
        <rFont val="Calibri"/>
        <family val="2"/>
        <scheme val="minor"/>
      </rPr>
      <t xml:space="preserve"> (foster home resident school district)(C13-C150) </t>
    </r>
    <r>
      <rPr>
        <i/>
        <sz val="11"/>
        <color theme="0" tint="-0.34998626667073579"/>
        <rFont val="Calibri"/>
        <family val="2"/>
        <scheme val="minor"/>
      </rPr>
      <t>tab</t>
    </r>
  </si>
  <si>
    <r>
      <t xml:space="preserve">5.    </t>
    </r>
    <r>
      <rPr>
        <b/>
        <sz val="11"/>
        <color theme="1"/>
        <rFont val="Calibri"/>
        <family val="2"/>
        <scheme val="minor"/>
      </rPr>
      <t xml:space="preserve"> Student</t>
    </r>
    <r>
      <rPr>
        <sz val="11"/>
        <color theme="1"/>
        <rFont val="Calibri"/>
        <family val="2"/>
        <scheme val="minor"/>
      </rPr>
      <t xml:space="preserve"> </t>
    </r>
    <r>
      <rPr>
        <b/>
        <sz val="11"/>
        <color theme="1"/>
        <rFont val="Calibri"/>
        <family val="2"/>
        <scheme val="minor"/>
      </rPr>
      <t>SSID#</t>
    </r>
    <r>
      <rPr>
        <sz val="11"/>
        <color theme="1"/>
        <rFont val="Calibri"/>
        <family val="2"/>
        <scheme val="minor"/>
      </rPr>
      <t xml:space="preserve">.   All students, as required, are assigned this unique set of numbers. </t>
    </r>
    <r>
      <rPr>
        <i/>
        <sz val="11"/>
        <color theme="1"/>
        <rFont val="Calibri"/>
        <family val="2"/>
        <scheme val="minor"/>
      </rPr>
      <t xml:space="preserve"> </t>
    </r>
    <r>
      <rPr>
        <i/>
        <sz val="11"/>
        <color theme="2" tint="-0.249977111117893"/>
        <rFont val="Calibri"/>
        <family val="2"/>
        <scheme val="minor"/>
      </rPr>
      <t>tab</t>
    </r>
  </si>
  <si>
    <r>
      <t xml:space="preserve">Bus Calculation </t>
    </r>
    <r>
      <rPr>
        <b/>
        <u/>
        <sz val="11"/>
        <color theme="1"/>
        <rFont val="Calibri"/>
        <family val="2"/>
        <scheme val="minor"/>
      </rPr>
      <t xml:space="preserve">Example: </t>
    </r>
    <r>
      <rPr>
        <sz val="11"/>
        <color theme="1"/>
        <rFont val="Calibri"/>
        <family val="2"/>
        <scheme val="minor"/>
      </rPr>
      <t xml:space="preserve">
For your one student on the bus of 30, we recommend using the marginal cost calculation that is found in OAR 581-023-0040. 
1. Determine your fleet cost per mile. Not all districts will be the same.  
2. Each district should have record of a figure that is reported for total cost for bus transportation and a total bus miles reported. 
2. Divide that number by 30 (number of students on the bus) to get your cost per mile per student.
Multiply by the number of miles that each Foster student is on the bus
</t>
    </r>
  </si>
  <si>
    <t xml:space="preserve">** Select the quarter you are reporting on. </t>
  </si>
  <si>
    <r>
      <t xml:space="preserve">              "</t>
    </r>
    <r>
      <rPr>
        <b/>
        <sz val="11"/>
        <color theme="1"/>
        <rFont val="Calibri"/>
        <family val="2"/>
        <scheme val="minor"/>
      </rPr>
      <t>School District of Origin</t>
    </r>
    <r>
      <rPr>
        <sz val="11"/>
        <color theme="1"/>
        <rFont val="Calibri"/>
        <family val="2"/>
        <scheme val="minor"/>
      </rPr>
      <t>" means the school district where an individual was a resident before: the individual was placed into foster care; or the foster care placement of the individual changed.  ORS 339.133 (1)(c)</t>
    </r>
  </si>
  <si>
    <t xml:space="preserve">**This number should align with "your" district calendar, days that school is in session.  If there is NO SCHOOL on said day (holiday, in-service, conferences) that should not be included in this number of days.  This should also align with the Dates of Service, Start/End, that you have stated. </t>
  </si>
  <si>
    <r>
      <t xml:space="preserve">(save file) Submit Request via secure file transfer (excel format only) to ODE </t>
    </r>
    <r>
      <rPr>
        <b/>
        <i/>
        <sz val="11"/>
        <color rgb="FFFF0000"/>
        <rFont val="Arial"/>
        <family val="2"/>
      </rPr>
      <t>fostercare@ode.state.or.us</t>
    </r>
  </si>
  <si>
    <t xml:space="preserve">State School Fund Transportation Grant Reimbursement Rate </t>
  </si>
  <si>
    <t>Foster Student School District of Origin Transportation Request Form</t>
  </si>
  <si>
    <t>Foster Student Information - Please use Notes Sheet to document any additional student information</t>
  </si>
  <si>
    <t>Last Name</t>
  </si>
  <si>
    <t>First Name</t>
  </si>
  <si>
    <r>
      <t xml:space="preserve">1.     Based on </t>
    </r>
    <r>
      <rPr>
        <b/>
        <sz val="11"/>
        <color theme="1"/>
        <rFont val="Calibri"/>
        <family val="2"/>
        <scheme val="minor"/>
      </rPr>
      <t>Start</t>
    </r>
    <r>
      <rPr>
        <sz val="11"/>
        <color theme="1"/>
        <rFont val="Calibri"/>
        <family val="2"/>
        <scheme val="minor"/>
      </rPr>
      <t xml:space="preserve"> Point  - Provide email address of person completing form (C9) </t>
    </r>
    <r>
      <rPr>
        <i/>
        <sz val="11"/>
        <color theme="1"/>
        <rFont val="Calibri"/>
        <family val="2"/>
        <scheme val="minor"/>
      </rPr>
      <t>tab</t>
    </r>
  </si>
  <si>
    <r>
      <t xml:space="preserve">** </t>
    </r>
    <r>
      <rPr>
        <i/>
        <sz val="11"/>
        <color theme="1"/>
        <rFont val="Calibri"/>
        <family val="2"/>
        <scheme val="minor"/>
      </rPr>
      <t xml:space="preserve">dropdown Select </t>
    </r>
    <r>
      <rPr>
        <sz val="11"/>
        <color theme="1"/>
        <rFont val="Calibri"/>
        <family val="2"/>
        <scheme val="minor"/>
      </rPr>
      <t xml:space="preserve">School District Requesting Reimbursement (cell C10) </t>
    </r>
    <r>
      <rPr>
        <i/>
        <sz val="11"/>
        <color theme="1"/>
        <rFont val="Calibri"/>
        <family val="2"/>
        <scheme val="minor"/>
      </rPr>
      <t>tab</t>
    </r>
  </si>
  <si>
    <t xml:space="preserve">** The School District where the individual resides due to placement by DHS or a Tribal Child Welfare agency. </t>
  </si>
  <si>
    <r>
      <t xml:space="preserve">**This </t>
    </r>
    <r>
      <rPr>
        <b/>
        <i/>
        <sz val="12"/>
        <color theme="1"/>
        <rFont val="Calibri"/>
        <family val="2"/>
        <scheme val="minor"/>
      </rPr>
      <t>does not apply</t>
    </r>
    <r>
      <rPr>
        <b/>
        <sz val="11"/>
        <color theme="1"/>
        <rFont val="Calibri"/>
        <family val="2"/>
        <scheme val="minor"/>
      </rPr>
      <t xml:space="preserve"> to foster students who are placed in a foster home that is in the student's current school of origin boundaries. </t>
    </r>
  </si>
  <si>
    <r>
      <t xml:space="preserve">** If the school district of origin has collaborated with the resident district, and in agreement, are sharing responsibility of transporting student, the district completing report should claim only their portion of transport for said student. </t>
    </r>
    <r>
      <rPr>
        <b/>
        <sz val="11"/>
        <color theme="1"/>
        <rFont val="Calibri"/>
        <family val="2"/>
        <scheme val="minor"/>
      </rPr>
      <t xml:space="preserve"> This needs to be documented on the</t>
    </r>
    <r>
      <rPr>
        <b/>
        <sz val="14"/>
        <color theme="1"/>
        <rFont val="Calibri"/>
        <family val="2"/>
        <scheme val="minor"/>
      </rPr>
      <t xml:space="preserve"> Notes</t>
    </r>
    <r>
      <rPr>
        <b/>
        <sz val="11"/>
        <color theme="1"/>
        <rFont val="Calibri"/>
        <family val="2"/>
        <scheme val="minor"/>
      </rPr>
      <t xml:space="preserve"> page so that we can review and adjust report accordingly. </t>
    </r>
  </si>
  <si>
    <r>
      <t xml:space="preserve">4.    </t>
    </r>
    <r>
      <rPr>
        <b/>
        <sz val="11"/>
        <color theme="1"/>
        <rFont val="Calibri"/>
        <family val="2"/>
        <scheme val="minor"/>
      </rPr>
      <t>Student name</t>
    </r>
    <r>
      <rPr>
        <sz val="11"/>
        <color theme="1"/>
        <rFont val="Calibri"/>
        <family val="2"/>
        <scheme val="minor"/>
      </rPr>
      <t xml:space="preserve"> as is registered.    (E13-E150) Last name  </t>
    </r>
    <r>
      <rPr>
        <i/>
        <sz val="11"/>
        <color theme="0" tint="-0.499984740745262"/>
        <rFont val="Calibri"/>
        <family val="2"/>
        <scheme val="minor"/>
      </rPr>
      <t>tab</t>
    </r>
    <r>
      <rPr>
        <sz val="11"/>
        <color theme="1"/>
        <rFont val="Calibri"/>
        <family val="2"/>
        <scheme val="minor"/>
      </rPr>
      <t xml:space="preserve">- (F14-F150) First name </t>
    </r>
    <r>
      <rPr>
        <i/>
        <sz val="11"/>
        <color theme="0" tint="-0.499984740745262"/>
        <rFont val="Calibri"/>
        <family val="2"/>
        <scheme val="minor"/>
      </rPr>
      <t>tab</t>
    </r>
  </si>
  <si>
    <t>** These dates should align with your school calendar schedule as well as the dates of Service Start/End that you have selected for the Time Period in cell K10.</t>
  </si>
  <si>
    <t>** Avg Cost per Mile will calculate accordingly</t>
  </si>
  <si>
    <t xml:space="preserve">**This information supports the TOTAL Cost Per Day of Transportation as stated in column (O13-O150). </t>
  </si>
  <si>
    <r>
      <rPr>
        <b/>
        <i/>
        <sz val="11"/>
        <color theme="1"/>
        <rFont val="Calibri"/>
        <family val="2"/>
        <scheme val="minor"/>
      </rPr>
      <t>END</t>
    </r>
    <r>
      <rPr>
        <sz val="11"/>
        <color theme="1"/>
        <rFont val="Calibri"/>
        <family val="2"/>
        <scheme val="minor"/>
      </rPr>
      <t xml:space="preserve"> - all other calculations will complete based on the data you have entered.  </t>
    </r>
    <r>
      <rPr>
        <b/>
        <i/>
        <sz val="11"/>
        <color theme="1"/>
        <rFont val="Calibri"/>
        <family val="2"/>
        <scheme val="minor"/>
      </rPr>
      <t>= Total Award (N9)</t>
    </r>
  </si>
  <si>
    <r>
      <t xml:space="preserve">Please use </t>
    </r>
    <r>
      <rPr>
        <b/>
        <sz val="12"/>
        <color theme="1"/>
        <rFont val="Calibri"/>
        <family val="2"/>
        <scheme val="minor"/>
      </rPr>
      <t>Notes Sheet</t>
    </r>
    <r>
      <rPr>
        <i/>
        <sz val="12"/>
        <color theme="1"/>
        <rFont val="Calibri"/>
        <family val="2"/>
        <scheme val="minor"/>
      </rPr>
      <t xml:space="preserve"> to document any </t>
    </r>
    <r>
      <rPr>
        <b/>
        <sz val="12"/>
        <color theme="1"/>
        <rFont val="Calibri"/>
        <family val="2"/>
        <scheme val="minor"/>
      </rPr>
      <t>additional student information</t>
    </r>
    <r>
      <rPr>
        <i/>
        <sz val="12"/>
        <color theme="1"/>
        <rFont val="Calibri"/>
        <family val="2"/>
        <scheme val="minor"/>
      </rPr>
      <t xml:space="preserve"> that would be pertinent to documentation.</t>
    </r>
  </si>
  <si>
    <r>
      <t xml:space="preserve">** If transportation is documented as RT for round trip = # miles transported </t>
    </r>
    <r>
      <rPr>
        <b/>
        <i/>
        <sz val="11"/>
        <color theme="1"/>
        <rFont val="Calibri"/>
        <family val="2"/>
        <scheme val="minor"/>
      </rPr>
      <t>am</t>
    </r>
    <r>
      <rPr>
        <sz val="11"/>
        <color theme="1"/>
        <rFont val="Calibri"/>
        <family val="2"/>
        <scheme val="minor"/>
      </rPr>
      <t xml:space="preserve"> + # miles transported </t>
    </r>
    <r>
      <rPr>
        <b/>
        <i/>
        <sz val="11"/>
        <color theme="1"/>
        <rFont val="Calibri"/>
        <family val="2"/>
        <scheme val="minor"/>
      </rPr>
      <t>pm</t>
    </r>
    <r>
      <rPr>
        <sz val="11"/>
        <color theme="1"/>
        <rFont val="Calibri"/>
        <family val="2"/>
        <scheme val="minor"/>
      </rPr>
      <t xml:space="preserve"> X .5   </t>
    </r>
    <r>
      <rPr>
        <i/>
        <sz val="11"/>
        <color theme="0" tint="-0.34998626667073579"/>
        <rFont val="Calibri"/>
        <family val="2"/>
        <scheme val="minor"/>
      </rPr>
      <t xml:space="preserve"> </t>
    </r>
  </si>
  <si>
    <r>
      <t xml:space="preserve">** This is the home that student resides in as placed by the child welfare system.  </t>
    </r>
    <r>
      <rPr>
        <b/>
        <sz val="11"/>
        <color theme="1"/>
        <rFont val="Calibri"/>
        <family val="2"/>
        <scheme val="minor"/>
      </rPr>
      <t>Not</t>
    </r>
    <r>
      <rPr>
        <sz val="11"/>
        <color theme="1"/>
        <rFont val="Calibri"/>
        <family val="2"/>
        <scheme val="minor"/>
      </rPr>
      <t xml:space="preserve"> the school address. </t>
    </r>
  </si>
  <si>
    <r>
      <t xml:space="preserve">2.    Select </t>
    </r>
    <r>
      <rPr>
        <i/>
        <sz val="11"/>
        <color theme="0" tint="-0.499984740745262"/>
        <rFont val="Calibri"/>
        <family val="2"/>
        <scheme val="minor"/>
      </rPr>
      <t>dropdown</t>
    </r>
    <r>
      <rPr>
        <i/>
        <sz val="11"/>
        <color theme="1"/>
        <rFont val="Calibri"/>
        <family val="2"/>
        <scheme val="minor"/>
      </rPr>
      <t xml:space="preserve"> </t>
    </r>
    <r>
      <rPr>
        <b/>
        <sz val="11"/>
        <color theme="1"/>
        <rFont val="Calibri"/>
        <family val="2"/>
        <scheme val="minor"/>
      </rPr>
      <t>Reimbursement Time Period</t>
    </r>
    <r>
      <rPr>
        <i/>
        <sz val="11"/>
        <color theme="1"/>
        <rFont val="Calibri"/>
        <family val="2"/>
        <scheme val="minor"/>
      </rPr>
      <t xml:space="preserve"> </t>
    </r>
    <r>
      <rPr>
        <sz val="11"/>
        <color theme="1"/>
        <rFont val="Calibri"/>
        <family val="2"/>
        <scheme val="minor"/>
      </rPr>
      <t>(cell L10)</t>
    </r>
    <r>
      <rPr>
        <i/>
        <sz val="11"/>
        <color theme="1"/>
        <rFont val="Calibri"/>
        <family val="2"/>
        <scheme val="minor"/>
      </rPr>
      <t xml:space="preserve"> </t>
    </r>
    <r>
      <rPr>
        <i/>
        <sz val="11"/>
        <color theme="0" tint="-0.499984740745262"/>
        <rFont val="Calibri"/>
        <family val="2"/>
        <scheme val="minor"/>
      </rPr>
      <t>tab</t>
    </r>
  </si>
  <si>
    <r>
      <t xml:space="preserve">10.     </t>
    </r>
    <r>
      <rPr>
        <b/>
        <sz val="11"/>
        <color theme="1"/>
        <rFont val="Calibri"/>
        <family val="2"/>
        <scheme val="minor"/>
      </rPr>
      <t>Foster Care Home Residence Address</t>
    </r>
    <r>
      <rPr>
        <sz val="11"/>
        <color theme="1"/>
        <rFont val="Calibri"/>
        <family val="2"/>
        <scheme val="minor"/>
      </rPr>
      <t xml:space="preserve">  </t>
    </r>
    <r>
      <rPr>
        <i/>
        <sz val="11"/>
        <color theme="2" tint="-0.249977111117893"/>
        <rFont val="Calibri"/>
        <family val="2"/>
        <scheme val="minor"/>
      </rPr>
      <t xml:space="preserve"> tab</t>
    </r>
  </si>
  <si>
    <r>
      <t xml:space="preserve">11.     </t>
    </r>
    <r>
      <rPr>
        <b/>
        <sz val="11"/>
        <color theme="1"/>
        <rFont val="Calibri"/>
        <family val="2"/>
        <scheme val="minor"/>
      </rPr>
      <t>Type of Transportation</t>
    </r>
    <r>
      <rPr>
        <sz val="11"/>
        <color theme="1"/>
        <rFont val="Calibri"/>
        <family val="2"/>
        <scheme val="minor"/>
      </rPr>
      <t xml:space="preserve"> - select from dropdown   </t>
    </r>
    <r>
      <rPr>
        <i/>
        <sz val="11"/>
        <color theme="2" tint="-0.249977111117893"/>
        <rFont val="Calibri"/>
        <family val="2"/>
        <scheme val="minor"/>
      </rPr>
      <t xml:space="preserve"> tab</t>
    </r>
  </si>
  <si>
    <r>
      <t xml:space="preserve">12.    </t>
    </r>
    <r>
      <rPr>
        <b/>
        <sz val="11"/>
        <color theme="1"/>
        <rFont val="Calibri"/>
        <family val="2"/>
        <scheme val="minor"/>
      </rPr>
      <t xml:space="preserve"> Average Miles Transported One Way</t>
    </r>
    <r>
      <rPr>
        <sz val="11"/>
        <color theme="1"/>
        <rFont val="Calibri"/>
        <family val="2"/>
        <scheme val="minor"/>
      </rPr>
      <t xml:space="preserve">  (M13-M150)</t>
    </r>
    <r>
      <rPr>
        <sz val="11"/>
        <color theme="0" tint="-0.499984740745262"/>
        <rFont val="Calibri"/>
        <family val="2"/>
        <scheme val="minor"/>
      </rPr>
      <t xml:space="preserve"> </t>
    </r>
    <r>
      <rPr>
        <i/>
        <sz val="11"/>
        <color theme="0" tint="-0.499984740745262"/>
        <rFont val="Calibri"/>
        <family val="2"/>
        <scheme val="minor"/>
      </rPr>
      <t>tab</t>
    </r>
  </si>
  <si>
    <r>
      <t xml:space="preserve">15.     </t>
    </r>
    <r>
      <rPr>
        <b/>
        <i/>
        <sz val="11"/>
        <rFont val="Calibri"/>
        <family val="2"/>
        <scheme val="minor"/>
      </rPr>
      <t>SAVE</t>
    </r>
    <r>
      <rPr>
        <i/>
        <sz val="11"/>
        <rFont val="Calibri"/>
        <family val="2"/>
        <scheme val="minor"/>
      </rPr>
      <t xml:space="preserve"> </t>
    </r>
    <r>
      <rPr>
        <sz val="11"/>
        <rFont val="Calibri"/>
        <family val="2"/>
        <scheme val="minor"/>
      </rPr>
      <t>file and</t>
    </r>
    <r>
      <rPr>
        <b/>
        <sz val="11"/>
        <rFont val="Calibri"/>
        <family val="2"/>
        <scheme val="minor"/>
      </rPr>
      <t xml:space="preserve">  </t>
    </r>
    <r>
      <rPr>
        <b/>
        <i/>
        <sz val="11"/>
        <rFont val="Calibri"/>
        <family val="2"/>
        <scheme val="minor"/>
      </rPr>
      <t>SEND</t>
    </r>
    <r>
      <rPr>
        <sz val="11"/>
        <rFont val="Calibri"/>
        <family val="2"/>
        <scheme val="minor"/>
      </rPr>
      <t xml:space="preserve"> by </t>
    </r>
    <r>
      <rPr>
        <b/>
        <i/>
        <sz val="11"/>
        <rFont val="Calibri"/>
        <family val="2"/>
        <scheme val="minor"/>
      </rPr>
      <t>SECURE FILE TRANSFER</t>
    </r>
    <r>
      <rPr>
        <b/>
        <sz val="11"/>
        <rFont val="Calibri"/>
        <family val="2"/>
        <scheme val="minor"/>
      </rPr>
      <t xml:space="preserve"> </t>
    </r>
    <r>
      <rPr>
        <sz val="11"/>
        <rFont val="Calibri"/>
        <family val="2"/>
        <scheme val="minor"/>
      </rPr>
      <t xml:space="preserve">link provided to </t>
    </r>
    <r>
      <rPr>
        <b/>
        <sz val="11"/>
        <rFont val="Calibri"/>
        <family val="2"/>
        <scheme val="minor"/>
      </rPr>
      <t>protect student information.</t>
    </r>
  </si>
  <si>
    <r>
      <t xml:space="preserve">13.     </t>
    </r>
    <r>
      <rPr>
        <b/>
        <sz val="11"/>
        <color theme="1"/>
        <rFont val="Calibri"/>
        <family val="2"/>
        <scheme val="minor"/>
      </rPr>
      <t>Number of School Days</t>
    </r>
    <r>
      <rPr>
        <sz val="11"/>
        <color theme="1"/>
        <rFont val="Calibri"/>
        <family val="2"/>
        <scheme val="minor"/>
      </rPr>
      <t xml:space="preserve"> Transportation Scheduled  (O13-O150) </t>
    </r>
    <r>
      <rPr>
        <i/>
        <sz val="11"/>
        <color theme="2" tint="-0.249977111117893"/>
        <rFont val="Calibri"/>
        <family val="2"/>
        <scheme val="minor"/>
      </rPr>
      <t>tab</t>
    </r>
  </si>
  <si>
    <r>
      <t xml:space="preserve">14.    </t>
    </r>
    <r>
      <rPr>
        <b/>
        <sz val="11"/>
        <color theme="1"/>
        <rFont val="Calibri"/>
        <family val="2"/>
        <scheme val="minor"/>
      </rPr>
      <t xml:space="preserve"> Total Cost Per Day</t>
    </r>
    <r>
      <rPr>
        <sz val="11"/>
        <color theme="1"/>
        <rFont val="Calibri"/>
        <family val="2"/>
        <scheme val="minor"/>
      </rPr>
      <t xml:space="preserve"> - include your</t>
    </r>
    <r>
      <rPr>
        <b/>
        <sz val="11"/>
        <color theme="1"/>
        <rFont val="Calibri"/>
        <family val="2"/>
        <scheme val="minor"/>
      </rPr>
      <t xml:space="preserve"> total</t>
    </r>
    <r>
      <rPr>
        <sz val="11"/>
        <color theme="1"/>
        <rFont val="Calibri"/>
        <family val="2"/>
        <scheme val="minor"/>
      </rPr>
      <t xml:space="preserve"> calculated cost for AM and PM per day (P13-P150).   </t>
    </r>
    <r>
      <rPr>
        <i/>
        <sz val="11"/>
        <color theme="2" tint="-0.249977111117893"/>
        <rFont val="Calibri"/>
        <family val="2"/>
        <scheme val="minor"/>
      </rPr>
      <t>Tab</t>
    </r>
  </si>
  <si>
    <t>Total Award will automatically calculate based on your data entry cell N - P</t>
  </si>
  <si>
    <t>** Note Due Date of the quarterly report.  This will be the last day reports can be accepted for selected quarter.</t>
  </si>
  <si>
    <t>2022-2023</t>
  </si>
  <si>
    <t>DHS Participant ID Number
(7 Digit #)</t>
  </si>
  <si>
    <t>Case ID #
(6 or 7 Digit #)</t>
  </si>
  <si>
    <r>
      <t xml:space="preserve">7.     </t>
    </r>
    <r>
      <rPr>
        <b/>
        <sz val="11"/>
        <color theme="1"/>
        <rFont val="Calibri"/>
        <family val="2"/>
        <scheme val="minor"/>
      </rPr>
      <t>DHS Participant ID#</t>
    </r>
    <r>
      <rPr>
        <sz val="11"/>
        <color theme="1"/>
        <rFont val="Calibri"/>
        <family val="2"/>
        <scheme val="minor"/>
      </rPr>
      <t xml:space="preserve">.  Unique 7 digit number (previously known as DHS Person ID #) assigned to the individual child by Department of Human Resources. </t>
    </r>
    <r>
      <rPr>
        <i/>
        <sz val="11"/>
        <color theme="2" tint="-0.249977111117893"/>
        <rFont val="Calibri"/>
        <family val="2"/>
        <scheme val="minor"/>
      </rPr>
      <t xml:space="preserve"> tab</t>
    </r>
  </si>
  <si>
    <r>
      <t xml:space="preserve">9.     </t>
    </r>
    <r>
      <rPr>
        <b/>
        <sz val="11"/>
        <color theme="1"/>
        <rFont val="Calibri"/>
        <family val="2"/>
        <scheme val="minor"/>
      </rPr>
      <t>Service End Date</t>
    </r>
    <r>
      <rPr>
        <sz val="11"/>
        <color theme="1"/>
        <rFont val="Calibri"/>
        <family val="2"/>
        <scheme val="minor"/>
      </rPr>
      <t xml:space="preserve">.    The </t>
    </r>
    <r>
      <rPr>
        <b/>
        <u/>
        <sz val="11"/>
        <color theme="1"/>
        <rFont val="Calibri"/>
        <family val="2"/>
        <scheme val="minor"/>
      </rPr>
      <t xml:space="preserve">last </t>
    </r>
    <r>
      <rPr>
        <sz val="11"/>
        <color theme="1"/>
        <rFont val="Calibri"/>
        <family val="2"/>
        <scheme val="minor"/>
      </rPr>
      <t>day of time period that selected transportation is provided, with at least one line for each monh of service provided in that quarter.</t>
    </r>
    <r>
      <rPr>
        <i/>
        <sz val="11"/>
        <color theme="2" tint="-0.249977111117893"/>
        <rFont val="Calibri"/>
        <family val="2"/>
        <scheme val="minor"/>
      </rPr>
      <t xml:space="preserve"> tab </t>
    </r>
    <r>
      <rPr>
        <sz val="11"/>
        <color theme="1"/>
        <rFont val="Calibri"/>
        <family val="2"/>
        <scheme val="minor"/>
      </rPr>
      <t xml:space="preserve">  </t>
    </r>
  </si>
  <si>
    <t>** DHS is unable to approve requests missing this information or that do not match DHS service records.</t>
  </si>
  <si>
    <r>
      <t xml:space="preserve">6.     </t>
    </r>
    <r>
      <rPr>
        <b/>
        <sz val="11"/>
        <color theme="1"/>
        <rFont val="Calibri"/>
        <family val="2"/>
        <scheme val="minor"/>
      </rPr>
      <t xml:space="preserve">DHS Case ID#. </t>
    </r>
    <r>
      <rPr>
        <sz val="11"/>
        <color theme="1"/>
        <rFont val="Calibri"/>
        <family val="2"/>
        <scheme val="minor"/>
      </rPr>
      <t xml:space="preserve"> Unique 6 or 7 digit number (increased from 6 numbers to 7 numbers in 2022) assigned to the individual by Department of Human Resources.  </t>
    </r>
    <r>
      <rPr>
        <i/>
        <sz val="11"/>
        <color theme="1"/>
        <rFont val="Calibri"/>
        <family val="2"/>
        <scheme val="minor"/>
      </rPr>
      <t>Tab</t>
    </r>
  </si>
  <si>
    <r>
      <t>***I have found that this unique participant identifier number (7 digits) might be referred to as the</t>
    </r>
    <r>
      <rPr>
        <b/>
        <sz val="11"/>
        <color theme="1"/>
        <rFont val="Calibri"/>
        <family val="2"/>
        <scheme val="minor"/>
      </rPr>
      <t xml:space="preserve"> </t>
    </r>
    <r>
      <rPr>
        <b/>
        <u/>
        <sz val="11"/>
        <color theme="1"/>
        <rFont val="Calibri"/>
        <family val="2"/>
        <scheme val="minor"/>
      </rPr>
      <t>OR-Kids number</t>
    </r>
    <r>
      <rPr>
        <sz val="11"/>
        <color theme="1"/>
        <rFont val="Calibri"/>
        <family val="2"/>
        <scheme val="minor"/>
      </rPr>
      <t xml:space="preserve"> or </t>
    </r>
    <r>
      <rPr>
        <b/>
        <u/>
        <sz val="11"/>
        <color theme="1"/>
        <rFont val="Calibri"/>
        <family val="2"/>
        <scheme val="minor"/>
      </rPr>
      <t>Person ID Number</t>
    </r>
    <r>
      <rPr>
        <sz val="11"/>
        <color theme="1"/>
        <rFont val="Calibri"/>
        <family val="2"/>
        <scheme val="minor"/>
      </rPr>
      <t xml:space="preserve"> or </t>
    </r>
    <r>
      <rPr>
        <b/>
        <u/>
        <sz val="11"/>
        <color theme="1"/>
        <rFont val="Calibri"/>
        <family val="2"/>
        <scheme val="minor"/>
      </rPr>
      <t>DHS Person ID Number</t>
    </r>
    <r>
      <rPr>
        <sz val="11"/>
        <color theme="1"/>
        <rFont val="Calibri"/>
        <family val="2"/>
        <scheme val="minor"/>
      </rPr>
      <t xml:space="preserve"> or </t>
    </r>
    <r>
      <rPr>
        <b/>
        <u/>
        <sz val="11"/>
        <color theme="1"/>
        <rFont val="Calibri"/>
        <family val="2"/>
        <scheme val="minor"/>
      </rPr>
      <t>OR-Kids Person ID Number</t>
    </r>
    <r>
      <rPr>
        <sz val="11"/>
        <color theme="1"/>
        <rFont val="Calibri"/>
        <family val="2"/>
        <scheme val="minor"/>
      </rPr>
      <t xml:space="preserve"> (with “number” being stated as “number” or “#”).  There are certain forms that should be provided to the school district from DHS providing this data. The </t>
    </r>
    <r>
      <rPr>
        <b/>
        <sz val="11"/>
        <color theme="1"/>
        <rFont val="Calibri"/>
        <family val="2"/>
        <scheme val="minor"/>
      </rPr>
      <t xml:space="preserve">Request for Transportation Form </t>
    </r>
    <r>
      <rPr>
        <sz val="11"/>
        <color theme="1"/>
        <rFont val="Calibri"/>
        <family val="2"/>
        <scheme val="minor"/>
      </rPr>
      <t xml:space="preserve">asks for the DHS Person/Participant ID Number. </t>
    </r>
  </si>
  <si>
    <r>
      <t xml:space="preserve">8.     </t>
    </r>
    <r>
      <rPr>
        <b/>
        <sz val="11"/>
        <color theme="1"/>
        <rFont val="Calibri"/>
        <family val="2"/>
        <scheme val="minor"/>
      </rPr>
      <t>Service Start Date</t>
    </r>
    <r>
      <rPr>
        <sz val="11"/>
        <color theme="1"/>
        <rFont val="Calibri"/>
        <family val="2"/>
        <scheme val="minor"/>
      </rPr>
      <t>.  The</t>
    </r>
    <r>
      <rPr>
        <b/>
        <u/>
        <sz val="11"/>
        <color theme="1"/>
        <rFont val="Calibri"/>
        <family val="2"/>
        <scheme val="minor"/>
      </rPr>
      <t xml:space="preserve"> first</t>
    </r>
    <r>
      <rPr>
        <u/>
        <sz val="11"/>
        <color theme="1"/>
        <rFont val="Calibri"/>
        <family val="2"/>
        <scheme val="minor"/>
      </rPr>
      <t xml:space="preserve"> day</t>
    </r>
    <r>
      <rPr>
        <sz val="11"/>
        <color theme="1"/>
        <rFont val="Calibri"/>
        <family val="2"/>
        <scheme val="minor"/>
      </rPr>
      <t xml:space="preserve"> of time period  that</t>
    </r>
    <r>
      <rPr>
        <b/>
        <sz val="11"/>
        <color theme="1"/>
        <rFont val="Calibri"/>
        <family val="2"/>
        <scheme val="minor"/>
      </rPr>
      <t xml:space="preserve"> </t>
    </r>
    <r>
      <rPr>
        <u/>
        <sz val="11"/>
        <color theme="1"/>
        <rFont val="Calibri"/>
        <family val="2"/>
        <scheme val="minor"/>
      </rPr>
      <t>selected Type of Transportation</t>
    </r>
    <r>
      <rPr>
        <sz val="11"/>
        <color theme="1"/>
        <rFont val="Calibri"/>
        <family val="2"/>
        <scheme val="minor"/>
      </rPr>
      <t xml:space="preserve"> is provided for student, for each month of the quarter period***.   </t>
    </r>
    <r>
      <rPr>
        <i/>
        <sz val="11"/>
        <color theme="2" tint="-0.249977111117893"/>
        <rFont val="Calibri"/>
        <family val="2"/>
        <scheme val="minor"/>
      </rPr>
      <t>tab</t>
    </r>
  </si>
  <si>
    <t>*** If a student is served in both July and August of Q1, then there should be one row with the request for reimbursement from July and an additional row with the request for the dates they were served in August on the Q1 request form.</t>
  </si>
  <si>
    <r>
      <t xml:space="preserve">ODE Contact Person:  Bethany Kincaid   Phone:  </t>
    </r>
    <r>
      <rPr>
        <sz val="12"/>
        <rFont val="Arial"/>
        <family val="2"/>
      </rPr>
      <t>503-551-3550</t>
    </r>
    <r>
      <rPr>
        <sz val="12"/>
        <color theme="1"/>
        <rFont val="Arial"/>
        <family val="2"/>
      </rPr>
      <t xml:space="preserve">     E-mail:  FosterCare@ode.state.or.us     Agency Provider Number:  581</t>
    </r>
  </si>
  <si>
    <t>Select Quarter</t>
  </si>
  <si>
    <r>
      <t xml:space="preserve">Submitted By </t>
    </r>
    <r>
      <rPr>
        <b/>
        <i/>
        <sz val="12"/>
        <color theme="1" tint="4.9989318521683403E-2"/>
        <rFont val="Calibri"/>
        <family val="2"/>
        <scheme val="minor"/>
      </rPr>
      <t>(email address)</t>
    </r>
    <r>
      <rPr>
        <b/>
        <sz val="12"/>
        <color theme="1" tint="4.9989318521683403E-2"/>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</si>
</sst>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00"/>
    <numFmt numFmtId="165" formatCode="mm/dd/yy;@"/>
  </numFmts>
  <fonts count="60" x14ac:knownFonts="1">
    <font>
      <sz val="11"/>
      <color theme="1"/>
      <name val="Calibri"/>
      <family val="2"/>
      <scheme val="minor"/>
    </font>
    <font>
      <b/>
      <sz val="11"/>
      <color theme="1"/>
      <name val="Calibri"/>
      <family val="2"/>
      <scheme val="minor"/>
    </font>
    <font>
      <sz val="11"/>
      <color theme="1"/>
      <name val="Calibri"/>
      <family val="2"/>
      <scheme val="minor"/>
    </font>
    <font>
      <sz val="11"/>
      <color rgb="FF006100"/>
      <name val="Calibri"/>
      <family val="2"/>
      <scheme val="minor"/>
    </font>
    <font>
      <sz val="11"/>
      <color rgb="FF9C6500"/>
      <name val="Calibri"/>
      <family val="2"/>
      <scheme val="minor"/>
    </font>
    <font>
      <sz val="11"/>
      <color theme="1"/>
      <name val="Arial Narrow"/>
      <family val="2"/>
    </font>
    <font>
      <b/>
      <sz val="11"/>
      <color theme="1"/>
      <name val="Arial Narrow"/>
      <family val="2"/>
    </font>
    <font>
      <sz val="11"/>
      <color rgb="FF3F3F76"/>
      <name val="Calibri"/>
      <family val="2"/>
      <scheme val="minor"/>
    </font>
    <font>
      <sz val="11"/>
      <color theme="3"/>
      <name val="Arial Narrow"/>
      <family val="2"/>
    </font>
    <font>
      <sz val="11"/>
      <color theme="1"/>
      <name val="Arial"/>
      <family val="2"/>
    </font>
    <font>
      <b/>
      <sz val="11"/>
      <color theme="1"/>
      <name val="Arial"/>
      <family val="2"/>
    </font>
    <font>
      <sz val="12"/>
      <color theme="1"/>
      <name val="Arial"/>
      <family val="2"/>
    </font>
    <font>
      <b/>
      <i/>
      <sz val="11"/>
      <color theme="1"/>
      <name val="Arial"/>
      <family val="2"/>
    </font>
    <font>
      <b/>
      <sz val="11"/>
      <color rgb="FF3F3F76"/>
      <name val="Calibri"/>
      <family val="2"/>
      <scheme val="minor"/>
    </font>
    <font>
      <b/>
      <sz val="11"/>
      <color theme="3"/>
      <name val="Arial Narrow"/>
      <family val="2"/>
    </font>
    <font>
      <sz val="11"/>
      <name val="Calibri"/>
      <family val="2"/>
      <scheme val="minor"/>
    </font>
    <font>
      <sz val="9"/>
      <color indexed="81"/>
      <name val="Tahoma"/>
      <family val="2"/>
    </font>
    <font>
      <b/>
      <sz val="9"/>
      <color indexed="81"/>
      <name val="Tahoma"/>
      <family val="2"/>
    </font>
    <font>
      <b/>
      <i/>
      <sz val="14"/>
      <color theme="1"/>
      <name val="Arial"/>
      <family val="2"/>
    </font>
    <font>
      <u/>
      <sz val="11"/>
      <color theme="10"/>
      <name val="Calibri"/>
      <family val="2"/>
      <scheme val="minor"/>
    </font>
    <font>
      <u/>
      <sz val="11"/>
      <color rgb="FF00B0F0"/>
      <name val="Arial Black"/>
      <family val="2"/>
    </font>
    <font>
      <i/>
      <sz val="14"/>
      <color rgb="FF1B75BC"/>
      <name val="Calibri"/>
      <family val="2"/>
      <scheme val="minor"/>
    </font>
    <font>
      <b/>
      <sz val="11"/>
      <color rgb="FFFA7D00"/>
      <name val="Calibri"/>
      <family val="2"/>
      <scheme val="minor"/>
    </font>
    <font>
      <sz val="10"/>
      <name val="Arial Narrow"/>
      <family val="2"/>
    </font>
    <font>
      <sz val="10"/>
      <color rgb="FFFF0000"/>
      <name val="Arial Narrow"/>
      <family val="2"/>
    </font>
    <font>
      <b/>
      <sz val="11"/>
      <color theme="1" tint="4.9989318521683403E-2"/>
      <name val="Calibri"/>
      <family val="2"/>
      <scheme val="minor"/>
    </font>
    <font>
      <sz val="11"/>
      <color theme="1" tint="4.9989318521683403E-2"/>
      <name val="Calibri"/>
      <family val="2"/>
      <scheme val="minor"/>
    </font>
    <font>
      <sz val="11"/>
      <color rgb="FFFF0000"/>
      <name val="Arial"/>
      <family val="2"/>
    </font>
    <font>
      <b/>
      <sz val="11"/>
      <color rgb="FFFF0000"/>
      <name val="Arial"/>
      <family val="2"/>
    </font>
    <font>
      <b/>
      <u/>
      <sz val="16"/>
      <color theme="1"/>
      <name val="Calibri"/>
      <family val="2"/>
      <scheme val="minor"/>
    </font>
    <font>
      <i/>
      <sz val="11"/>
      <color theme="1"/>
      <name val="Calibri"/>
      <family val="2"/>
      <scheme val="minor"/>
    </font>
    <font>
      <sz val="11"/>
      <color theme="0" tint="-0.499984740745262"/>
      <name val="Calibri"/>
      <family val="2"/>
      <scheme val="minor"/>
    </font>
    <font>
      <i/>
      <sz val="11"/>
      <color theme="0" tint="-0.499984740745262"/>
      <name val="Calibri"/>
      <family val="2"/>
      <scheme val="minor"/>
    </font>
    <font>
      <i/>
      <sz val="11"/>
      <color theme="0" tint="-0.34998626667073579"/>
      <name val="Calibri"/>
      <family val="2"/>
      <scheme val="minor"/>
    </font>
    <font>
      <b/>
      <sz val="11"/>
      <color rgb="FFFF0000"/>
      <name val="Calibri"/>
      <family val="2"/>
      <scheme val="minor"/>
    </font>
    <font>
      <b/>
      <u/>
      <sz val="11"/>
      <color theme="1"/>
      <name val="Calibri"/>
      <family val="2"/>
      <scheme val="minor"/>
    </font>
    <font>
      <i/>
      <sz val="11"/>
      <color theme="2" tint="-0.249977111117893"/>
      <name val="Calibri"/>
      <family val="2"/>
      <scheme val="minor"/>
    </font>
    <font>
      <b/>
      <i/>
      <sz val="11"/>
      <color theme="1"/>
      <name val="Calibri"/>
      <family val="2"/>
      <scheme val="minor"/>
    </font>
    <font>
      <b/>
      <i/>
      <sz val="11"/>
      <name val="Calibri"/>
      <family val="2"/>
      <scheme val="minor"/>
    </font>
    <font>
      <sz val="11"/>
      <color rgb="FFFF0000"/>
      <name val="Calibri"/>
      <family val="2"/>
      <scheme val="minor"/>
    </font>
    <font>
      <u/>
      <sz val="11"/>
      <color rgb="FFFF0000"/>
      <name val="Arial Black"/>
      <family val="2"/>
    </font>
    <font>
      <u/>
      <sz val="11"/>
      <color theme="1"/>
      <name val="Calibri"/>
      <family val="2"/>
      <scheme val="minor"/>
    </font>
    <font>
      <b/>
      <sz val="11"/>
      <name val="Calibri"/>
      <family val="2"/>
      <scheme val="minor"/>
    </font>
    <font>
      <b/>
      <i/>
      <sz val="11"/>
      <color rgb="FFFF0000"/>
      <name val="Arial"/>
      <family val="2"/>
    </font>
    <font>
      <b/>
      <u/>
      <sz val="14"/>
      <color rgb="FFFF0000"/>
      <name val="Calibri"/>
      <family val="2"/>
      <scheme val="minor"/>
    </font>
    <font>
      <i/>
      <sz val="11"/>
      <name val="Calibri"/>
      <family val="2"/>
      <scheme val="minor"/>
    </font>
    <font>
      <sz val="11"/>
      <color rgb="FF44546A"/>
      <name val="Arial Narrow"/>
      <family val="2"/>
    </font>
    <font>
      <u/>
      <sz val="11"/>
      <color rgb="FFFF0000"/>
      <name val="Calibri"/>
      <family val="2"/>
      <scheme val="minor"/>
    </font>
    <font>
      <b/>
      <sz val="16"/>
      <color theme="1" tint="4.9989318521683403E-2"/>
      <name val="Calibri"/>
      <family val="2"/>
      <scheme val="minor"/>
    </font>
    <font>
      <b/>
      <sz val="16"/>
      <color theme="1" tint="4.9989318521683403E-2"/>
      <name val="Calibri"/>
      <family val="2"/>
    </font>
    <font>
      <i/>
      <sz val="10"/>
      <color theme="1" tint="0.499984740745262"/>
      <name val="Calibri"/>
      <family val="2"/>
      <scheme val="minor"/>
    </font>
    <font>
      <i/>
      <vertAlign val="subscript"/>
      <sz val="11"/>
      <color theme="1" tint="0.499984740745262"/>
      <name val="Calibri"/>
      <family val="2"/>
      <scheme val="minor"/>
    </font>
    <font>
      <i/>
      <sz val="12"/>
      <color theme="1"/>
      <name val="Calibri"/>
      <family val="2"/>
      <scheme val="minor"/>
    </font>
    <font>
      <b/>
      <i/>
      <sz val="12"/>
      <color theme="1"/>
      <name val="Calibri"/>
      <family val="2"/>
      <scheme val="minor"/>
    </font>
    <font>
      <b/>
      <sz val="12"/>
      <color theme="1"/>
      <name val="Calibri"/>
      <family val="2"/>
      <scheme val="minor"/>
    </font>
    <font>
      <b/>
      <sz val="14"/>
      <color theme="1"/>
      <name val="Calibri"/>
      <family val="2"/>
      <scheme val="minor"/>
    </font>
    <font>
      <b/>
      <i/>
      <sz val="18"/>
      <color rgb="FFFF0000"/>
      <name val="Arial"/>
      <family val="2"/>
    </font>
    <font>
      <sz val="12"/>
      <name val="Arial"/>
      <family val="2"/>
    </font>
    <font>
      <b/>
      <sz val="12"/>
      <color theme="1" tint="4.9989318521683403E-2"/>
      <name val="Calibri"/>
      <family val="2"/>
      <scheme val="minor"/>
    </font>
    <font>
      <b/>
      <i/>
      <sz val="12"/>
      <color theme="1" tint="4.9989318521683403E-2"/>
      <name val="Calibri"/>
      <family val="2"/>
      <scheme val="minor"/>
    </font>
  </fonts>
  <fills count="18">
    <fill>
      <patternFill patternType="none"/>
    </fill>
    <fill>
      <patternFill patternType="gray125"/>
    </fill>
    <fill>
      <patternFill patternType="solid">
        <fgColor rgb="FFC6EFCE"/>
      </patternFill>
    </fill>
    <fill>
      <patternFill patternType="solid">
        <fgColor rgb="FFFFEB9C"/>
      </patternFill>
    </fill>
    <fill>
      <patternFill patternType="solid">
        <fgColor theme="2"/>
        <bgColor indexed="64"/>
      </patternFill>
    </fill>
    <fill>
      <patternFill patternType="solid">
        <fgColor rgb="FFFFCC99"/>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2F2F2"/>
      </patternFill>
    </fill>
    <fill>
      <patternFill patternType="gray0625"/>
    </fill>
    <fill>
      <patternFill patternType="solid">
        <fgColor theme="4" tint="0.59996337778862885"/>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EF2CB"/>
        <bgColor rgb="FFFEF2CB"/>
      </patternFill>
    </fill>
    <fill>
      <patternFill patternType="solid">
        <fgColor indexed="65"/>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s>
  <borders count="36">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top style="thin">
        <color rgb="FF7F7F7F"/>
      </top>
      <bottom style="thin">
        <color rgb="FF7F7F7F"/>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7F7F7F"/>
      </left>
      <right style="thin">
        <color rgb="FF7F7F7F"/>
      </right>
      <top/>
      <bottom style="thin">
        <color rgb="FF7F7F7F"/>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medium">
        <color rgb="FFFF0000"/>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s>
  <cellStyleXfs count="9">
    <xf numFmtId="0" fontId="0" fillId="0" borderId="0"/>
    <xf numFmtId="0" fontId="3" fillId="2" borderId="0" applyNumberFormat="0" applyBorder="0" applyAlignment="0" applyProtection="0"/>
    <xf numFmtId="0" fontId="4" fillId="3" borderId="0" applyNumberFormat="0" applyBorder="0" applyAlignment="0" applyProtection="0"/>
    <xf numFmtId="0" fontId="2" fillId="0" borderId="0"/>
    <xf numFmtId="0" fontId="2" fillId="0" borderId="0"/>
    <xf numFmtId="0" fontId="7" fillId="5" borderId="1" applyNumberFormat="0" applyAlignment="0" applyProtection="0"/>
    <xf numFmtId="0" fontId="19" fillId="0" borderId="0" applyNumberFormat="0" applyFill="0" applyBorder="0" applyAlignment="0" applyProtection="0"/>
    <xf numFmtId="0" fontId="22" fillId="8" borderId="1" applyNumberFormat="0" applyAlignment="0" applyProtection="0"/>
    <xf numFmtId="0" fontId="39" fillId="0" borderId="0" applyNumberFormat="0" applyFill="0" applyBorder="0" applyAlignment="0" applyProtection="0"/>
  </cellStyleXfs>
  <cellXfs count="185">
    <xf numFmtId="0" fontId="0" fillId="0" borderId="0" xfId="0"/>
    <xf numFmtId="164" fontId="9" fillId="0" borderId="0" xfId="0" applyNumberFormat="1" applyFont="1" applyBorder="1" applyAlignment="1" applyProtection="1">
      <alignment horizontal="center"/>
      <protection hidden="1"/>
    </xf>
    <xf numFmtId="0" fontId="10" fillId="0" borderId="0" xfId="0" applyFont="1" applyBorder="1" applyAlignment="1" applyProtection="1">
      <alignment horizontal="center"/>
      <protection hidden="1"/>
    </xf>
    <xf numFmtId="164" fontId="10" fillId="0" borderId="0" xfId="0" applyNumberFormat="1" applyFont="1" applyBorder="1" applyAlignment="1" applyProtection="1">
      <alignment horizontal="center"/>
      <protection hidden="1"/>
    </xf>
    <xf numFmtId="0" fontId="9" fillId="0" borderId="0" xfId="0" applyFont="1" applyBorder="1" applyProtection="1">
      <protection hidden="1"/>
    </xf>
    <xf numFmtId="0" fontId="15" fillId="7" borderId="2" xfId="5" applyFont="1" applyFill="1" applyBorder="1" applyAlignment="1" applyProtection="1">
      <alignment horizontal="left"/>
      <protection locked="0" hidden="1"/>
    </xf>
    <xf numFmtId="0" fontId="9" fillId="0" borderId="3" xfId="0" applyFont="1" applyBorder="1" applyAlignment="1" applyProtection="1">
      <alignment horizontal="left"/>
      <protection hidden="1"/>
    </xf>
    <xf numFmtId="0" fontId="9" fillId="0" borderId="4" xfId="0" applyFont="1" applyBorder="1" applyAlignment="1" applyProtection="1">
      <alignment horizontal="left"/>
      <protection hidden="1"/>
    </xf>
    <xf numFmtId="0" fontId="9" fillId="0" borderId="4" xfId="0" applyFont="1" applyBorder="1" applyProtection="1">
      <protection hidden="1"/>
    </xf>
    <xf numFmtId="164" fontId="9" fillId="0" borderId="4" xfId="0" applyNumberFormat="1" applyFont="1" applyBorder="1" applyProtection="1">
      <protection hidden="1"/>
    </xf>
    <xf numFmtId="0" fontId="9" fillId="0" borderId="5" xfId="0" applyFont="1" applyBorder="1" applyProtection="1">
      <protection hidden="1"/>
    </xf>
    <xf numFmtId="0" fontId="10" fillId="0" borderId="7" xfId="0" applyFont="1" applyBorder="1" applyAlignment="1" applyProtection="1">
      <alignment horizontal="center"/>
      <protection hidden="1"/>
    </xf>
    <xf numFmtId="0" fontId="0" fillId="0" borderId="0" xfId="0" applyBorder="1" applyProtection="1">
      <protection hidden="1"/>
    </xf>
    <xf numFmtId="0" fontId="0" fillId="0" borderId="0" xfId="0" applyFill="1" applyBorder="1"/>
    <xf numFmtId="0" fontId="0" fillId="0" borderId="0" xfId="0" applyFill="1" applyBorder="1" applyAlignment="1">
      <alignment horizontal="left"/>
    </xf>
    <xf numFmtId="0" fontId="0" fillId="0" borderId="0" xfId="0" applyBorder="1" applyAlignment="1" applyProtection="1">
      <alignment horizontal="left"/>
      <protection hidden="1"/>
    </xf>
    <xf numFmtId="164" fontId="0" fillId="0" borderId="0" xfId="0" applyNumberFormat="1" applyBorder="1" applyProtection="1">
      <protection hidden="1"/>
    </xf>
    <xf numFmtId="164" fontId="0" fillId="4" borderId="2" xfId="0" applyNumberFormat="1" applyFill="1" applyBorder="1" applyProtection="1">
      <protection hidden="1"/>
    </xf>
    <xf numFmtId="0" fontId="15" fillId="7" borderId="2" xfId="5" applyFont="1" applyFill="1" applyBorder="1" applyProtection="1">
      <protection locked="0" hidden="1"/>
    </xf>
    <xf numFmtId="164" fontId="15" fillId="6" borderId="2" xfId="5" applyNumberFormat="1" applyFont="1" applyFill="1" applyBorder="1" applyProtection="1">
      <protection hidden="1"/>
    </xf>
    <xf numFmtId="0" fontId="22" fillId="8" borderId="1" xfId="7"/>
    <xf numFmtId="0" fontId="23" fillId="0" borderId="2" xfId="0" applyFont="1" applyFill="1" applyBorder="1" applyAlignment="1">
      <alignment horizontal="left" vertical="top"/>
    </xf>
    <xf numFmtId="0" fontId="23" fillId="0" borderId="2" xfId="4" applyFont="1" applyFill="1" applyBorder="1" applyAlignment="1">
      <alignment horizontal="left" vertical="top"/>
    </xf>
    <xf numFmtId="0" fontId="23" fillId="0" borderId="10" xfId="0" applyFont="1" applyFill="1" applyBorder="1" applyAlignment="1">
      <alignment horizontal="left" vertical="top"/>
    </xf>
    <xf numFmtId="0" fontId="23" fillId="0" borderId="2" xfId="3" applyFont="1" applyFill="1" applyBorder="1" applyAlignment="1">
      <alignment horizontal="left" vertical="top"/>
    </xf>
    <xf numFmtId="0" fontId="23" fillId="0" borderId="2" xfId="0" applyFont="1" applyFill="1" applyBorder="1" applyAlignment="1">
      <alignment horizontal="left" vertical="top" wrapText="1"/>
    </xf>
    <xf numFmtId="0" fontId="23" fillId="0" borderId="2" xfId="3" applyFont="1" applyFill="1" applyBorder="1" applyAlignment="1">
      <alignment horizontal="left" vertical="top" wrapText="1"/>
    </xf>
    <xf numFmtId="164" fontId="14" fillId="7" borderId="2" xfId="0" applyNumberFormat="1" applyFont="1" applyFill="1" applyBorder="1" applyProtection="1">
      <protection hidden="1"/>
    </xf>
    <xf numFmtId="0" fontId="27" fillId="0" borderId="0" xfId="0" applyFont="1" applyBorder="1" applyAlignment="1" applyProtection="1">
      <alignment horizontal="left"/>
      <protection hidden="1"/>
    </xf>
    <xf numFmtId="0" fontId="15" fillId="0" borderId="2" xfId="5" applyNumberFormat="1" applyFont="1" applyFill="1" applyBorder="1" applyAlignment="1" applyProtection="1">
      <alignment horizontal="right"/>
      <protection locked="0" hidden="1"/>
    </xf>
    <xf numFmtId="0" fontId="15" fillId="0" borderId="2" xfId="5" applyFont="1" applyFill="1" applyBorder="1" applyAlignment="1" applyProtection="1">
      <alignment horizontal="right"/>
      <protection locked="0" hidden="1"/>
    </xf>
    <xf numFmtId="0" fontId="15" fillId="0" borderId="2" xfId="5" applyFont="1" applyFill="1" applyBorder="1" applyAlignment="1" applyProtection="1">
      <alignment shrinkToFit="1"/>
      <protection locked="0" hidden="1"/>
    </xf>
    <xf numFmtId="0" fontId="15" fillId="0" borderId="2" xfId="5" applyFont="1" applyFill="1" applyBorder="1" applyProtection="1">
      <protection locked="0" hidden="1"/>
    </xf>
    <xf numFmtId="164" fontId="15" fillId="0" borderId="2" xfId="5" applyNumberFormat="1" applyFont="1" applyFill="1" applyBorder="1" applyProtection="1">
      <protection locked="0" hidden="1"/>
    </xf>
    <xf numFmtId="0" fontId="29" fillId="0" borderId="0" xfId="0" applyFont="1"/>
    <xf numFmtId="0" fontId="34" fillId="0" borderId="1" xfId="7" applyFont="1" applyFill="1"/>
    <xf numFmtId="43" fontId="2" fillId="0" borderId="0" xfId="0" applyNumberFormat="1" applyFont="1"/>
    <xf numFmtId="43" fontId="0" fillId="0" borderId="0" xfId="0" applyNumberFormat="1" applyFont="1"/>
    <xf numFmtId="43" fontId="1" fillId="0" borderId="0" xfId="0" applyNumberFormat="1" applyFont="1"/>
    <xf numFmtId="0" fontId="1" fillId="0" borderId="0" xfId="0" applyFont="1"/>
    <xf numFmtId="0" fontId="1" fillId="0" borderId="0" xfId="0" applyFont="1" applyAlignment="1">
      <alignment horizontal="right"/>
    </xf>
    <xf numFmtId="0" fontId="22" fillId="8" borderId="16" xfId="7" applyBorder="1"/>
    <xf numFmtId="0" fontId="34" fillId="0" borderId="16" xfId="7" applyFont="1" applyFill="1" applyBorder="1"/>
    <xf numFmtId="0" fontId="23" fillId="0" borderId="9" xfId="0" applyFont="1" applyFill="1" applyBorder="1" applyAlignment="1">
      <alignment horizontal="left" vertical="top"/>
    </xf>
    <xf numFmtId="0" fontId="23" fillId="0" borderId="9" xfId="4" applyFont="1" applyFill="1" applyBorder="1" applyAlignment="1">
      <alignment horizontal="left" vertical="top"/>
    </xf>
    <xf numFmtId="0" fontId="23" fillId="0" borderId="17" xfId="0" applyFont="1" applyFill="1" applyBorder="1" applyAlignment="1">
      <alignment horizontal="left" vertical="top"/>
    </xf>
    <xf numFmtId="0" fontId="23" fillId="0" borderId="9" xfId="3" applyFont="1" applyFill="1" applyBorder="1" applyAlignment="1">
      <alignment horizontal="left" vertical="top"/>
    </xf>
    <xf numFmtId="0" fontId="0" fillId="0" borderId="2" xfId="0" applyBorder="1"/>
    <xf numFmtId="9" fontId="15" fillId="11" borderId="2" xfId="2" applyNumberFormat="1" applyFont="1" applyFill="1" applyBorder="1" applyAlignment="1" applyProtection="1">
      <alignment horizontal="left"/>
      <protection hidden="1"/>
    </xf>
    <xf numFmtId="0" fontId="15" fillId="7" borderId="2" xfId="5" applyFont="1" applyFill="1" applyBorder="1" applyAlignment="1" applyProtection="1">
      <alignment horizontal="left"/>
      <protection hidden="1"/>
    </xf>
    <xf numFmtId="0" fontId="0" fillId="0" borderId="2" xfId="0" applyBorder="1" applyProtection="1"/>
    <xf numFmtId="0" fontId="0" fillId="0" borderId="0" xfId="0" applyBorder="1"/>
    <xf numFmtId="0" fontId="0" fillId="0" borderId="2" xfId="0" applyBorder="1" applyProtection="1">
      <protection locked="0"/>
    </xf>
    <xf numFmtId="164" fontId="8" fillId="7" borderId="13" xfId="1" applyNumberFormat="1" applyFont="1" applyFill="1" applyBorder="1" applyProtection="1">
      <protection hidden="1"/>
    </xf>
    <xf numFmtId="164" fontId="14" fillId="7" borderId="13" xfId="0" applyNumberFormat="1" applyFont="1" applyFill="1" applyBorder="1" applyProtection="1">
      <protection hidden="1"/>
    </xf>
    <xf numFmtId="9" fontId="13" fillId="11" borderId="19" xfId="5" applyNumberFormat="1" applyFont="1" applyFill="1" applyBorder="1" applyAlignment="1" applyProtection="1">
      <alignment horizontal="center"/>
      <protection hidden="1"/>
    </xf>
    <xf numFmtId="0" fontId="0" fillId="4" borderId="19" xfId="0" applyFill="1" applyBorder="1" applyProtection="1">
      <protection hidden="1"/>
    </xf>
    <xf numFmtId="0" fontId="5" fillId="4" borderId="20" xfId="0" applyFont="1" applyFill="1" applyBorder="1" applyAlignment="1" applyProtection="1">
      <alignment horizontal="left" wrapText="1"/>
      <protection hidden="1"/>
    </xf>
    <xf numFmtId="164" fontId="5" fillId="4" borderId="21" xfId="0" applyNumberFormat="1" applyFont="1" applyFill="1" applyBorder="1" applyAlignment="1" applyProtection="1">
      <alignment wrapText="1"/>
      <protection hidden="1"/>
    </xf>
    <xf numFmtId="0" fontId="6" fillId="4" borderId="22" xfId="0" applyFont="1" applyFill="1" applyBorder="1" applyAlignment="1" applyProtection="1">
      <alignment wrapText="1"/>
      <protection hidden="1"/>
    </xf>
    <xf numFmtId="0" fontId="15" fillId="7" borderId="13" xfId="5" applyFont="1" applyFill="1" applyBorder="1" applyAlignment="1" applyProtection="1">
      <alignment horizontal="left"/>
      <protection hidden="1"/>
    </xf>
    <xf numFmtId="0" fontId="15" fillId="7" borderId="13" xfId="5" applyFont="1" applyFill="1" applyBorder="1" applyAlignment="1" applyProtection="1">
      <alignment horizontal="left"/>
      <protection locked="0" hidden="1"/>
    </xf>
    <xf numFmtId="0" fontId="5" fillId="4" borderId="21" xfId="0" applyFont="1" applyFill="1" applyBorder="1" applyAlignment="1" applyProtection="1">
      <alignment horizontal="left" wrapText="1"/>
      <protection hidden="1"/>
    </xf>
    <xf numFmtId="0" fontId="0" fillId="0" borderId="0" xfId="0" applyAlignment="1">
      <alignment horizontal="center"/>
    </xf>
    <xf numFmtId="0" fontId="15" fillId="0" borderId="1" xfId="5" applyFont="1" applyFill="1" applyBorder="1" applyProtection="1">
      <protection locked="0" hidden="1"/>
    </xf>
    <xf numFmtId="0" fontId="15" fillId="0" borderId="26" xfId="5" applyFont="1" applyFill="1" applyBorder="1" applyProtection="1">
      <protection locked="0" hidden="1"/>
    </xf>
    <xf numFmtId="164" fontId="15" fillId="0" borderId="26" xfId="5" applyNumberFormat="1" applyFont="1" applyFill="1" applyBorder="1" applyProtection="1">
      <protection locked="0" hidden="1"/>
    </xf>
    <xf numFmtId="164" fontId="15" fillId="0" borderId="1" xfId="5" applyNumberFormat="1" applyFont="1" applyFill="1" applyBorder="1" applyProtection="1">
      <protection locked="0" hidden="1"/>
    </xf>
    <xf numFmtId="0" fontId="12" fillId="0" borderId="0" xfId="0" applyFont="1" applyBorder="1" applyAlignment="1" applyProtection="1">
      <protection hidden="1"/>
    </xf>
    <xf numFmtId="165" fontId="15" fillId="0" borderId="2" xfId="5" applyNumberFormat="1" applyFont="1" applyFill="1" applyBorder="1" applyProtection="1">
      <protection locked="0" hidden="1"/>
    </xf>
    <xf numFmtId="165" fontId="15" fillId="0" borderId="2" xfId="5" applyNumberFormat="1" applyFont="1" applyFill="1" applyBorder="1" applyAlignment="1" applyProtection="1">
      <alignment horizontal="center"/>
      <protection locked="0" hidden="1"/>
    </xf>
    <xf numFmtId="165" fontId="9" fillId="0" borderId="4" xfId="0" applyNumberFormat="1" applyFont="1" applyBorder="1" applyProtection="1">
      <protection hidden="1"/>
    </xf>
    <xf numFmtId="165" fontId="9" fillId="0" borderId="0" xfId="0" applyNumberFormat="1" applyFont="1" applyBorder="1" applyAlignment="1" applyProtection="1">
      <alignment horizontal="center"/>
      <protection hidden="1"/>
    </xf>
    <xf numFmtId="165" fontId="10" fillId="0" borderId="0" xfId="0" applyNumberFormat="1" applyFont="1" applyBorder="1" applyAlignment="1" applyProtection="1">
      <alignment horizontal="center"/>
      <protection hidden="1"/>
    </xf>
    <xf numFmtId="165" fontId="0" fillId="0" borderId="0" xfId="0" applyNumberFormat="1" applyFill="1" applyBorder="1"/>
    <xf numFmtId="165" fontId="0" fillId="0" borderId="0" xfId="0" applyNumberFormat="1" applyBorder="1" applyProtection="1">
      <protection hidden="1"/>
    </xf>
    <xf numFmtId="1" fontId="15" fillId="0" borderId="2" xfId="5" applyNumberFormat="1" applyFont="1" applyFill="1" applyBorder="1" applyAlignment="1" applyProtection="1">
      <alignment horizontal="right"/>
      <protection locked="0" hidden="1"/>
    </xf>
    <xf numFmtId="0" fontId="15" fillId="0" borderId="2" xfId="5" applyNumberFormat="1" applyFont="1" applyFill="1" applyBorder="1" applyAlignment="1" applyProtection="1">
      <alignment horizontal="left"/>
      <protection locked="0" hidden="1"/>
    </xf>
    <xf numFmtId="164" fontId="46" fillId="13" borderId="27" xfId="0" applyNumberFormat="1" applyFont="1" applyFill="1" applyBorder="1" applyProtection="1">
      <protection hidden="1"/>
    </xf>
    <xf numFmtId="0" fontId="29" fillId="0" borderId="0" xfId="0" applyFont="1" applyBorder="1" applyProtection="1">
      <protection hidden="1"/>
    </xf>
    <xf numFmtId="0" fontId="0" fillId="12" borderId="0" xfId="0" applyFill="1" applyBorder="1" applyProtection="1">
      <protection hidden="1"/>
    </xf>
    <xf numFmtId="0" fontId="0" fillId="0" borderId="0" xfId="0" applyBorder="1" applyAlignment="1" applyProtection="1">
      <alignment horizontal="left" wrapText="1" indent="1"/>
      <protection hidden="1"/>
    </xf>
    <xf numFmtId="0" fontId="1" fillId="0" borderId="0" xfId="0" applyFont="1" applyBorder="1" applyAlignment="1" applyProtection="1">
      <alignment horizontal="left" wrapText="1" indent="1"/>
      <protection hidden="1"/>
    </xf>
    <xf numFmtId="0" fontId="0" fillId="0" borderId="0" xfId="0" applyFill="1" applyBorder="1" applyAlignment="1" applyProtection="1">
      <alignment wrapText="1"/>
      <protection hidden="1"/>
    </xf>
    <xf numFmtId="0" fontId="0" fillId="0" borderId="0" xfId="0" applyBorder="1" applyAlignment="1" applyProtection="1">
      <alignment vertical="center"/>
      <protection hidden="1"/>
    </xf>
    <xf numFmtId="0" fontId="0" fillId="0" borderId="0" xfId="0" applyBorder="1" applyAlignment="1" applyProtection="1">
      <alignment horizontal="left" wrapText="1"/>
      <protection hidden="1"/>
    </xf>
    <xf numFmtId="0" fontId="0" fillId="0" borderId="0" xfId="0" applyBorder="1" applyAlignment="1" applyProtection="1">
      <alignment wrapText="1"/>
      <protection hidden="1"/>
    </xf>
    <xf numFmtId="0" fontId="0" fillId="0" borderId="0" xfId="0" applyBorder="1" applyAlignment="1" applyProtection="1">
      <protection hidden="1"/>
    </xf>
    <xf numFmtId="0" fontId="30" fillId="0" borderId="0" xfId="0" applyFont="1" applyBorder="1" applyProtection="1">
      <protection hidden="1"/>
    </xf>
    <xf numFmtId="0" fontId="42" fillId="0" borderId="0" xfId="0" applyFont="1" applyBorder="1" applyProtection="1">
      <protection hidden="1"/>
    </xf>
    <xf numFmtId="0" fontId="34" fillId="0" borderId="0" xfId="0" applyFont="1" applyBorder="1" applyProtection="1">
      <protection hidden="1"/>
    </xf>
    <xf numFmtId="0" fontId="44" fillId="0" borderId="0" xfId="6" applyFont="1" applyAlignment="1" applyProtection="1">
      <alignment horizontal="center"/>
      <protection hidden="1"/>
    </xf>
    <xf numFmtId="0" fontId="0" fillId="4" borderId="2" xfId="0" applyFill="1" applyBorder="1" applyProtection="1">
      <protection hidden="1"/>
    </xf>
    <xf numFmtId="0" fontId="15" fillId="11" borderId="2" xfId="2" applyFont="1" applyFill="1" applyBorder="1" applyAlignment="1" applyProtection="1">
      <alignment horizontal="left"/>
      <protection hidden="1"/>
    </xf>
    <xf numFmtId="0" fontId="20" fillId="0" borderId="0" xfId="6" applyFont="1" applyBorder="1" applyProtection="1">
      <protection hidden="1"/>
    </xf>
    <xf numFmtId="0" fontId="39" fillId="0" borderId="0" xfId="8" applyBorder="1" applyProtection="1">
      <protection hidden="1"/>
    </xf>
    <xf numFmtId="0" fontId="4" fillId="7" borderId="13" xfId="2" applyFill="1" applyBorder="1" applyAlignment="1" applyProtection="1">
      <alignment horizontal="left"/>
      <protection hidden="1"/>
    </xf>
    <xf numFmtId="0" fontId="4" fillId="7" borderId="2" xfId="2" applyFill="1" applyBorder="1" applyAlignment="1" applyProtection="1">
      <alignment horizontal="left"/>
      <protection hidden="1"/>
    </xf>
    <xf numFmtId="0" fontId="13" fillId="10" borderId="11" xfId="5" applyFont="1" applyFill="1" applyBorder="1" applyAlignment="1" applyProtection="1">
      <alignment horizontal="left"/>
      <protection hidden="1"/>
    </xf>
    <xf numFmtId="164" fontId="6" fillId="4" borderId="21" xfId="0" applyNumberFormat="1" applyFont="1" applyFill="1" applyBorder="1" applyAlignment="1" applyProtection="1">
      <alignment wrapText="1"/>
      <protection hidden="1"/>
    </xf>
    <xf numFmtId="0" fontId="6" fillId="4" borderId="21" xfId="0" applyFont="1" applyFill="1" applyBorder="1" applyAlignment="1" applyProtection="1">
      <alignment wrapText="1"/>
      <protection hidden="1"/>
    </xf>
    <xf numFmtId="0" fontId="47" fillId="0" borderId="0" xfId="6" applyFont="1" applyBorder="1"/>
    <xf numFmtId="0" fontId="0" fillId="0" borderId="0" xfId="0" applyAlignment="1">
      <alignment wrapText="1"/>
    </xf>
    <xf numFmtId="0" fontId="0" fillId="0" borderId="0" xfId="0"/>
    <xf numFmtId="0" fontId="47" fillId="0" borderId="0" xfId="6" applyFont="1"/>
    <xf numFmtId="0" fontId="6" fillId="4" borderId="28" xfId="0" applyFont="1" applyFill="1" applyBorder="1" applyAlignment="1" applyProtection="1">
      <alignment wrapText="1"/>
      <protection hidden="1"/>
    </xf>
    <xf numFmtId="0" fontId="6" fillId="4" borderId="28" xfId="0" applyFont="1" applyFill="1" applyBorder="1" applyAlignment="1" applyProtection="1">
      <alignment horizontal="left" wrapText="1"/>
      <protection hidden="1"/>
    </xf>
    <xf numFmtId="165" fontId="6" fillId="4" borderId="28" xfId="0" applyNumberFormat="1" applyFont="1" applyFill="1" applyBorder="1" applyAlignment="1" applyProtection="1">
      <alignment wrapText="1"/>
      <protection hidden="1"/>
    </xf>
    <xf numFmtId="0" fontId="6" fillId="4" borderId="21" xfId="0" applyFont="1" applyFill="1" applyBorder="1" applyAlignment="1" applyProtection="1">
      <alignment horizontal="left" wrapText="1"/>
      <protection hidden="1"/>
    </xf>
    <xf numFmtId="0" fontId="12" fillId="0" borderId="0" xfId="0" applyFont="1" applyBorder="1" applyAlignment="1" applyProtection="1">
      <alignment horizontal="center"/>
      <protection hidden="1"/>
    </xf>
    <xf numFmtId="0" fontId="9" fillId="0" borderId="0" xfId="0" applyFont="1" applyBorder="1" applyAlignment="1" applyProtection="1">
      <alignment horizontal="center"/>
      <protection hidden="1"/>
    </xf>
    <xf numFmtId="0" fontId="9" fillId="0" borderId="7" xfId="0" applyFont="1" applyBorder="1" applyAlignment="1" applyProtection="1">
      <alignment horizontal="center"/>
      <protection hidden="1"/>
    </xf>
    <xf numFmtId="0" fontId="9" fillId="0" borderId="6" xfId="0" applyFont="1" applyBorder="1" applyAlignment="1" applyProtection="1">
      <alignment horizontal="left"/>
      <protection hidden="1"/>
    </xf>
    <xf numFmtId="0" fontId="9" fillId="0" borderId="0" xfId="0" applyFont="1" applyBorder="1" applyAlignment="1" applyProtection="1">
      <alignment horizontal="left"/>
      <protection hidden="1"/>
    </xf>
    <xf numFmtId="0" fontId="13" fillId="12" borderId="31" xfId="5" applyFont="1" applyFill="1" applyBorder="1" applyAlignment="1" applyProtection="1">
      <alignment horizontal="right" wrapText="1"/>
      <protection locked="0" hidden="1"/>
    </xf>
    <xf numFmtId="14" fontId="25" fillId="9" borderId="11" xfId="5" applyNumberFormat="1" applyFont="1" applyFill="1" applyBorder="1" applyAlignment="1" applyProtection="1">
      <protection hidden="1"/>
    </xf>
    <xf numFmtId="14" fontId="25" fillId="9" borderId="12" xfId="5" applyNumberFormat="1" applyFont="1" applyFill="1" applyBorder="1" applyAlignment="1" applyProtection="1">
      <protection hidden="1"/>
    </xf>
    <xf numFmtId="0" fontId="0" fillId="0" borderId="0" xfId="0" applyFill="1" applyBorder="1" applyProtection="1">
      <protection hidden="1"/>
    </xf>
    <xf numFmtId="0" fontId="1" fillId="0" borderId="0" xfId="0" applyFont="1" applyBorder="1" applyAlignment="1" applyProtection="1">
      <alignment horizontal="left" wrapText="1"/>
      <protection hidden="1"/>
    </xf>
    <xf numFmtId="0" fontId="0" fillId="15" borderId="0" xfId="0" applyFill="1" applyBorder="1" applyAlignment="1" applyProtection="1">
      <protection hidden="1"/>
    </xf>
    <xf numFmtId="0" fontId="0" fillId="15" borderId="0" xfId="0" applyFill="1" applyBorder="1" applyProtection="1">
      <protection hidden="1"/>
    </xf>
    <xf numFmtId="0" fontId="0" fillId="15" borderId="0" xfId="0" applyFill="1"/>
    <xf numFmtId="0" fontId="0" fillId="16" borderId="0" xfId="0" applyFill="1" applyBorder="1" applyProtection="1">
      <protection hidden="1"/>
    </xf>
    <xf numFmtId="0" fontId="0" fillId="16" borderId="0" xfId="0" applyFill="1"/>
    <xf numFmtId="0" fontId="1" fillId="15" borderId="0" xfId="0" applyFont="1" applyFill="1" applyBorder="1" applyAlignment="1" applyProtection="1">
      <alignment horizontal="left" wrapText="1" indent="1"/>
      <protection hidden="1"/>
    </xf>
    <xf numFmtId="0" fontId="6" fillId="17" borderId="28" xfId="0" applyFont="1" applyFill="1" applyBorder="1" applyAlignment="1" applyProtection="1">
      <alignment wrapText="1"/>
      <protection hidden="1"/>
    </xf>
    <xf numFmtId="0" fontId="15" fillId="17" borderId="2" xfId="5" applyNumberFormat="1" applyFont="1" applyFill="1" applyBorder="1" applyAlignment="1" applyProtection="1">
      <alignment horizontal="right"/>
      <protection locked="0" hidden="1"/>
    </xf>
    <xf numFmtId="1" fontId="15" fillId="17" borderId="2" xfId="5" applyNumberFormat="1" applyFont="1" applyFill="1" applyBorder="1" applyAlignment="1" applyProtection="1">
      <alignment horizontal="right"/>
      <protection locked="0" hidden="1"/>
    </xf>
    <xf numFmtId="0" fontId="56" fillId="0" borderId="0" xfId="0" applyFont="1" applyBorder="1" applyAlignment="1" applyProtection="1">
      <alignment horizontal="center"/>
      <protection hidden="1"/>
    </xf>
    <xf numFmtId="0" fontId="9" fillId="0" borderId="0" xfId="0" applyFont="1" applyBorder="1" applyAlignment="1" applyProtection="1">
      <alignment horizontal="center"/>
      <protection hidden="1"/>
    </xf>
    <xf numFmtId="0" fontId="1" fillId="4" borderId="18" xfId="0" applyFont="1" applyFill="1" applyBorder="1" applyAlignment="1" applyProtection="1">
      <alignment horizontal="center"/>
      <protection hidden="1"/>
    </xf>
    <xf numFmtId="0" fontId="0" fillId="4" borderId="2" xfId="0" applyFill="1" applyBorder="1" applyAlignment="1" applyProtection="1">
      <alignment horizontal="center"/>
      <protection hidden="1"/>
    </xf>
    <xf numFmtId="0" fontId="0" fillId="4" borderId="13" xfId="0" applyFill="1" applyBorder="1" applyAlignment="1" applyProtection="1">
      <alignment horizontal="center"/>
      <protection hidden="1"/>
    </xf>
    <xf numFmtId="0" fontId="1" fillId="4" borderId="21" xfId="0" applyFont="1" applyFill="1" applyBorder="1" applyAlignment="1" applyProtection="1">
      <alignment horizontal="center"/>
      <protection hidden="1"/>
    </xf>
    <xf numFmtId="0" fontId="1" fillId="4" borderId="35" xfId="0" applyFont="1" applyFill="1" applyBorder="1" applyAlignment="1" applyProtection="1">
      <alignment horizontal="center"/>
      <protection hidden="1"/>
    </xf>
    <xf numFmtId="0" fontId="1" fillId="4" borderId="2" xfId="0" applyFont="1" applyFill="1" applyBorder="1" applyAlignment="1" applyProtection="1">
      <alignment horizontal="center"/>
      <protection hidden="1"/>
    </xf>
    <xf numFmtId="164" fontId="49" fillId="14" borderId="14" xfId="2" applyNumberFormat="1" applyFont="1" applyFill="1" applyBorder="1" applyAlignment="1" applyProtection="1">
      <alignment horizontal="center"/>
      <protection hidden="1"/>
    </xf>
    <xf numFmtId="164" fontId="49" fillId="14" borderId="15" xfId="2" applyNumberFormat="1" applyFont="1" applyFill="1" applyBorder="1" applyAlignment="1" applyProtection="1">
      <alignment horizontal="center"/>
      <protection hidden="1"/>
    </xf>
    <xf numFmtId="0" fontId="50" fillId="14" borderId="12" xfId="5" applyFont="1" applyFill="1" applyBorder="1" applyAlignment="1" applyProtection="1">
      <alignment wrapText="1"/>
      <protection hidden="1"/>
    </xf>
    <xf numFmtId="0" fontId="51" fillId="14" borderId="12" xfId="5" applyFont="1" applyFill="1" applyBorder="1" applyAlignment="1" applyProtection="1">
      <alignment wrapText="1"/>
      <protection hidden="1"/>
    </xf>
    <xf numFmtId="0" fontId="51" fillId="14" borderId="25" xfId="5" applyFont="1" applyFill="1" applyBorder="1" applyAlignment="1" applyProtection="1">
      <alignment wrapText="1"/>
      <protection hidden="1"/>
    </xf>
    <xf numFmtId="0" fontId="13" fillId="10" borderId="18" xfId="5" applyFont="1" applyFill="1" applyBorder="1" applyAlignment="1" applyProtection="1">
      <alignment horizontal="left" wrapText="1"/>
      <protection hidden="1"/>
    </xf>
    <xf numFmtId="0" fontId="13" fillId="10" borderId="9" xfId="5" applyFont="1" applyFill="1" applyBorder="1" applyAlignment="1" applyProtection="1">
      <alignment horizontal="left" wrapText="1"/>
      <protection hidden="1"/>
    </xf>
    <xf numFmtId="0" fontId="13" fillId="12" borderId="29" xfId="5" applyFont="1" applyFill="1" applyBorder="1" applyAlignment="1" applyProtection="1">
      <alignment horizontal="left"/>
      <protection locked="0" hidden="1"/>
    </xf>
    <xf numFmtId="0" fontId="13" fillId="12" borderId="30" xfId="5" applyFont="1" applyFill="1" applyBorder="1" applyAlignment="1" applyProtection="1">
      <alignment horizontal="left"/>
      <protection locked="0" hidden="1"/>
    </xf>
    <xf numFmtId="17" fontId="13" fillId="10" borderId="2" xfId="5" applyNumberFormat="1" applyFont="1" applyFill="1" applyBorder="1" applyAlignment="1" applyProtection="1">
      <alignment horizontal="left"/>
      <protection hidden="1"/>
    </xf>
    <xf numFmtId="0" fontId="13" fillId="10" borderId="2" xfId="5" applyNumberFormat="1" applyFont="1" applyFill="1" applyBorder="1" applyAlignment="1" applyProtection="1">
      <alignment horizontal="left"/>
      <protection hidden="1"/>
    </xf>
    <xf numFmtId="0" fontId="13" fillId="10" borderId="9" xfId="5" applyNumberFormat="1" applyFont="1" applyFill="1" applyBorder="1" applyAlignment="1" applyProtection="1">
      <alignment horizontal="left"/>
      <protection hidden="1"/>
    </xf>
    <xf numFmtId="0" fontId="13" fillId="10" borderId="34" xfId="5" applyFont="1" applyFill="1" applyBorder="1" applyAlignment="1" applyProtection="1">
      <alignment horizontal="center" wrapText="1"/>
      <protection hidden="1"/>
    </xf>
    <xf numFmtId="0" fontId="13" fillId="10" borderId="13" xfId="5" applyFont="1" applyFill="1" applyBorder="1" applyAlignment="1" applyProtection="1">
      <alignment horizontal="center" wrapText="1"/>
      <protection hidden="1"/>
    </xf>
    <xf numFmtId="0" fontId="13" fillId="10" borderId="2" xfId="5" applyFont="1" applyFill="1" applyBorder="1" applyAlignment="1" applyProtection="1">
      <alignment horizontal="center" wrapText="1"/>
      <protection hidden="1"/>
    </xf>
    <xf numFmtId="0" fontId="48" fillId="9" borderId="14" xfId="5" applyFont="1" applyFill="1" applyBorder="1" applyAlignment="1" applyProtection="1">
      <alignment horizontal="right" wrapText="1" indent="1"/>
      <protection hidden="1"/>
    </xf>
    <xf numFmtId="0" fontId="48" fillId="9" borderId="15" xfId="5" applyFont="1" applyFill="1" applyBorder="1" applyAlignment="1" applyProtection="1">
      <alignment horizontal="right" wrapText="1" indent="1"/>
      <protection hidden="1"/>
    </xf>
    <xf numFmtId="0" fontId="21" fillId="0" borderId="23" xfId="0" applyFont="1" applyBorder="1" applyAlignment="1" applyProtection="1">
      <alignment horizontal="center"/>
      <protection hidden="1"/>
    </xf>
    <xf numFmtId="0" fontId="21" fillId="0" borderId="8" xfId="0" applyFont="1" applyBorder="1" applyAlignment="1" applyProtection="1">
      <alignment horizontal="center"/>
      <protection hidden="1"/>
    </xf>
    <xf numFmtId="0" fontId="21" fillId="0" borderId="0" xfId="0" applyFont="1" applyBorder="1" applyAlignment="1" applyProtection="1">
      <alignment horizontal="center"/>
      <protection hidden="1"/>
    </xf>
    <xf numFmtId="0" fontId="25" fillId="12" borderId="32" xfId="5" applyFont="1" applyFill="1" applyBorder="1" applyAlignment="1" applyProtection="1">
      <alignment horizontal="center"/>
      <protection locked="0" hidden="1"/>
    </xf>
    <xf numFmtId="0" fontId="25" fillId="12" borderId="33" xfId="5" applyFont="1" applyFill="1" applyBorder="1" applyAlignment="1" applyProtection="1">
      <alignment horizontal="center"/>
      <protection locked="0" hidden="1"/>
    </xf>
    <xf numFmtId="0" fontId="25" fillId="9" borderId="9" xfId="2" applyFont="1" applyFill="1" applyBorder="1" applyAlignment="1" applyProtection="1">
      <alignment horizontal="center"/>
      <protection hidden="1"/>
    </xf>
    <xf numFmtId="0" fontId="25" fillId="9" borderId="12" xfId="2" applyFont="1" applyFill="1" applyBorder="1" applyAlignment="1" applyProtection="1">
      <alignment horizontal="center"/>
      <protection hidden="1"/>
    </xf>
    <xf numFmtId="0" fontId="26" fillId="9" borderId="12" xfId="2" applyFont="1" applyFill="1" applyBorder="1" applyAlignment="1" applyProtection="1">
      <alignment horizontal="center"/>
      <protection hidden="1"/>
    </xf>
    <xf numFmtId="14" fontId="25" fillId="9" borderId="2" xfId="2" applyNumberFormat="1" applyFont="1" applyFill="1" applyBorder="1" applyAlignment="1"/>
    <xf numFmtId="14" fontId="25" fillId="9" borderId="17" xfId="2" applyNumberFormat="1" applyFont="1" applyFill="1" applyBorder="1" applyAlignment="1"/>
    <xf numFmtId="0" fontId="11" fillId="0" borderId="6" xfId="0" applyFont="1" applyBorder="1" applyAlignment="1" applyProtection="1">
      <alignment horizontal="center"/>
      <protection hidden="1"/>
    </xf>
    <xf numFmtId="0" fontId="11" fillId="0" borderId="0" xfId="0" applyFont="1" applyBorder="1" applyAlignment="1" applyProtection="1">
      <alignment horizontal="center"/>
      <protection hidden="1"/>
    </xf>
    <xf numFmtId="0" fontId="11" fillId="0" borderId="7" xfId="0" applyFont="1" applyBorder="1" applyAlignment="1" applyProtection="1">
      <alignment horizontal="center"/>
      <protection hidden="1"/>
    </xf>
    <xf numFmtId="0" fontId="18" fillId="10" borderId="6" xfId="0" applyFont="1" applyFill="1" applyBorder="1" applyAlignment="1" applyProtection="1">
      <alignment horizontal="center"/>
      <protection hidden="1"/>
    </xf>
    <xf numFmtId="0" fontId="18" fillId="10" borderId="0" xfId="0" applyFont="1" applyFill="1" applyBorder="1" applyAlignment="1" applyProtection="1">
      <alignment horizontal="center"/>
      <protection hidden="1"/>
    </xf>
    <xf numFmtId="0" fontId="18" fillId="10" borderId="7" xfId="0" applyFont="1" applyFill="1" applyBorder="1" applyAlignment="1" applyProtection="1">
      <alignment horizontal="center"/>
      <protection hidden="1"/>
    </xf>
    <xf numFmtId="0" fontId="9" fillId="0" borderId="6" xfId="0" applyFont="1" applyBorder="1" applyAlignment="1" applyProtection="1">
      <alignment horizontal="left"/>
      <protection hidden="1"/>
    </xf>
    <xf numFmtId="0" fontId="9" fillId="0" borderId="0" xfId="0" applyFont="1" applyBorder="1" applyAlignment="1" applyProtection="1">
      <alignment horizontal="left"/>
      <protection hidden="1"/>
    </xf>
    <xf numFmtId="0" fontId="12" fillId="0" borderId="0" xfId="0" applyFont="1" applyBorder="1" applyAlignment="1" applyProtection="1">
      <alignment horizontal="center"/>
      <protection hidden="1"/>
    </xf>
    <xf numFmtId="0" fontId="9" fillId="0" borderId="6" xfId="0" applyFont="1" applyBorder="1" applyAlignment="1" applyProtection="1">
      <alignment horizontal="center"/>
      <protection hidden="1"/>
    </xf>
    <xf numFmtId="0" fontId="9" fillId="0" borderId="0" xfId="0" applyFont="1" applyBorder="1" applyAlignment="1" applyProtection="1">
      <alignment horizontal="center"/>
      <protection hidden="1"/>
    </xf>
    <xf numFmtId="0" fontId="9" fillId="0" borderId="7" xfId="0" applyFont="1" applyBorder="1" applyAlignment="1" applyProtection="1">
      <alignment horizontal="center"/>
      <protection hidden="1"/>
    </xf>
    <xf numFmtId="0" fontId="1" fillId="0" borderId="0" xfId="0" applyFont="1" applyBorder="1" applyAlignment="1" applyProtection="1">
      <alignment horizontal="center"/>
      <protection hidden="1"/>
    </xf>
    <xf numFmtId="0" fontId="52" fillId="12" borderId="0" xfId="0" applyFont="1" applyFill="1" applyBorder="1" applyAlignment="1">
      <alignment horizontal="center"/>
    </xf>
    <xf numFmtId="0" fontId="0" fillId="0" borderId="9" xfId="0" applyBorder="1" applyAlignment="1" applyProtection="1">
      <alignment wrapText="1"/>
      <protection locked="0"/>
    </xf>
    <xf numFmtId="0" fontId="0" fillId="0" borderId="12" xfId="0" applyBorder="1" applyAlignment="1" applyProtection="1">
      <alignment wrapText="1"/>
      <protection locked="0"/>
    </xf>
    <xf numFmtId="0" fontId="0" fillId="0" borderId="11" xfId="0" applyBorder="1" applyAlignment="1" applyProtection="1">
      <alignment wrapText="1"/>
      <protection locked="0"/>
    </xf>
    <xf numFmtId="0" fontId="1" fillId="11" borderId="0" xfId="0" applyFont="1" applyFill="1" applyAlignment="1" applyProtection="1">
      <alignment horizontal="center"/>
      <protection hidden="1"/>
    </xf>
    <xf numFmtId="0" fontId="0" fillId="4" borderId="2" xfId="0" applyFill="1" applyBorder="1" applyAlignment="1" applyProtection="1">
      <alignment horizontal="center" vertical="center"/>
      <protection hidden="1"/>
    </xf>
    <xf numFmtId="0" fontId="0" fillId="12" borderId="0" xfId="0" applyFill="1" applyAlignment="1">
      <alignment horizontal="center"/>
    </xf>
    <xf numFmtId="0" fontId="58" fillId="9" borderId="24" xfId="5" applyFont="1" applyFill="1" applyBorder="1" applyAlignment="1" applyProtection="1">
      <alignment horizontal="right" wrapText="1"/>
      <protection hidden="1"/>
    </xf>
    <xf numFmtId="0" fontId="58" fillId="9" borderId="12" xfId="5" applyFont="1" applyFill="1" applyBorder="1" applyAlignment="1" applyProtection="1">
      <alignment horizontal="right" wrapText="1"/>
      <protection hidden="1"/>
    </xf>
  </cellXfs>
  <cellStyles count="9">
    <cellStyle name="Calculation" xfId="7" builtinId="22"/>
    <cellStyle name="Good" xfId="1" builtinId="26"/>
    <cellStyle name="Hyperlink" xfId="6" builtinId="8"/>
    <cellStyle name="Input" xfId="5" builtinId="20"/>
    <cellStyle name="Neutral" xfId="2" builtinId="28"/>
    <cellStyle name="Normal" xfId="0" builtinId="0"/>
    <cellStyle name="Normal 10 2" xfId="4"/>
    <cellStyle name="Normal 12" xfId="3"/>
    <cellStyle name="Warning Text" xfId="8" builtinId="11"/>
  </cellStyles>
  <dxfs count="2">
    <dxf>
      <fill>
        <patternFill>
          <bgColor theme="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3</xdr:col>
      <xdr:colOff>179972</xdr:colOff>
      <xdr:row>6</xdr:row>
      <xdr:rowOff>83999</xdr:rowOff>
    </xdr:to>
    <xdr:pic>
      <xdr:nvPicPr>
        <xdr:cNvPr id="3" name="Picture 2" descr="Oregon Department of Education" title="ODE"/>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8150"/>
          <a:ext cx="3789947" cy="960299"/>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istrict.ode.state.or.us/apps/xfers/" TargetMode="External"/><Relationship Id="rId1" Type="http://schemas.openxmlformats.org/officeDocument/2006/relationships/hyperlink" Target="https://district.ode.state.or.us/apps/xfer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hyperlink" Target="https://www.oregon.gov/ode/students-and-family/fosteringconnections/Documents/fctransportationrequestform.pdf" TargetMode="External"/><Relationship Id="rId1" Type="http://schemas.openxmlformats.org/officeDocument/2006/relationships/hyperlink" Target="https://district.ode.state.or.us/apps/xfer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249"/>
  <sheetViews>
    <sheetView tabSelected="1" topLeftCell="A61" zoomScale="89" zoomScaleNormal="89" workbookViewId="0">
      <selection activeCell="A9" sqref="A9:B9"/>
    </sheetView>
  </sheetViews>
  <sheetFormatPr defaultRowHeight="15" x14ac:dyDescent="0.25"/>
  <cols>
    <col min="1" max="1" width="24.42578125" style="15" customWidth="1"/>
    <col min="2" max="2" width="6.140625" style="15" customWidth="1"/>
    <col min="3" max="3" width="23.5703125" style="15" customWidth="1"/>
    <col min="4" max="4" width="5.42578125" style="15" customWidth="1"/>
    <col min="5" max="6" width="17.7109375" style="15" customWidth="1"/>
    <col min="7" max="8" width="12.5703125" style="12" customWidth="1"/>
    <col min="9" max="9" width="13.140625" style="12" customWidth="1"/>
    <col min="10" max="10" width="9.7109375" style="75" customWidth="1"/>
    <col min="11" max="11" width="10.140625" style="75" customWidth="1"/>
    <col min="12" max="12" width="37" style="12" customWidth="1"/>
    <col min="13" max="13" width="26.85546875" style="12" customWidth="1"/>
    <col min="14" max="14" width="14.42578125" style="12" customWidth="1"/>
    <col min="15" max="15" width="19.42578125" style="12" customWidth="1"/>
    <col min="16" max="16" width="9.5703125" style="16" customWidth="1"/>
    <col min="17" max="17" width="12" style="16" customWidth="1"/>
    <col min="18" max="18" width="9.28515625" style="16" customWidth="1"/>
    <col min="19" max="19" width="15.5703125" style="12" customWidth="1"/>
  </cols>
  <sheetData>
    <row r="1" spans="1:19" ht="14.25" customHeight="1" x14ac:dyDescent="0.25">
      <c r="A1" s="6"/>
      <c r="B1" s="7"/>
      <c r="C1" s="7"/>
      <c r="D1" s="7"/>
      <c r="E1" s="7"/>
      <c r="F1" s="7"/>
      <c r="G1" s="8"/>
      <c r="H1" s="8"/>
      <c r="I1" s="8"/>
      <c r="J1" s="71"/>
      <c r="K1" s="71"/>
      <c r="L1" s="8"/>
      <c r="M1" s="8"/>
      <c r="N1" s="8"/>
      <c r="O1" s="8"/>
      <c r="P1" s="9"/>
      <c r="Q1" s="9"/>
      <c r="R1" s="9"/>
      <c r="S1" s="10"/>
    </row>
    <row r="2" spans="1:19" ht="20.25" customHeight="1" x14ac:dyDescent="0.3">
      <c r="A2" s="166" t="s">
        <v>139</v>
      </c>
      <c r="B2" s="167"/>
      <c r="C2" s="167"/>
      <c r="D2" s="167"/>
      <c r="E2" s="167"/>
      <c r="F2" s="167"/>
      <c r="G2" s="167"/>
      <c r="H2" s="167"/>
      <c r="I2" s="167"/>
      <c r="J2" s="167"/>
      <c r="K2" s="167"/>
      <c r="L2" s="167"/>
      <c r="M2" s="167"/>
      <c r="N2" s="167"/>
      <c r="O2" s="167"/>
      <c r="P2" s="167"/>
      <c r="Q2" s="167"/>
      <c r="R2" s="167"/>
      <c r="S2" s="168"/>
    </row>
    <row r="3" spans="1:19" ht="19.5" customHeight="1" x14ac:dyDescent="0.4">
      <c r="A3" s="169"/>
      <c r="B3" s="170"/>
      <c r="C3" s="170"/>
      <c r="D3" s="113"/>
      <c r="E3" s="94" t="s">
        <v>293</v>
      </c>
      <c r="F3" s="129"/>
      <c r="G3" s="4"/>
      <c r="H3" s="4"/>
      <c r="I3" s="68"/>
      <c r="J3" s="171" t="s">
        <v>306</v>
      </c>
      <c r="K3" s="171"/>
      <c r="L3" s="171"/>
      <c r="M3" s="171"/>
      <c r="N3" s="171"/>
      <c r="O3" s="171"/>
      <c r="P3" s="94" t="s">
        <v>293</v>
      </c>
      <c r="Q3" s="110"/>
      <c r="R3" s="1"/>
      <c r="S3" s="111"/>
    </row>
    <row r="4" spans="1:19" ht="19.5" customHeight="1" x14ac:dyDescent="0.35">
      <c r="A4" s="112"/>
      <c r="B4" s="113"/>
      <c r="C4" s="113"/>
      <c r="D4" s="113"/>
      <c r="E4" s="95" t="s">
        <v>289</v>
      </c>
      <c r="F4" s="129"/>
      <c r="G4" s="4"/>
      <c r="H4" s="4"/>
      <c r="I4" s="4"/>
      <c r="J4" s="72"/>
      <c r="K4" s="72"/>
      <c r="L4" s="128" t="s">
        <v>334</v>
      </c>
      <c r="M4" s="109"/>
      <c r="N4" s="110"/>
      <c r="O4" s="110"/>
      <c r="P4" s="95" t="s">
        <v>289</v>
      </c>
      <c r="Q4" s="110"/>
      <c r="R4" s="1"/>
      <c r="S4" s="111"/>
    </row>
    <row r="5" spans="1:19" x14ac:dyDescent="0.25">
      <c r="A5" s="172" t="s">
        <v>138</v>
      </c>
      <c r="B5" s="173"/>
      <c r="C5" s="173"/>
      <c r="D5" s="173"/>
      <c r="E5" s="173"/>
      <c r="F5" s="173"/>
      <c r="G5" s="173"/>
      <c r="H5" s="173"/>
      <c r="I5" s="173"/>
      <c r="J5" s="173"/>
      <c r="K5" s="173"/>
      <c r="L5" s="173"/>
      <c r="M5" s="173"/>
      <c r="N5" s="173"/>
      <c r="O5" s="173"/>
      <c r="P5" s="173"/>
      <c r="Q5" s="173"/>
      <c r="R5" s="173"/>
      <c r="S5" s="174"/>
    </row>
    <row r="6" spans="1:19" ht="15" customHeight="1" x14ac:dyDescent="0.25">
      <c r="A6" s="163" t="s">
        <v>137</v>
      </c>
      <c r="B6" s="164"/>
      <c r="C6" s="164"/>
      <c r="D6" s="164"/>
      <c r="E6" s="164"/>
      <c r="F6" s="164"/>
      <c r="G6" s="164"/>
      <c r="H6" s="164"/>
      <c r="I6" s="164"/>
      <c r="J6" s="164"/>
      <c r="K6" s="164"/>
      <c r="L6" s="164"/>
      <c r="M6" s="164"/>
      <c r="N6" s="164"/>
      <c r="O6" s="164"/>
      <c r="P6" s="164"/>
      <c r="Q6" s="164"/>
      <c r="R6" s="164"/>
      <c r="S6" s="165"/>
    </row>
    <row r="7" spans="1:19" ht="23.45" customHeight="1" x14ac:dyDescent="0.25">
      <c r="A7" s="163" t="s">
        <v>344</v>
      </c>
      <c r="B7" s="164"/>
      <c r="C7" s="164"/>
      <c r="D7" s="164"/>
      <c r="E7" s="164"/>
      <c r="F7" s="164"/>
      <c r="G7" s="164"/>
      <c r="H7" s="164"/>
      <c r="I7" s="164"/>
      <c r="J7" s="164"/>
      <c r="K7" s="164"/>
      <c r="L7" s="164"/>
      <c r="M7" s="164"/>
      <c r="N7" s="164"/>
      <c r="O7" s="164"/>
      <c r="P7" s="164"/>
      <c r="Q7" s="164"/>
      <c r="R7" s="164"/>
      <c r="S7" s="165"/>
    </row>
    <row r="8" spans="1:19" ht="19.5" thickBot="1" x14ac:dyDescent="0.35">
      <c r="A8" s="153" t="s">
        <v>179</v>
      </c>
      <c r="B8" s="154"/>
      <c r="C8" s="155"/>
      <c r="D8" s="113"/>
      <c r="E8" s="28" t="s">
        <v>224</v>
      </c>
      <c r="F8" s="28"/>
      <c r="G8" s="4"/>
      <c r="H8" s="4"/>
      <c r="I8" s="28" t="s">
        <v>222</v>
      </c>
      <c r="J8" s="73"/>
      <c r="K8" s="73"/>
      <c r="L8" s="2"/>
      <c r="M8" s="2"/>
      <c r="N8" s="2"/>
      <c r="O8" s="2"/>
      <c r="P8" s="3"/>
      <c r="Q8" s="3"/>
      <c r="R8" s="3"/>
      <c r="S8" s="11"/>
    </row>
    <row r="9" spans="1:19" ht="34.5" customHeight="1" thickBot="1" x14ac:dyDescent="0.4">
      <c r="A9" s="183" t="s">
        <v>346</v>
      </c>
      <c r="B9" s="184"/>
      <c r="C9" s="156"/>
      <c r="D9" s="157"/>
      <c r="E9" s="115"/>
      <c r="F9" s="116"/>
      <c r="G9" s="158"/>
      <c r="H9" s="159"/>
      <c r="I9" s="160"/>
      <c r="J9" s="160"/>
      <c r="K9" s="161"/>
      <c r="L9" s="162"/>
      <c r="M9" s="151" t="s">
        <v>221</v>
      </c>
      <c r="N9" s="152"/>
      <c r="O9" s="136">
        <f>SUM(S:S)-SUM(S1:S12)</f>
        <v>0</v>
      </c>
      <c r="P9" s="137"/>
      <c r="Q9" s="138" t="s">
        <v>332</v>
      </c>
      <c r="R9" s="139"/>
      <c r="S9" s="140"/>
    </row>
    <row r="10" spans="1:19" ht="54" customHeight="1" thickBot="1" x14ac:dyDescent="0.3">
      <c r="A10" s="141" t="s">
        <v>168</v>
      </c>
      <c r="B10" s="142"/>
      <c r="C10" s="143" t="s">
        <v>134</v>
      </c>
      <c r="D10" s="144"/>
      <c r="E10" s="98"/>
      <c r="F10" s="98" t="s">
        <v>166</v>
      </c>
      <c r="G10" s="93" t="str">
        <f>VLOOKUP(C10,VlookupTable,2,0)</f>
        <v>ID</v>
      </c>
      <c r="H10" s="93"/>
      <c r="I10" s="145" t="s">
        <v>167</v>
      </c>
      <c r="J10" s="146"/>
      <c r="K10" s="147"/>
      <c r="L10" s="114" t="s">
        <v>345</v>
      </c>
      <c r="M10" s="148" t="s">
        <v>307</v>
      </c>
      <c r="N10" s="149"/>
      <c r="O10" s="48" t="str">
        <f>VLOOKUP(C10,VlookupTable,3,0)</f>
        <v>SSF Transp Rate</v>
      </c>
      <c r="P10" s="149" t="s">
        <v>172</v>
      </c>
      <c r="Q10" s="150"/>
      <c r="R10" s="150"/>
      <c r="S10" s="55">
        <f>IFERROR(100%-O10,0)</f>
        <v>0</v>
      </c>
    </row>
    <row r="11" spans="1:19" ht="24.75" customHeight="1" thickBot="1" x14ac:dyDescent="0.3">
      <c r="A11" s="130" t="s">
        <v>177</v>
      </c>
      <c r="B11" s="131"/>
      <c r="C11" s="132"/>
      <c r="D11" s="132"/>
      <c r="E11" s="133" t="s">
        <v>309</v>
      </c>
      <c r="F11" s="133"/>
      <c r="G11" s="133"/>
      <c r="H11" s="133"/>
      <c r="I11" s="133"/>
      <c r="J11" s="133"/>
      <c r="K11" s="133"/>
      <c r="L11" s="134"/>
      <c r="M11" s="135" t="s">
        <v>176</v>
      </c>
      <c r="N11" s="135"/>
      <c r="O11" s="135"/>
      <c r="P11" s="135"/>
      <c r="Q11" s="17"/>
      <c r="R11" s="17"/>
      <c r="S11" s="56"/>
    </row>
    <row r="12" spans="1:19" ht="48" customHeight="1" thickBot="1" x14ac:dyDescent="0.35">
      <c r="A12" s="57" t="s">
        <v>170</v>
      </c>
      <c r="B12" s="62" t="s">
        <v>165</v>
      </c>
      <c r="C12" s="108" t="s">
        <v>169</v>
      </c>
      <c r="D12" s="108" t="s">
        <v>165</v>
      </c>
      <c r="E12" s="106" t="s">
        <v>310</v>
      </c>
      <c r="F12" s="106" t="s">
        <v>311</v>
      </c>
      <c r="G12" s="105" t="s">
        <v>0</v>
      </c>
      <c r="H12" s="125" t="s">
        <v>336</v>
      </c>
      <c r="I12" s="105" t="s">
        <v>335</v>
      </c>
      <c r="J12" s="107" t="s">
        <v>296</v>
      </c>
      <c r="K12" s="107" t="s">
        <v>297</v>
      </c>
      <c r="L12" s="105" t="s">
        <v>135</v>
      </c>
      <c r="M12" s="100" t="s">
        <v>174</v>
      </c>
      <c r="N12" s="100" t="s">
        <v>175</v>
      </c>
      <c r="O12" s="100" t="s">
        <v>287</v>
      </c>
      <c r="P12" s="99" t="s">
        <v>171</v>
      </c>
      <c r="Q12" s="58" t="s">
        <v>173</v>
      </c>
      <c r="R12" s="58" t="s">
        <v>136</v>
      </c>
      <c r="S12" s="59" t="s">
        <v>1</v>
      </c>
    </row>
    <row r="13" spans="1:19" ht="16.5" x14ac:dyDescent="0.3">
      <c r="A13" s="60" t="str">
        <f>C10</f>
        <v>Select</v>
      </c>
      <c r="B13" s="96" t="str">
        <f t="shared" ref="B13:B76" si="0">VLOOKUP(A13,VlookupTable,2,0)</f>
        <v>ID</v>
      </c>
      <c r="C13" s="61" t="s">
        <v>134</v>
      </c>
      <c r="D13" s="96" t="str">
        <f t="shared" ref="D13:D76" si="1">VLOOKUP(C13,VlookupTable,2,0)</f>
        <v>ID</v>
      </c>
      <c r="E13" s="77" t="s">
        <v>288</v>
      </c>
      <c r="F13" s="77" t="s">
        <v>288</v>
      </c>
      <c r="G13" s="29"/>
      <c r="H13" s="126"/>
      <c r="I13" s="30" t="s">
        <v>288</v>
      </c>
      <c r="J13" s="70" t="s">
        <v>288</v>
      </c>
      <c r="K13" s="70" t="s">
        <v>288</v>
      </c>
      <c r="L13" s="31" t="s">
        <v>288</v>
      </c>
      <c r="M13" s="18" t="s">
        <v>134</v>
      </c>
      <c r="N13" s="65" t="s">
        <v>288</v>
      </c>
      <c r="O13" s="64"/>
      <c r="P13" s="67"/>
      <c r="Q13" s="19">
        <f t="shared" ref="Q13:Q76" si="2">O13*P13</f>
        <v>0</v>
      </c>
      <c r="R13" s="53">
        <f>IFERROR(IF(M13="Select",(0), IF(M13="School Bus AM/PM RT",(P13/(N13*2)),IF(M13="Type 10 Vehicle AM/PM RT",(P13/(N13*2)),IF(M13="School Bus AM/Type 10 PM RT",(P13/(N13*2)),IF(M13="Type 10 AM/School Bus PM RT",(P13/(N13*2)),IF(M13="School Bus One Trip",(P13/(N13*1)),IF(M13="Type 10 Vehicle One Trip",(P13/(N13*1))))))))),0)</f>
        <v>0</v>
      </c>
      <c r="S13" s="54">
        <f>IFERROR(Q13-(Q13*$O$10),0)</f>
        <v>0</v>
      </c>
    </row>
    <row r="14" spans="1:19" ht="16.5" x14ac:dyDescent="0.3">
      <c r="A14" s="49" t="str">
        <f>C10</f>
        <v>Select</v>
      </c>
      <c r="B14" s="97" t="str">
        <f t="shared" si="0"/>
        <v>ID</v>
      </c>
      <c r="C14" s="5" t="s">
        <v>134</v>
      </c>
      <c r="D14" s="97" t="str">
        <f t="shared" si="1"/>
        <v>ID</v>
      </c>
      <c r="E14" s="77"/>
      <c r="F14" s="77"/>
      <c r="G14" s="29"/>
      <c r="H14" s="126"/>
      <c r="I14" s="30"/>
      <c r="J14" s="70"/>
      <c r="K14" s="70"/>
      <c r="L14" s="32"/>
      <c r="M14" s="18" t="s">
        <v>134</v>
      </c>
      <c r="N14" s="64"/>
      <c r="O14" s="64"/>
      <c r="P14" s="67"/>
      <c r="Q14" s="19">
        <f t="shared" si="2"/>
        <v>0</v>
      </c>
      <c r="R14" s="78">
        <f t="shared" ref="R14:R76" si="3">IFERROR(IF(M14="Select",(0), IF(M14="School Bus AM/PM RT",(P14/(N14*2)),IF(M14="Type 10 Vehicle AM/PM RT",(P14/(N14*2)),IF(M14="School Bus AM/Type 10 PM RT",(P14/(N14*2)),IF(M14="Type 10 AM/School Bus PM RT",(P14/(N14*2)),IF(M14="School Bus One Trip",(P14/(N14*1)),IF(M14="Type 10 Vehicle One Trip",(P14/(N14*1))))))))),0)</f>
        <v>0</v>
      </c>
      <c r="S14" s="27">
        <f t="shared" ref="S14:S77" si="4">IFERROR(Q14-(Q14*$O$10),0)</f>
        <v>0</v>
      </c>
    </row>
    <row r="15" spans="1:19" ht="16.5" x14ac:dyDescent="0.3">
      <c r="A15" s="49" t="str">
        <f>C10</f>
        <v>Select</v>
      </c>
      <c r="B15" s="97" t="str">
        <f t="shared" si="0"/>
        <v>ID</v>
      </c>
      <c r="C15" s="5" t="s">
        <v>134</v>
      </c>
      <c r="D15" s="97" t="str">
        <f t="shared" si="1"/>
        <v>ID</v>
      </c>
      <c r="E15" s="77"/>
      <c r="F15" s="77"/>
      <c r="G15" s="29"/>
      <c r="H15" s="126"/>
      <c r="I15" s="30"/>
      <c r="J15" s="70"/>
      <c r="K15" s="70"/>
      <c r="L15" s="32"/>
      <c r="M15" s="18" t="s">
        <v>134</v>
      </c>
      <c r="N15" s="64"/>
      <c r="O15" s="64"/>
      <c r="P15" s="67"/>
      <c r="Q15" s="19">
        <f t="shared" si="2"/>
        <v>0</v>
      </c>
      <c r="R15" s="78">
        <f t="shared" si="3"/>
        <v>0</v>
      </c>
      <c r="S15" s="27">
        <f t="shared" si="4"/>
        <v>0</v>
      </c>
    </row>
    <row r="16" spans="1:19" ht="16.5" x14ac:dyDescent="0.3">
      <c r="A16" s="49" t="str">
        <f>C10</f>
        <v>Select</v>
      </c>
      <c r="B16" s="97" t="str">
        <f t="shared" si="0"/>
        <v>ID</v>
      </c>
      <c r="C16" s="5" t="s">
        <v>134</v>
      </c>
      <c r="D16" s="97" t="str">
        <f t="shared" si="1"/>
        <v>ID</v>
      </c>
      <c r="E16" s="77"/>
      <c r="F16" s="77"/>
      <c r="G16" s="29"/>
      <c r="H16" s="126"/>
      <c r="I16" s="30"/>
      <c r="J16" s="70"/>
      <c r="K16" s="70"/>
      <c r="L16" s="32"/>
      <c r="M16" s="18" t="s">
        <v>134</v>
      </c>
      <c r="N16" s="64"/>
      <c r="O16" s="64"/>
      <c r="P16" s="67"/>
      <c r="Q16" s="19">
        <f t="shared" si="2"/>
        <v>0</v>
      </c>
      <c r="R16" s="78">
        <f t="shared" si="3"/>
        <v>0</v>
      </c>
      <c r="S16" s="27">
        <f t="shared" si="4"/>
        <v>0</v>
      </c>
    </row>
    <row r="17" spans="1:19" ht="16.5" x14ac:dyDescent="0.3">
      <c r="A17" s="49" t="str">
        <f>C10</f>
        <v>Select</v>
      </c>
      <c r="B17" s="97" t="str">
        <f t="shared" si="0"/>
        <v>ID</v>
      </c>
      <c r="C17" s="5" t="s">
        <v>134</v>
      </c>
      <c r="D17" s="97" t="str">
        <f t="shared" si="1"/>
        <v>ID</v>
      </c>
      <c r="E17" s="77"/>
      <c r="F17" s="77"/>
      <c r="G17" s="76"/>
      <c r="H17" s="127"/>
      <c r="I17" s="30"/>
      <c r="J17" s="70"/>
      <c r="K17" s="70"/>
      <c r="L17" s="32"/>
      <c r="M17" s="18" t="s">
        <v>134</v>
      </c>
      <c r="N17" s="64"/>
      <c r="O17" s="64"/>
      <c r="P17" s="67"/>
      <c r="Q17" s="19">
        <f t="shared" si="2"/>
        <v>0</v>
      </c>
      <c r="R17" s="78">
        <f t="shared" si="3"/>
        <v>0</v>
      </c>
      <c r="S17" s="27">
        <f t="shared" si="4"/>
        <v>0</v>
      </c>
    </row>
    <row r="18" spans="1:19" ht="16.5" x14ac:dyDescent="0.3">
      <c r="A18" s="49" t="str">
        <f>C10</f>
        <v>Select</v>
      </c>
      <c r="B18" s="97" t="str">
        <f t="shared" si="0"/>
        <v>ID</v>
      </c>
      <c r="C18" s="5" t="s">
        <v>134</v>
      </c>
      <c r="D18" s="97" t="str">
        <f t="shared" si="1"/>
        <v>ID</v>
      </c>
      <c r="E18" s="77"/>
      <c r="F18" s="77"/>
      <c r="G18" s="29"/>
      <c r="H18" s="126"/>
      <c r="I18" s="30"/>
      <c r="J18" s="70"/>
      <c r="K18" s="70"/>
      <c r="L18" s="32"/>
      <c r="M18" s="18" t="s">
        <v>134</v>
      </c>
      <c r="N18" s="64"/>
      <c r="O18" s="64"/>
      <c r="P18" s="67"/>
      <c r="Q18" s="19">
        <f t="shared" si="2"/>
        <v>0</v>
      </c>
      <c r="R18" s="78">
        <f t="shared" si="3"/>
        <v>0</v>
      </c>
      <c r="S18" s="27">
        <f t="shared" si="4"/>
        <v>0</v>
      </c>
    </row>
    <row r="19" spans="1:19" ht="16.5" x14ac:dyDescent="0.3">
      <c r="A19" s="49" t="str">
        <f>C10</f>
        <v>Select</v>
      </c>
      <c r="B19" s="97" t="str">
        <f t="shared" si="0"/>
        <v>ID</v>
      </c>
      <c r="C19" s="5" t="s">
        <v>134</v>
      </c>
      <c r="D19" s="97" t="str">
        <f t="shared" si="1"/>
        <v>ID</v>
      </c>
      <c r="E19" s="77"/>
      <c r="F19" s="77"/>
      <c r="G19" s="29"/>
      <c r="H19" s="126"/>
      <c r="I19" s="30"/>
      <c r="J19" s="69"/>
      <c r="K19" s="69"/>
      <c r="L19" s="32"/>
      <c r="M19" s="18" t="s">
        <v>134</v>
      </c>
      <c r="N19" s="65"/>
      <c r="O19" s="64"/>
      <c r="P19" s="67"/>
      <c r="Q19" s="19">
        <f t="shared" si="2"/>
        <v>0</v>
      </c>
      <c r="R19" s="78">
        <f t="shared" si="3"/>
        <v>0</v>
      </c>
      <c r="S19" s="27">
        <f t="shared" si="4"/>
        <v>0</v>
      </c>
    </row>
    <row r="20" spans="1:19" ht="16.5" x14ac:dyDescent="0.3">
      <c r="A20" s="49" t="str">
        <f>C10</f>
        <v>Select</v>
      </c>
      <c r="B20" s="97" t="str">
        <f>VLOOKUP(A20,VlookupTable,2,0)</f>
        <v>ID</v>
      </c>
      <c r="C20" s="5" t="s">
        <v>134</v>
      </c>
      <c r="D20" s="97" t="str">
        <f t="shared" si="1"/>
        <v>ID</v>
      </c>
      <c r="E20" s="77"/>
      <c r="F20" s="77"/>
      <c r="G20" s="29"/>
      <c r="H20" s="126"/>
      <c r="I20" s="30"/>
      <c r="J20" s="69"/>
      <c r="K20" s="69"/>
      <c r="L20" s="32"/>
      <c r="M20" s="18" t="s">
        <v>134</v>
      </c>
      <c r="N20" s="64"/>
      <c r="O20" s="64"/>
      <c r="P20" s="67"/>
      <c r="Q20" s="19">
        <f t="shared" si="2"/>
        <v>0</v>
      </c>
      <c r="R20" s="78">
        <f t="shared" si="3"/>
        <v>0</v>
      </c>
      <c r="S20" s="27">
        <f t="shared" si="4"/>
        <v>0</v>
      </c>
    </row>
    <row r="21" spans="1:19" ht="16.5" x14ac:dyDescent="0.3">
      <c r="A21" s="49" t="str">
        <f>C10</f>
        <v>Select</v>
      </c>
      <c r="B21" s="97" t="str">
        <f t="shared" si="0"/>
        <v>ID</v>
      </c>
      <c r="C21" s="5" t="s">
        <v>134</v>
      </c>
      <c r="D21" s="97" t="str">
        <f t="shared" si="1"/>
        <v>ID</v>
      </c>
      <c r="E21" s="77"/>
      <c r="F21" s="77"/>
      <c r="G21" s="29"/>
      <c r="H21" s="126"/>
      <c r="I21" s="30"/>
      <c r="J21" s="69"/>
      <c r="K21" s="69"/>
      <c r="L21" s="32"/>
      <c r="M21" s="18" t="s">
        <v>134</v>
      </c>
      <c r="N21" s="64"/>
      <c r="O21" s="64"/>
      <c r="P21" s="67"/>
      <c r="Q21" s="19">
        <f t="shared" si="2"/>
        <v>0</v>
      </c>
      <c r="R21" s="78">
        <f t="shared" si="3"/>
        <v>0</v>
      </c>
      <c r="S21" s="27">
        <f t="shared" si="4"/>
        <v>0</v>
      </c>
    </row>
    <row r="22" spans="1:19" ht="16.5" x14ac:dyDescent="0.3">
      <c r="A22" s="49" t="str">
        <f>C10</f>
        <v>Select</v>
      </c>
      <c r="B22" s="97" t="str">
        <f t="shared" si="0"/>
        <v>ID</v>
      </c>
      <c r="C22" s="5" t="s">
        <v>134</v>
      </c>
      <c r="D22" s="97" t="str">
        <f t="shared" si="1"/>
        <v>ID</v>
      </c>
      <c r="E22" s="77"/>
      <c r="F22" s="77"/>
      <c r="G22" s="29"/>
      <c r="H22" s="126"/>
      <c r="I22" s="30"/>
      <c r="J22" s="69"/>
      <c r="K22" s="69"/>
      <c r="L22" s="32"/>
      <c r="M22" s="18" t="s">
        <v>134</v>
      </c>
      <c r="N22" s="64"/>
      <c r="O22" s="64"/>
      <c r="P22" s="67"/>
      <c r="Q22" s="19">
        <f t="shared" si="2"/>
        <v>0</v>
      </c>
      <c r="R22" s="78">
        <f t="shared" si="3"/>
        <v>0</v>
      </c>
      <c r="S22" s="27">
        <f t="shared" si="4"/>
        <v>0</v>
      </c>
    </row>
    <row r="23" spans="1:19" ht="16.5" x14ac:dyDescent="0.3">
      <c r="A23" s="49" t="str">
        <f>C10</f>
        <v>Select</v>
      </c>
      <c r="B23" s="97" t="str">
        <f t="shared" si="0"/>
        <v>ID</v>
      </c>
      <c r="C23" s="5" t="s">
        <v>134</v>
      </c>
      <c r="D23" s="97" t="str">
        <f t="shared" si="1"/>
        <v>ID</v>
      </c>
      <c r="E23" s="77"/>
      <c r="F23" s="77"/>
      <c r="G23" s="29"/>
      <c r="H23" s="126"/>
      <c r="I23" s="30"/>
      <c r="J23" s="69"/>
      <c r="K23" s="69"/>
      <c r="L23" s="32"/>
      <c r="M23" s="18" t="s">
        <v>134</v>
      </c>
      <c r="N23" s="64"/>
      <c r="O23" s="64"/>
      <c r="P23" s="67"/>
      <c r="Q23" s="19">
        <f t="shared" si="2"/>
        <v>0</v>
      </c>
      <c r="R23" s="78">
        <f t="shared" si="3"/>
        <v>0</v>
      </c>
      <c r="S23" s="27">
        <f t="shared" si="4"/>
        <v>0</v>
      </c>
    </row>
    <row r="24" spans="1:19" ht="16.5" x14ac:dyDescent="0.3">
      <c r="A24" s="49" t="str">
        <f>C10</f>
        <v>Select</v>
      </c>
      <c r="B24" s="97" t="str">
        <f t="shared" si="0"/>
        <v>ID</v>
      </c>
      <c r="C24" s="5" t="s">
        <v>134</v>
      </c>
      <c r="D24" s="97" t="str">
        <f t="shared" si="1"/>
        <v>ID</v>
      </c>
      <c r="E24" s="77"/>
      <c r="F24" s="77"/>
      <c r="G24" s="29"/>
      <c r="H24" s="126"/>
      <c r="I24" s="30"/>
      <c r="J24" s="69"/>
      <c r="K24" s="69"/>
      <c r="L24" s="32"/>
      <c r="M24" s="18" t="s">
        <v>134</v>
      </c>
      <c r="N24" s="64"/>
      <c r="O24" s="64"/>
      <c r="P24" s="67"/>
      <c r="Q24" s="19">
        <f t="shared" si="2"/>
        <v>0</v>
      </c>
      <c r="R24" s="78">
        <f t="shared" si="3"/>
        <v>0</v>
      </c>
      <c r="S24" s="27">
        <f t="shared" si="4"/>
        <v>0</v>
      </c>
    </row>
    <row r="25" spans="1:19" ht="16.5" x14ac:dyDescent="0.3">
      <c r="A25" s="49" t="str">
        <f>C10</f>
        <v>Select</v>
      </c>
      <c r="B25" s="97" t="str">
        <f t="shared" si="0"/>
        <v>ID</v>
      </c>
      <c r="C25" s="5" t="s">
        <v>134</v>
      </c>
      <c r="D25" s="97" t="str">
        <f t="shared" si="1"/>
        <v>ID</v>
      </c>
      <c r="E25" s="77"/>
      <c r="F25" s="77"/>
      <c r="G25" s="29"/>
      <c r="H25" s="126"/>
      <c r="I25" s="30"/>
      <c r="J25" s="69"/>
      <c r="K25" s="69"/>
      <c r="L25" s="32"/>
      <c r="M25" s="18" t="s">
        <v>134</v>
      </c>
      <c r="N25" s="65"/>
      <c r="O25" s="65"/>
      <c r="P25" s="66"/>
      <c r="Q25" s="19">
        <f t="shared" si="2"/>
        <v>0</v>
      </c>
      <c r="R25" s="78">
        <f t="shared" si="3"/>
        <v>0</v>
      </c>
      <c r="S25" s="27">
        <f t="shared" si="4"/>
        <v>0</v>
      </c>
    </row>
    <row r="26" spans="1:19" ht="16.5" x14ac:dyDescent="0.3">
      <c r="A26" s="49" t="str">
        <f>C10</f>
        <v>Select</v>
      </c>
      <c r="B26" s="97" t="str">
        <f t="shared" si="0"/>
        <v>ID</v>
      </c>
      <c r="C26" s="5" t="s">
        <v>134</v>
      </c>
      <c r="D26" s="97" t="str">
        <f t="shared" si="1"/>
        <v>ID</v>
      </c>
      <c r="E26" s="77"/>
      <c r="F26" s="77"/>
      <c r="G26" s="29"/>
      <c r="H26" s="126"/>
      <c r="I26" s="30"/>
      <c r="J26" s="69"/>
      <c r="K26" s="69"/>
      <c r="L26" s="32"/>
      <c r="M26" s="18" t="s">
        <v>134</v>
      </c>
      <c r="N26" s="64"/>
      <c r="O26" s="64"/>
      <c r="P26" s="67"/>
      <c r="Q26" s="19">
        <f t="shared" si="2"/>
        <v>0</v>
      </c>
      <c r="R26" s="78">
        <f t="shared" si="3"/>
        <v>0</v>
      </c>
      <c r="S26" s="27">
        <f t="shared" si="4"/>
        <v>0</v>
      </c>
    </row>
    <row r="27" spans="1:19" ht="16.5" x14ac:dyDescent="0.3">
      <c r="A27" s="49" t="str">
        <f>C10</f>
        <v>Select</v>
      </c>
      <c r="B27" s="97" t="str">
        <f t="shared" si="0"/>
        <v>ID</v>
      </c>
      <c r="C27" s="5" t="s">
        <v>134</v>
      </c>
      <c r="D27" s="97" t="str">
        <f t="shared" si="1"/>
        <v>ID</v>
      </c>
      <c r="E27" s="77"/>
      <c r="F27" s="77"/>
      <c r="G27" s="29"/>
      <c r="H27" s="126"/>
      <c r="I27" s="30"/>
      <c r="J27" s="69"/>
      <c r="K27" s="69"/>
      <c r="L27" s="32"/>
      <c r="M27" s="18" t="s">
        <v>134</v>
      </c>
      <c r="N27" s="64"/>
      <c r="O27" s="64"/>
      <c r="P27" s="67"/>
      <c r="Q27" s="19">
        <f t="shared" si="2"/>
        <v>0</v>
      </c>
      <c r="R27" s="78">
        <f t="shared" si="3"/>
        <v>0</v>
      </c>
      <c r="S27" s="27">
        <f t="shared" si="4"/>
        <v>0</v>
      </c>
    </row>
    <row r="28" spans="1:19" ht="16.5" x14ac:dyDescent="0.3">
      <c r="A28" s="49" t="str">
        <f>C10</f>
        <v>Select</v>
      </c>
      <c r="B28" s="97" t="str">
        <f t="shared" si="0"/>
        <v>ID</v>
      </c>
      <c r="C28" s="5" t="s">
        <v>134</v>
      </c>
      <c r="D28" s="97" t="str">
        <f t="shared" si="1"/>
        <v>ID</v>
      </c>
      <c r="E28" s="77"/>
      <c r="F28" s="77"/>
      <c r="G28" s="29"/>
      <c r="H28" s="126"/>
      <c r="I28" s="30"/>
      <c r="J28" s="69"/>
      <c r="K28" s="69"/>
      <c r="L28" s="32"/>
      <c r="M28" s="18" t="s">
        <v>134</v>
      </c>
      <c r="N28" s="64"/>
      <c r="O28" s="64"/>
      <c r="P28" s="67"/>
      <c r="Q28" s="19">
        <f t="shared" si="2"/>
        <v>0</v>
      </c>
      <c r="R28" s="78">
        <f t="shared" si="3"/>
        <v>0</v>
      </c>
      <c r="S28" s="27">
        <f t="shared" si="4"/>
        <v>0</v>
      </c>
    </row>
    <row r="29" spans="1:19" ht="16.5" x14ac:dyDescent="0.3">
      <c r="A29" s="49" t="str">
        <f>C10</f>
        <v>Select</v>
      </c>
      <c r="B29" s="97" t="str">
        <f t="shared" si="0"/>
        <v>ID</v>
      </c>
      <c r="C29" s="5" t="s">
        <v>134</v>
      </c>
      <c r="D29" s="97" t="str">
        <f t="shared" si="1"/>
        <v>ID</v>
      </c>
      <c r="E29" s="77"/>
      <c r="F29" s="77"/>
      <c r="G29" s="29"/>
      <c r="H29" s="126"/>
      <c r="I29" s="30"/>
      <c r="J29" s="69"/>
      <c r="K29" s="69"/>
      <c r="L29" s="32"/>
      <c r="M29" s="18" t="s">
        <v>134</v>
      </c>
      <c r="N29" s="64"/>
      <c r="O29" s="64"/>
      <c r="P29" s="67"/>
      <c r="Q29" s="19">
        <f t="shared" si="2"/>
        <v>0</v>
      </c>
      <c r="R29" s="78">
        <f t="shared" si="3"/>
        <v>0</v>
      </c>
      <c r="S29" s="27">
        <f t="shared" si="4"/>
        <v>0</v>
      </c>
    </row>
    <row r="30" spans="1:19" ht="16.5" x14ac:dyDescent="0.3">
      <c r="A30" s="49" t="str">
        <f>C10</f>
        <v>Select</v>
      </c>
      <c r="B30" s="97" t="str">
        <f t="shared" si="0"/>
        <v>ID</v>
      </c>
      <c r="C30" s="5" t="s">
        <v>134</v>
      </c>
      <c r="D30" s="97" t="str">
        <f t="shared" si="1"/>
        <v>ID</v>
      </c>
      <c r="E30" s="77"/>
      <c r="F30" s="77"/>
      <c r="G30" s="29"/>
      <c r="H30" s="126"/>
      <c r="I30" s="30"/>
      <c r="J30" s="69"/>
      <c r="K30" s="69"/>
      <c r="L30" s="32"/>
      <c r="M30" s="18" t="s">
        <v>134</v>
      </c>
      <c r="N30" s="64"/>
      <c r="O30" s="64"/>
      <c r="P30" s="67"/>
      <c r="Q30" s="19">
        <f t="shared" si="2"/>
        <v>0</v>
      </c>
      <c r="R30" s="78">
        <f t="shared" si="3"/>
        <v>0</v>
      </c>
      <c r="S30" s="27">
        <f t="shared" si="4"/>
        <v>0</v>
      </c>
    </row>
    <row r="31" spans="1:19" ht="16.5" x14ac:dyDescent="0.3">
      <c r="A31" s="49" t="str">
        <f>C10</f>
        <v>Select</v>
      </c>
      <c r="B31" s="97" t="str">
        <f t="shared" si="0"/>
        <v>ID</v>
      </c>
      <c r="C31" s="5" t="s">
        <v>134</v>
      </c>
      <c r="D31" s="97" t="str">
        <f t="shared" si="1"/>
        <v>ID</v>
      </c>
      <c r="E31" s="77"/>
      <c r="F31" s="77"/>
      <c r="G31" s="29"/>
      <c r="H31" s="126"/>
      <c r="I31" s="30" t="s">
        <v>288</v>
      </c>
      <c r="J31" s="69" t="s">
        <v>288</v>
      </c>
      <c r="K31" s="69"/>
      <c r="L31" s="32"/>
      <c r="M31" s="18" t="s">
        <v>134</v>
      </c>
      <c r="N31" s="65"/>
      <c r="O31" s="65"/>
      <c r="P31" s="66"/>
      <c r="Q31" s="19">
        <f t="shared" si="2"/>
        <v>0</v>
      </c>
      <c r="R31" s="78">
        <f t="shared" si="3"/>
        <v>0</v>
      </c>
      <c r="S31" s="27">
        <f t="shared" si="4"/>
        <v>0</v>
      </c>
    </row>
    <row r="32" spans="1:19" ht="16.5" x14ac:dyDescent="0.3">
      <c r="A32" s="49" t="str">
        <f>C10</f>
        <v>Select</v>
      </c>
      <c r="B32" s="97" t="str">
        <f t="shared" si="0"/>
        <v>ID</v>
      </c>
      <c r="C32" s="5" t="s">
        <v>134</v>
      </c>
      <c r="D32" s="97" t="str">
        <f t="shared" si="1"/>
        <v>ID</v>
      </c>
      <c r="E32" s="77"/>
      <c r="F32" s="77"/>
      <c r="G32" s="29"/>
      <c r="H32" s="126"/>
      <c r="I32" s="30"/>
      <c r="J32" s="69"/>
      <c r="K32" s="69"/>
      <c r="L32" s="32"/>
      <c r="M32" s="18" t="s">
        <v>134</v>
      </c>
      <c r="N32" s="64"/>
      <c r="O32" s="64"/>
      <c r="P32" s="67"/>
      <c r="Q32" s="19">
        <f t="shared" si="2"/>
        <v>0</v>
      </c>
      <c r="R32" s="78">
        <f t="shared" si="3"/>
        <v>0</v>
      </c>
      <c r="S32" s="27">
        <f t="shared" si="4"/>
        <v>0</v>
      </c>
    </row>
    <row r="33" spans="1:19" ht="16.5" x14ac:dyDescent="0.3">
      <c r="A33" s="49" t="str">
        <f>C10</f>
        <v>Select</v>
      </c>
      <c r="B33" s="97" t="str">
        <f t="shared" si="0"/>
        <v>ID</v>
      </c>
      <c r="C33" s="5" t="s">
        <v>134</v>
      </c>
      <c r="D33" s="97" t="str">
        <f t="shared" si="1"/>
        <v>ID</v>
      </c>
      <c r="E33" s="77"/>
      <c r="F33" s="77"/>
      <c r="G33" s="29"/>
      <c r="H33" s="126"/>
      <c r="I33" s="30"/>
      <c r="J33" s="69"/>
      <c r="K33" s="69"/>
      <c r="L33" s="32"/>
      <c r="M33" s="18" t="s">
        <v>134</v>
      </c>
      <c r="N33" s="64"/>
      <c r="O33" s="64"/>
      <c r="P33" s="67"/>
      <c r="Q33" s="19">
        <f t="shared" si="2"/>
        <v>0</v>
      </c>
      <c r="R33" s="78">
        <f t="shared" si="3"/>
        <v>0</v>
      </c>
      <c r="S33" s="27">
        <f t="shared" si="4"/>
        <v>0</v>
      </c>
    </row>
    <row r="34" spans="1:19" ht="16.5" x14ac:dyDescent="0.3">
      <c r="A34" s="49" t="str">
        <f>C10</f>
        <v>Select</v>
      </c>
      <c r="B34" s="97" t="str">
        <f t="shared" si="0"/>
        <v>ID</v>
      </c>
      <c r="C34" s="5" t="s">
        <v>134</v>
      </c>
      <c r="D34" s="97" t="str">
        <f t="shared" si="1"/>
        <v>ID</v>
      </c>
      <c r="E34" s="77"/>
      <c r="F34" s="77"/>
      <c r="G34" s="29"/>
      <c r="H34" s="126"/>
      <c r="I34" s="30"/>
      <c r="J34" s="69"/>
      <c r="K34" s="69"/>
      <c r="L34" s="32"/>
      <c r="M34" s="18" t="s">
        <v>134</v>
      </c>
      <c r="N34" s="64"/>
      <c r="O34" s="64"/>
      <c r="P34" s="67"/>
      <c r="Q34" s="19">
        <f t="shared" si="2"/>
        <v>0</v>
      </c>
      <c r="R34" s="78">
        <f t="shared" si="3"/>
        <v>0</v>
      </c>
      <c r="S34" s="27">
        <f t="shared" si="4"/>
        <v>0</v>
      </c>
    </row>
    <row r="35" spans="1:19" ht="16.5" x14ac:dyDescent="0.3">
      <c r="A35" s="49" t="str">
        <f>C10</f>
        <v>Select</v>
      </c>
      <c r="B35" s="97" t="str">
        <f t="shared" si="0"/>
        <v>ID</v>
      </c>
      <c r="C35" s="5" t="s">
        <v>134</v>
      </c>
      <c r="D35" s="97" t="str">
        <f t="shared" si="1"/>
        <v>ID</v>
      </c>
      <c r="E35" s="77"/>
      <c r="F35" s="77"/>
      <c r="G35" s="29"/>
      <c r="H35" s="126"/>
      <c r="I35" s="30"/>
      <c r="J35" s="69"/>
      <c r="K35" s="69"/>
      <c r="L35" s="32"/>
      <c r="M35" s="18" t="s">
        <v>134</v>
      </c>
      <c r="N35" s="64"/>
      <c r="O35" s="64"/>
      <c r="P35" s="67"/>
      <c r="Q35" s="19">
        <f t="shared" si="2"/>
        <v>0</v>
      </c>
      <c r="R35" s="78">
        <f t="shared" si="3"/>
        <v>0</v>
      </c>
      <c r="S35" s="27">
        <f t="shared" si="4"/>
        <v>0</v>
      </c>
    </row>
    <row r="36" spans="1:19" ht="16.5" x14ac:dyDescent="0.3">
      <c r="A36" s="49" t="str">
        <f>C10</f>
        <v>Select</v>
      </c>
      <c r="B36" s="97" t="str">
        <f t="shared" si="0"/>
        <v>ID</v>
      </c>
      <c r="C36" s="5" t="s">
        <v>134</v>
      </c>
      <c r="D36" s="97" t="str">
        <f t="shared" si="1"/>
        <v>ID</v>
      </c>
      <c r="E36" s="77"/>
      <c r="F36" s="77"/>
      <c r="G36" s="29"/>
      <c r="H36" s="126"/>
      <c r="I36" s="30"/>
      <c r="J36" s="69"/>
      <c r="K36" s="69"/>
      <c r="L36" s="32"/>
      <c r="M36" s="18" t="s">
        <v>134</v>
      </c>
      <c r="N36" s="64"/>
      <c r="O36" s="64"/>
      <c r="P36" s="67"/>
      <c r="Q36" s="19">
        <f t="shared" si="2"/>
        <v>0</v>
      </c>
      <c r="R36" s="78">
        <f t="shared" si="3"/>
        <v>0</v>
      </c>
      <c r="S36" s="27">
        <f t="shared" si="4"/>
        <v>0</v>
      </c>
    </row>
    <row r="37" spans="1:19" ht="16.5" x14ac:dyDescent="0.3">
      <c r="A37" s="49" t="str">
        <f>C10</f>
        <v>Select</v>
      </c>
      <c r="B37" s="97" t="str">
        <f t="shared" si="0"/>
        <v>ID</v>
      </c>
      <c r="C37" s="5" t="s">
        <v>134</v>
      </c>
      <c r="D37" s="97" t="str">
        <f t="shared" si="1"/>
        <v>ID</v>
      </c>
      <c r="E37" s="77"/>
      <c r="F37" s="77"/>
      <c r="G37" s="29"/>
      <c r="H37" s="126"/>
      <c r="I37" s="30"/>
      <c r="J37" s="69"/>
      <c r="K37" s="69"/>
      <c r="L37" s="32"/>
      <c r="M37" s="18" t="s">
        <v>134</v>
      </c>
      <c r="N37" s="65"/>
      <c r="O37" s="65"/>
      <c r="P37" s="66"/>
      <c r="Q37" s="19">
        <f t="shared" si="2"/>
        <v>0</v>
      </c>
      <c r="R37" s="78">
        <f t="shared" si="3"/>
        <v>0</v>
      </c>
      <c r="S37" s="27">
        <f t="shared" si="4"/>
        <v>0</v>
      </c>
    </row>
    <row r="38" spans="1:19" ht="16.5" x14ac:dyDescent="0.3">
      <c r="A38" s="49" t="str">
        <f>C10</f>
        <v>Select</v>
      </c>
      <c r="B38" s="97" t="str">
        <f t="shared" si="0"/>
        <v>ID</v>
      </c>
      <c r="C38" s="5" t="s">
        <v>134</v>
      </c>
      <c r="D38" s="97" t="str">
        <f t="shared" si="1"/>
        <v>ID</v>
      </c>
      <c r="E38" s="77"/>
      <c r="F38" s="77"/>
      <c r="G38" s="29"/>
      <c r="H38" s="126"/>
      <c r="I38" s="30"/>
      <c r="J38" s="69"/>
      <c r="K38" s="69"/>
      <c r="L38" s="32"/>
      <c r="M38" s="18" t="s">
        <v>134</v>
      </c>
      <c r="N38" s="64"/>
      <c r="O38" s="64"/>
      <c r="P38" s="67"/>
      <c r="Q38" s="19">
        <f t="shared" si="2"/>
        <v>0</v>
      </c>
      <c r="R38" s="78">
        <f t="shared" si="3"/>
        <v>0</v>
      </c>
      <c r="S38" s="27">
        <f t="shared" si="4"/>
        <v>0</v>
      </c>
    </row>
    <row r="39" spans="1:19" ht="16.5" x14ac:dyDescent="0.3">
      <c r="A39" s="49" t="str">
        <f>C10</f>
        <v>Select</v>
      </c>
      <c r="B39" s="97" t="str">
        <f t="shared" si="0"/>
        <v>ID</v>
      </c>
      <c r="C39" s="5" t="s">
        <v>134</v>
      </c>
      <c r="D39" s="97" t="str">
        <f t="shared" si="1"/>
        <v>ID</v>
      </c>
      <c r="E39" s="77"/>
      <c r="F39" s="77"/>
      <c r="G39" s="29"/>
      <c r="H39" s="126"/>
      <c r="I39" s="30"/>
      <c r="J39" s="69"/>
      <c r="K39" s="69"/>
      <c r="L39" s="32"/>
      <c r="M39" s="18" t="s">
        <v>134</v>
      </c>
      <c r="N39" s="64"/>
      <c r="O39" s="64"/>
      <c r="P39" s="67"/>
      <c r="Q39" s="19">
        <f t="shared" si="2"/>
        <v>0</v>
      </c>
      <c r="R39" s="78">
        <f t="shared" si="3"/>
        <v>0</v>
      </c>
      <c r="S39" s="27">
        <f t="shared" si="4"/>
        <v>0</v>
      </c>
    </row>
    <row r="40" spans="1:19" ht="16.5" x14ac:dyDescent="0.3">
      <c r="A40" s="49" t="str">
        <f>C10</f>
        <v>Select</v>
      </c>
      <c r="B40" s="97" t="str">
        <f t="shared" si="0"/>
        <v>ID</v>
      </c>
      <c r="C40" s="5" t="s">
        <v>134</v>
      </c>
      <c r="D40" s="97" t="str">
        <f t="shared" si="1"/>
        <v>ID</v>
      </c>
      <c r="E40" s="77"/>
      <c r="F40" s="77"/>
      <c r="G40" s="29"/>
      <c r="H40" s="126"/>
      <c r="I40" s="30"/>
      <c r="J40" s="69"/>
      <c r="K40" s="69"/>
      <c r="L40" s="32"/>
      <c r="M40" s="18" t="s">
        <v>134</v>
      </c>
      <c r="N40" s="64"/>
      <c r="O40" s="64"/>
      <c r="P40" s="67"/>
      <c r="Q40" s="19">
        <f t="shared" si="2"/>
        <v>0</v>
      </c>
      <c r="R40" s="78">
        <f t="shared" si="3"/>
        <v>0</v>
      </c>
      <c r="S40" s="27">
        <f t="shared" si="4"/>
        <v>0</v>
      </c>
    </row>
    <row r="41" spans="1:19" ht="16.5" x14ac:dyDescent="0.3">
      <c r="A41" s="49" t="str">
        <f>C10</f>
        <v>Select</v>
      </c>
      <c r="B41" s="97" t="str">
        <f t="shared" si="0"/>
        <v>ID</v>
      </c>
      <c r="C41" s="5" t="s">
        <v>134</v>
      </c>
      <c r="D41" s="97" t="str">
        <f t="shared" si="1"/>
        <v>ID</v>
      </c>
      <c r="E41" s="77"/>
      <c r="F41" s="77"/>
      <c r="G41" s="29"/>
      <c r="H41" s="126"/>
      <c r="I41" s="30"/>
      <c r="J41" s="69"/>
      <c r="K41" s="69"/>
      <c r="L41" s="32"/>
      <c r="M41" s="18" t="s">
        <v>134</v>
      </c>
      <c r="N41" s="64"/>
      <c r="O41" s="64"/>
      <c r="P41" s="67"/>
      <c r="Q41" s="19">
        <f t="shared" si="2"/>
        <v>0</v>
      </c>
      <c r="R41" s="78">
        <f t="shared" si="3"/>
        <v>0</v>
      </c>
      <c r="S41" s="27">
        <f t="shared" si="4"/>
        <v>0</v>
      </c>
    </row>
    <row r="42" spans="1:19" ht="16.5" x14ac:dyDescent="0.3">
      <c r="A42" s="49" t="str">
        <f>C10</f>
        <v>Select</v>
      </c>
      <c r="B42" s="97" t="str">
        <f t="shared" si="0"/>
        <v>ID</v>
      </c>
      <c r="C42" s="5" t="s">
        <v>134</v>
      </c>
      <c r="D42" s="97" t="str">
        <f t="shared" si="1"/>
        <v>ID</v>
      </c>
      <c r="E42" s="77"/>
      <c r="F42" s="77"/>
      <c r="G42" s="29"/>
      <c r="H42" s="126"/>
      <c r="I42" s="30"/>
      <c r="J42" s="69"/>
      <c r="K42" s="69"/>
      <c r="L42" s="32"/>
      <c r="M42" s="18" t="s">
        <v>134</v>
      </c>
      <c r="N42" s="64"/>
      <c r="O42" s="64"/>
      <c r="P42" s="67"/>
      <c r="Q42" s="19">
        <f t="shared" si="2"/>
        <v>0</v>
      </c>
      <c r="R42" s="78">
        <f t="shared" si="3"/>
        <v>0</v>
      </c>
      <c r="S42" s="27">
        <f t="shared" si="4"/>
        <v>0</v>
      </c>
    </row>
    <row r="43" spans="1:19" ht="16.5" x14ac:dyDescent="0.3">
      <c r="A43" s="49" t="str">
        <f>C10</f>
        <v>Select</v>
      </c>
      <c r="B43" s="97" t="str">
        <f t="shared" si="0"/>
        <v>ID</v>
      </c>
      <c r="C43" s="5" t="s">
        <v>134</v>
      </c>
      <c r="D43" s="97" t="str">
        <f t="shared" si="1"/>
        <v>ID</v>
      </c>
      <c r="E43" s="77"/>
      <c r="F43" s="77"/>
      <c r="G43" s="29"/>
      <c r="H43" s="126"/>
      <c r="I43" s="30"/>
      <c r="J43" s="69"/>
      <c r="K43" s="69"/>
      <c r="L43" s="32"/>
      <c r="M43" s="18" t="s">
        <v>134</v>
      </c>
      <c r="N43" s="65"/>
      <c r="O43" s="65"/>
      <c r="P43" s="66"/>
      <c r="Q43" s="19">
        <f t="shared" si="2"/>
        <v>0</v>
      </c>
      <c r="R43" s="78">
        <f t="shared" si="3"/>
        <v>0</v>
      </c>
      <c r="S43" s="27">
        <f t="shared" si="4"/>
        <v>0</v>
      </c>
    </row>
    <row r="44" spans="1:19" ht="16.5" x14ac:dyDescent="0.3">
      <c r="A44" s="49" t="str">
        <f>C10</f>
        <v>Select</v>
      </c>
      <c r="B44" s="97" t="str">
        <f t="shared" si="0"/>
        <v>ID</v>
      </c>
      <c r="C44" s="5" t="s">
        <v>134</v>
      </c>
      <c r="D44" s="97" t="str">
        <f t="shared" si="1"/>
        <v>ID</v>
      </c>
      <c r="E44" s="77"/>
      <c r="F44" s="77"/>
      <c r="G44" s="29"/>
      <c r="H44" s="126"/>
      <c r="I44" s="30"/>
      <c r="J44" s="70"/>
      <c r="K44" s="70"/>
      <c r="L44" s="31"/>
      <c r="M44" s="18" t="s">
        <v>134</v>
      </c>
      <c r="N44" s="64"/>
      <c r="O44" s="64"/>
      <c r="P44" s="67"/>
      <c r="Q44" s="19">
        <f t="shared" si="2"/>
        <v>0</v>
      </c>
      <c r="R44" s="78">
        <f t="shared" si="3"/>
        <v>0</v>
      </c>
      <c r="S44" s="27">
        <f t="shared" si="4"/>
        <v>0</v>
      </c>
    </row>
    <row r="45" spans="1:19" ht="16.5" x14ac:dyDescent="0.3">
      <c r="A45" s="49" t="str">
        <f>C10</f>
        <v>Select</v>
      </c>
      <c r="B45" s="97" t="str">
        <f t="shared" si="0"/>
        <v>ID</v>
      </c>
      <c r="C45" s="5" t="s">
        <v>134</v>
      </c>
      <c r="D45" s="97" t="str">
        <f t="shared" si="1"/>
        <v>ID</v>
      </c>
      <c r="E45" s="77"/>
      <c r="F45" s="77"/>
      <c r="G45" s="29"/>
      <c r="H45" s="126"/>
      <c r="I45" s="30"/>
      <c r="J45" s="70"/>
      <c r="K45" s="70"/>
      <c r="L45" s="31"/>
      <c r="M45" s="18" t="s">
        <v>134</v>
      </c>
      <c r="N45" s="64"/>
      <c r="O45" s="64"/>
      <c r="P45" s="67"/>
      <c r="Q45" s="19">
        <f t="shared" si="2"/>
        <v>0</v>
      </c>
      <c r="R45" s="78">
        <f t="shared" si="3"/>
        <v>0</v>
      </c>
      <c r="S45" s="27">
        <f t="shared" si="4"/>
        <v>0</v>
      </c>
    </row>
    <row r="46" spans="1:19" ht="16.5" x14ac:dyDescent="0.3">
      <c r="A46" s="49" t="str">
        <f>C10</f>
        <v>Select</v>
      </c>
      <c r="B46" s="97" t="str">
        <f t="shared" si="0"/>
        <v>ID</v>
      </c>
      <c r="C46" s="5" t="s">
        <v>134</v>
      </c>
      <c r="D46" s="97" t="str">
        <f t="shared" si="1"/>
        <v>ID</v>
      </c>
      <c r="E46" s="77"/>
      <c r="F46" s="77"/>
      <c r="G46" s="29"/>
      <c r="H46" s="126"/>
      <c r="I46" s="30"/>
      <c r="J46" s="70"/>
      <c r="K46" s="70"/>
      <c r="L46" s="31"/>
      <c r="M46" s="18" t="s">
        <v>134</v>
      </c>
      <c r="N46" s="64"/>
      <c r="O46" s="64"/>
      <c r="P46" s="67"/>
      <c r="Q46" s="19">
        <f t="shared" si="2"/>
        <v>0</v>
      </c>
      <c r="R46" s="78">
        <f t="shared" si="3"/>
        <v>0</v>
      </c>
      <c r="S46" s="27">
        <f t="shared" si="4"/>
        <v>0</v>
      </c>
    </row>
    <row r="47" spans="1:19" ht="16.5" x14ac:dyDescent="0.3">
      <c r="A47" s="49" t="str">
        <f>C10</f>
        <v>Select</v>
      </c>
      <c r="B47" s="97" t="str">
        <f t="shared" si="0"/>
        <v>ID</v>
      </c>
      <c r="C47" s="5" t="s">
        <v>134</v>
      </c>
      <c r="D47" s="97" t="str">
        <f t="shared" si="1"/>
        <v>ID</v>
      </c>
      <c r="E47" s="77"/>
      <c r="F47" s="77"/>
      <c r="G47" s="29"/>
      <c r="H47" s="126"/>
      <c r="I47" s="30"/>
      <c r="J47" s="70"/>
      <c r="K47" s="70"/>
      <c r="L47" s="31"/>
      <c r="M47" s="18" t="s">
        <v>134</v>
      </c>
      <c r="N47" s="64"/>
      <c r="O47" s="64"/>
      <c r="P47" s="67"/>
      <c r="Q47" s="19">
        <f t="shared" si="2"/>
        <v>0</v>
      </c>
      <c r="R47" s="78">
        <f t="shared" si="3"/>
        <v>0</v>
      </c>
      <c r="S47" s="27">
        <f t="shared" si="4"/>
        <v>0</v>
      </c>
    </row>
    <row r="48" spans="1:19" ht="16.5" x14ac:dyDescent="0.3">
      <c r="A48" s="49" t="str">
        <f>C10</f>
        <v>Select</v>
      </c>
      <c r="B48" s="97" t="str">
        <f t="shared" si="0"/>
        <v>ID</v>
      </c>
      <c r="C48" s="5" t="s">
        <v>134</v>
      </c>
      <c r="D48" s="97" t="str">
        <f t="shared" si="1"/>
        <v>ID</v>
      </c>
      <c r="E48" s="77"/>
      <c r="F48" s="77"/>
      <c r="G48" s="29"/>
      <c r="H48" s="126"/>
      <c r="I48" s="30"/>
      <c r="J48" s="70"/>
      <c r="K48" s="70"/>
      <c r="L48" s="31"/>
      <c r="M48" s="18" t="s">
        <v>134</v>
      </c>
      <c r="N48" s="64"/>
      <c r="O48" s="64"/>
      <c r="P48" s="67"/>
      <c r="Q48" s="19">
        <f t="shared" si="2"/>
        <v>0</v>
      </c>
      <c r="R48" s="78">
        <f t="shared" si="3"/>
        <v>0</v>
      </c>
      <c r="S48" s="27">
        <f t="shared" si="4"/>
        <v>0</v>
      </c>
    </row>
    <row r="49" spans="1:19" ht="16.5" x14ac:dyDescent="0.3">
      <c r="A49" s="49" t="str">
        <f>C10</f>
        <v>Select</v>
      </c>
      <c r="B49" s="97" t="str">
        <f t="shared" si="0"/>
        <v>ID</v>
      </c>
      <c r="C49" s="5" t="s">
        <v>134</v>
      </c>
      <c r="D49" s="97" t="str">
        <f t="shared" si="1"/>
        <v>ID</v>
      </c>
      <c r="E49" s="77"/>
      <c r="F49" s="77"/>
      <c r="G49" s="29"/>
      <c r="H49" s="126"/>
      <c r="I49" s="30"/>
      <c r="J49" s="70"/>
      <c r="K49" s="70"/>
      <c r="L49" s="31"/>
      <c r="M49" s="18" t="s">
        <v>134</v>
      </c>
      <c r="N49" s="32"/>
      <c r="O49" s="32"/>
      <c r="P49" s="33"/>
      <c r="Q49" s="19">
        <f t="shared" si="2"/>
        <v>0</v>
      </c>
      <c r="R49" s="78">
        <f t="shared" si="3"/>
        <v>0</v>
      </c>
      <c r="S49" s="27">
        <f t="shared" si="4"/>
        <v>0</v>
      </c>
    </row>
    <row r="50" spans="1:19" ht="16.5" x14ac:dyDescent="0.3">
      <c r="A50" s="49" t="str">
        <f>C10</f>
        <v>Select</v>
      </c>
      <c r="B50" s="97" t="str">
        <f t="shared" si="0"/>
        <v>ID</v>
      </c>
      <c r="C50" s="5" t="s">
        <v>134</v>
      </c>
      <c r="D50" s="97" t="str">
        <f t="shared" si="1"/>
        <v>ID</v>
      </c>
      <c r="E50" s="77"/>
      <c r="F50" s="77"/>
      <c r="G50" s="29"/>
      <c r="H50" s="126"/>
      <c r="I50" s="30"/>
      <c r="J50" s="70"/>
      <c r="K50" s="70"/>
      <c r="L50" s="31"/>
      <c r="M50" s="18" t="s">
        <v>134</v>
      </c>
      <c r="N50" s="32"/>
      <c r="O50" s="32"/>
      <c r="P50" s="33"/>
      <c r="Q50" s="19">
        <f t="shared" si="2"/>
        <v>0</v>
      </c>
      <c r="R50" s="78">
        <f t="shared" si="3"/>
        <v>0</v>
      </c>
      <c r="S50" s="27">
        <f t="shared" si="4"/>
        <v>0</v>
      </c>
    </row>
    <row r="51" spans="1:19" ht="16.5" x14ac:dyDescent="0.3">
      <c r="A51" s="49" t="str">
        <f>C10</f>
        <v>Select</v>
      </c>
      <c r="B51" s="97" t="str">
        <f t="shared" si="0"/>
        <v>ID</v>
      </c>
      <c r="C51" s="5" t="s">
        <v>134</v>
      </c>
      <c r="D51" s="97" t="str">
        <f t="shared" si="1"/>
        <v>ID</v>
      </c>
      <c r="E51" s="77"/>
      <c r="F51" s="77"/>
      <c r="G51" s="29"/>
      <c r="H51" s="126"/>
      <c r="I51" s="30"/>
      <c r="J51" s="70"/>
      <c r="K51" s="70"/>
      <c r="L51" s="31"/>
      <c r="M51" s="18" t="s">
        <v>134</v>
      </c>
      <c r="N51" s="32"/>
      <c r="O51" s="32"/>
      <c r="P51" s="33"/>
      <c r="Q51" s="19">
        <f t="shared" si="2"/>
        <v>0</v>
      </c>
      <c r="R51" s="78">
        <f t="shared" si="3"/>
        <v>0</v>
      </c>
      <c r="S51" s="27">
        <f t="shared" si="4"/>
        <v>0</v>
      </c>
    </row>
    <row r="52" spans="1:19" ht="16.5" x14ac:dyDescent="0.3">
      <c r="A52" s="49" t="str">
        <f>C10</f>
        <v>Select</v>
      </c>
      <c r="B52" s="97" t="str">
        <f t="shared" si="0"/>
        <v>ID</v>
      </c>
      <c r="C52" s="5" t="s">
        <v>134</v>
      </c>
      <c r="D52" s="97" t="str">
        <f t="shared" si="1"/>
        <v>ID</v>
      </c>
      <c r="E52" s="77"/>
      <c r="F52" s="77"/>
      <c r="G52" s="29"/>
      <c r="H52" s="126"/>
      <c r="I52" s="30"/>
      <c r="J52" s="70"/>
      <c r="K52" s="70"/>
      <c r="L52" s="31"/>
      <c r="M52" s="18" t="s">
        <v>134</v>
      </c>
      <c r="N52" s="32"/>
      <c r="O52" s="32"/>
      <c r="P52" s="33"/>
      <c r="Q52" s="19">
        <f t="shared" si="2"/>
        <v>0</v>
      </c>
      <c r="R52" s="78">
        <f t="shared" si="3"/>
        <v>0</v>
      </c>
      <c r="S52" s="27">
        <f t="shared" si="4"/>
        <v>0</v>
      </c>
    </row>
    <row r="53" spans="1:19" ht="16.5" x14ac:dyDescent="0.3">
      <c r="A53" s="49" t="str">
        <f>C10</f>
        <v>Select</v>
      </c>
      <c r="B53" s="97" t="str">
        <f t="shared" si="0"/>
        <v>ID</v>
      </c>
      <c r="C53" s="5" t="s">
        <v>134</v>
      </c>
      <c r="D53" s="97" t="str">
        <f t="shared" si="1"/>
        <v>ID</v>
      </c>
      <c r="E53" s="77"/>
      <c r="F53" s="77"/>
      <c r="G53" s="29"/>
      <c r="H53" s="126"/>
      <c r="I53" s="30"/>
      <c r="J53" s="70"/>
      <c r="K53" s="70"/>
      <c r="L53" s="31"/>
      <c r="M53" s="18" t="s">
        <v>134</v>
      </c>
      <c r="N53" s="32"/>
      <c r="O53" s="32"/>
      <c r="P53" s="33"/>
      <c r="Q53" s="19">
        <f t="shared" si="2"/>
        <v>0</v>
      </c>
      <c r="R53" s="78">
        <f t="shared" si="3"/>
        <v>0</v>
      </c>
      <c r="S53" s="27">
        <f t="shared" si="4"/>
        <v>0</v>
      </c>
    </row>
    <row r="54" spans="1:19" ht="16.5" x14ac:dyDescent="0.3">
      <c r="A54" s="49" t="str">
        <f>C10</f>
        <v>Select</v>
      </c>
      <c r="B54" s="97" t="str">
        <f t="shared" si="0"/>
        <v>ID</v>
      </c>
      <c r="C54" s="5" t="s">
        <v>134</v>
      </c>
      <c r="D54" s="97" t="str">
        <f t="shared" si="1"/>
        <v>ID</v>
      </c>
      <c r="E54" s="77"/>
      <c r="F54" s="77"/>
      <c r="G54" s="29"/>
      <c r="H54" s="126"/>
      <c r="I54" s="30"/>
      <c r="J54" s="70"/>
      <c r="K54" s="70"/>
      <c r="L54" s="31"/>
      <c r="M54" s="18" t="s">
        <v>134</v>
      </c>
      <c r="N54" s="32"/>
      <c r="O54" s="32"/>
      <c r="P54" s="33"/>
      <c r="Q54" s="19">
        <f t="shared" si="2"/>
        <v>0</v>
      </c>
      <c r="R54" s="78">
        <f t="shared" si="3"/>
        <v>0</v>
      </c>
      <c r="S54" s="27">
        <f t="shared" si="4"/>
        <v>0</v>
      </c>
    </row>
    <row r="55" spans="1:19" ht="16.5" x14ac:dyDescent="0.3">
      <c r="A55" s="49" t="str">
        <f>C10</f>
        <v>Select</v>
      </c>
      <c r="B55" s="97" t="str">
        <f t="shared" si="0"/>
        <v>ID</v>
      </c>
      <c r="C55" s="5" t="s">
        <v>134</v>
      </c>
      <c r="D55" s="97" t="str">
        <f t="shared" si="1"/>
        <v>ID</v>
      </c>
      <c r="E55" s="77"/>
      <c r="F55" s="77"/>
      <c r="G55" s="29"/>
      <c r="H55" s="126"/>
      <c r="I55" s="30"/>
      <c r="J55" s="70"/>
      <c r="K55" s="70"/>
      <c r="L55" s="31"/>
      <c r="M55" s="18" t="s">
        <v>134</v>
      </c>
      <c r="N55" s="32"/>
      <c r="O55" s="32"/>
      <c r="P55" s="33"/>
      <c r="Q55" s="19">
        <f t="shared" si="2"/>
        <v>0</v>
      </c>
      <c r="R55" s="78">
        <f t="shared" si="3"/>
        <v>0</v>
      </c>
      <c r="S55" s="27">
        <f t="shared" si="4"/>
        <v>0</v>
      </c>
    </row>
    <row r="56" spans="1:19" ht="16.5" x14ac:dyDescent="0.3">
      <c r="A56" s="49" t="str">
        <f>C10</f>
        <v>Select</v>
      </c>
      <c r="B56" s="97" t="str">
        <f t="shared" si="0"/>
        <v>ID</v>
      </c>
      <c r="C56" s="5" t="s">
        <v>134</v>
      </c>
      <c r="D56" s="97" t="str">
        <f t="shared" si="1"/>
        <v>ID</v>
      </c>
      <c r="E56" s="77"/>
      <c r="F56" s="77"/>
      <c r="G56" s="29"/>
      <c r="H56" s="126"/>
      <c r="I56" s="30"/>
      <c r="J56" s="70"/>
      <c r="K56" s="70"/>
      <c r="L56" s="31"/>
      <c r="M56" s="18" t="s">
        <v>134</v>
      </c>
      <c r="N56" s="32"/>
      <c r="O56" s="32"/>
      <c r="P56" s="33"/>
      <c r="Q56" s="19">
        <f t="shared" si="2"/>
        <v>0</v>
      </c>
      <c r="R56" s="78">
        <f t="shared" si="3"/>
        <v>0</v>
      </c>
      <c r="S56" s="27">
        <f t="shared" si="4"/>
        <v>0</v>
      </c>
    </row>
    <row r="57" spans="1:19" ht="16.5" x14ac:dyDescent="0.3">
      <c r="A57" s="49" t="str">
        <f>C10</f>
        <v>Select</v>
      </c>
      <c r="B57" s="97" t="str">
        <f t="shared" si="0"/>
        <v>ID</v>
      </c>
      <c r="C57" s="5" t="s">
        <v>134</v>
      </c>
      <c r="D57" s="97" t="str">
        <f t="shared" si="1"/>
        <v>ID</v>
      </c>
      <c r="E57" s="77"/>
      <c r="F57" s="77"/>
      <c r="G57" s="29"/>
      <c r="H57" s="126"/>
      <c r="I57" s="30"/>
      <c r="J57" s="70"/>
      <c r="K57" s="70"/>
      <c r="L57" s="31"/>
      <c r="M57" s="18" t="s">
        <v>134</v>
      </c>
      <c r="N57" s="32"/>
      <c r="O57" s="32"/>
      <c r="P57" s="33"/>
      <c r="Q57" s="19">
        <f t="shared" si="2"/>
        <v>0</v>
      </c>
      <c r="R57" s="78">
        <f t="shared" si="3"/>
        <v>0</v>
      </c>
      <c r="S57" s="27">
        <f t="shared" si="4"/>
        <v>0</v>
      </c>
    </row>
    <row r="58" spans="1:19" ht="16.5" x14ac:dyDescent="0.3">
      <c r="A58" s="49" t="str">
        <f>C10</f>
        <v>Select</v>
      </c>
      <c r="B58" s="97" t="str">
        <f t="shared" si="0"/>
        <v>ID</v>
      </c>
      <c r="C58" s="5" t="s">
        <v>134</v>
      </c>
      <c r="D58" s="97" t="str">
        <f t="shared" si="1"/>
        <v>ID</v>
      </c>
      <c r="E58" s="77"/>
      <c r="F58" s="77"/>
      <c r="G58" s="29"/>
      <c r="H58" s="126"/>
      <c r="I58" s="30"/>
      <c r="J58" s="70"/>
      <c r="K58" s="70"/>
      <c r="L58" s="31"/>
      <c r="M58" s="18" t="s">
        <v>134</v>
      </c>
      <c r="N58" s="32"/>
      <c r="O58" s="32"/>
      <c r="P58" s="33"/>
      <c r="Q58" s="19">
        <f t="shared" si="2"/>
        <v>0</v>
      </c>
      <c r="R58" s="78">
        <f t="shared" si="3"/>
        <v>0</v>
      </c>
      <c r="S58" s="27">
        <f t="shared" si="4"/>
        <v>0</v>
      </c>
    </row>
    <row r="59" spans="1:19" ht="16.5" x14ac:dyDescent="0.3">
      <c r="A59" s="49" t="str">
        <f>C10</f>
        <v>Select</v>
      </c>
      <c r="B59" s="97" t="str">
        <f t="shared" si="0"/>
        <v>ID</v>
      </c>
      <c r="C59" s="5" t="s">
        <v>134</v>
      </c>
      <c r="D59" s="97" t="str">
        <f t="shared" si="1"/>
        <v>ID</v>
      </c>
      <c r="E59" s="77"/>
      <c r="F59" s="77"/>
      <c r="G59" s="29"/>
      <c r="H59" s="126"/>
      <c r="I59" s="30"/>
      <c r="J59" s="70"/>
      <c r="K59" s="70"/>
      <c r="L59" s="31"/>
      <c r="M59" s="18" t="s">
        <v>134</v>
      </c>
      <c r="N59" s="32"/>
      <c r="O59" s="32"/>
      <c r="P59" s="33"/>
      <c r="Q59" s="19">
        <f t="shared" si="2"/>
        <v>0</v>
      </c>
      <c r="R59" s="78">
        <f t="shared" si="3"/>
        <v>0</v>
      </c>
      <c r="S59" s="27">
        <f t="shared" si="4"/>
        <v>0</v>
      </c>
    </row>
    <row r="60" spans="1:19" ht="16.5" x14ac:dyDescent="0.3">
      <c r="A60" s="49" t="str">
        <f>C10</f>
        <v>Select</v>
      </c>
      <c r="B60" s="97" t="str">
        <f t="shared" si="0"/>
        <v>ID</v>
      </c>
      <c r="C60" s="5" t="s">
        <v>134</v>
      </c>
      <c r="D60" s="97" t="str">
        <f t="shared" si="1"/>
        <v>ID</v>
      </c>
      <c r="E60" s="77"/>
      <c r="F60" s="77"/>
      <c r="G60" s="29"/>
      <c r="H60" s="126"/>
      <c r="I60" s="30"/>
      <c r="J60" s="70"/>
      <c r="K60" s="70"/>
      <c r="L60" s="31"/>
      <c r="M60" s="18" t="s">
        <v>134</v>
      </c>
      <c r="N60" s="32"/>
      <c r="O60" s="32"/>
      <c r="P60" s="33"/>
      <c r="Q60" s="19">
        <f t="shared" si="2"/>
        <v>0</v>
      </c>
      <c r="R60" s="78">
        <f t="shared" si="3"/>
        <v>0</v>
      </c>
      <c r="S60" s="27">
        <f t="shared" si="4"/>
        <v>0</v>
      </c>
    </row>
    <row r="61" spans="1:19" ht="16.5" x14ac:dyDescent="0.3">
      <c r="A61" s="49" t="str">
        <f>C10</f>
        <v>Select</v>
      </c>
      <c r="B61" s="97" t="str">
        <f t="shared" si="0"/>
        <v>ID</v>
      </c>
      <c r="C61" s="5" t="s">
        <v>134</v>
      </c>
      <c r="D61" s="97" t="str">
        <f t="shared" si="1"/>
        <v>ID</v>
      </c>
      <c r="E61" s="77"/>
      <c r="F61" s="77"/>
      <c r="G61" s="29"/>
      <c r="H61" s="126"/>
      <c r="I61" s="30"/>
      <c r="J61" s="70"/>
      <c r="K61" s="70"/>
      <c r="L61" s="31"/>
      <c r="M61" s="18" t="s">
        <v>134</v>
      </c>
      <c r="N61" s="32"/>
      <c r="O61" s="32"/>
      <c r="P61" s="33"/>
      <c r="Q61" s="19">
        <f t="shared" si="2"/>
        <v>0</v>
      </c>
      <c r="R61" s="78">
        <f t="shared" si="3"/>
        <v>0</v>
      </c>
      <c r="S61" s="27">
        <f t="shared" si="4"/>
        <v>0</v>
      </c>
    </row>
    <row r="62" spans="1:19" ht="16.5" x14ac:dyDescent="0.3">
      <c r="A62" s="49" t="str">
        <f>C10</f>
        <v>Select</v>
      </c>
      <c r="B62" s="97" t="str">
        <f t="shared" si="0"/>
        <v>ID</v>
      </c>
      <c r="C62" s="5" t="s">
        <v>134</v>
      </c>
      <c r="D62" s="97" t="str">
        <f t="shared" si="1"/>
        <v>ID</v>
      </c>
      <c r="E62" s="77"/>
      <c r="F62" s="77"/>
      <c r="G62" s="29"/>
      <c r="H62" s="126"/>
      <c r="I62" s="30"/>
      <c r="J62" s="70"/>
      <c r="K62" s="70"/>
      <c r="L62" s="31"/>
      <c r="M62" s="18" t="s">
        <v>134</v>
      </c>
      <c r="N62" s="32"/>
      <c r="O62" s="32"/>
      <c r="P62" s="33"/>
      <c r="Q62" s="19">
        <f t="shared" si="2"/>
        <v>0</v>
      </c>
      <c r="R62" s="78">
        <f t="shared" si="3"/>
        <v>0</v>
      </c>
      <c r="S62" s="27">
        <f t="shared" si="4"/>
        <v>0</v>
      </c>
    </row>
    <row r="63" spans="1:19" ht="16.5" x14ac:dyDescent="0.3">
      <c r="A63" s="49" t="str">
        <f>C10</f>
        <v>Select</v>
      </c>
      <c r="B63" s="97" t="str">
        <f t="shared" si="0"/>
        <v>ID</v>
      </c>
      <c r="C63" s="5" t="s">
        <v>134</v>
      </c>
      <c r="D63" s="97" t="str">
        <f t="shared" si="1"/>
        <v>ID</v>
      </c>
      <c r="E63" s="77"/>
      <c r="F63" s="77"/>
      <c r="G63" s="29"/>
      <c r="H63" s="126"/>
      <c r="I63" s="30"/>
      <c r="J63" s="70"/>
      <c r="K63" s="70"/>
      <c r="L63" s="31"/>
      <c r="M63" s="18" t="s">
        <v>134</v>
      </c>
      <c r="N63" s="32"/>
      <c r="O63" s="32"/>
      <c r="P63" s="33"/>
      <c r="Q63" s="19">
        <f t="shared" si="2"/>
        <v>0</v>
      </c>
      <c r="R63" s="78">
        <f t="shared" si="3"/>
        <v>0</v>
      </c>
      <c r="S63" s="27">
        <f t="shared" si="4"/>
        <v>0</v>
      </c>
    </row>
    <row r="64" spans="1:19" ht="16.5" x14ac:dyDescent="0.3">
      <c r="A64" s="49" t="str">
        <f>C10</f>
        <v>Select</v>
      </c>
      <c r="B64" s="97" t="str">
        <f t="shared" si="0"/>
        <v>ID</v>
      </c>
      <c r="C64" s="5" t="s">
        <v>134</v>
      </c>
      <c r="D64" s="97" t="str">
        <f t="shared" si="1"/>
        <v>ID</v>
      </c>
      <c r="E64" s="77"/>
      <c r="F64" s="77"/>
      <c r="G64" s="29"/>
      <c r="H64" s="126"/>
      <c r="I64" s="30"/>
      <c r="J64" s="70"/>
      <c r="K64" s="70"/>
      <c r="L64" s="31"/>
      <c r="M64" s="18" t="s">
        <v>134</v>
      </c>
      <c r="N64" s="32"/>
      <c r="O64" s="32"/>
      <c r="P64" s="33"/>
      <c r="Q64" s="19">
        <f t="shared" si="2"/>
        <v>0</v>
      </c>
      <c r="R64" s="78">
        <f t="shared" si="3"/>
        <v>0</v>
      </c>
      <c r="S64" s="27">
        <f t="shared" si="4"/>
        <v>0</v>
      </c>
    </row>
    <row r="65" spans="1:19" ht="16.5" x14ac:dyDescent="0.3">
      <c r="A65" s="49" t="str">
        <f>C10</f>
        <v>Select</v>
      </c>
      <c r="B65" s="97" t="str">
        <f t="shared" si="0"/>
        <v>ID</v>
      </c>
      <c r="C65" s="5" t="s">
        <v>134</v>
      </c>
      <c r="D65" s="97" t="str">
        <f t="shared" si="1"/>
        <v>ID</v>
      </c>
      <c r="E65" s="77"/>
      <c r="F65" s="77"/>
      <c r="G65" s="29"/>
      <c r="H65" s="126"/>
      <c r="I65" s="30"/>
      <c r="J65" s="70"/>
      <c r="K65" s="70"/>
      <c r="L65" s="31"/>
      <c r="M65" s="18" t="s">
        <v>134</v>
      </c>
      <c r="N65" s="32"/>
      <c r="O65" s="32"/>
      <c r="P65" s="33"/>
      <c r="Q65" s="19">
        <f t="shared" si="2"/>
        <v>0</v>
      </c>
      <c r="R65" s="78">
        <f t="shared" si="3"/>
        <v>0</v>
      </c>
      <c r="S65" s="27">
        <f t="shared" si="4"/>
        <v>0</v>
      </c>
    </row>
    <row r="66" spans="1:19" ht="16.5" x14ac:dyDescent="0.3">
      <c r="A66" s="49" t="str">
        <f>C10</f>
        <v>Select</v>
      </c>
      <c r="B66" s="97" t="str">
        <f t="shared" si="0"/>
        <v>ID</v>
      </c>
      <c r="C66" s="5" t="s">
        <v>134</v>
      </c>
      <c r="D66" s="97" t="str">
        <f t="shared" si="1"/>
        <v>ID</v>
      </c>
      <c r="E66" s="77"/>
      <c r="F66" s="77"/>
      <c r="G66" s="29"/>
      <c r="H66" s="126"/>
      <c r="I66" s="30"/>
      <c r="J66" s="70"/>
      <c r="K66" s="70"/>
      <c r="L66" s="31"/>
      <c r="M66" s="18" t="s">
        <v>134</v>
      </c>
      <c r="N66" s="32"/>
      <c r="O66" s="32"/>
      <c r="P66" s="33"/>
      <c r="Q66" s="19">
        <f t="shared" si="2"/>
        <v>0</v>
      </c>
      <c r="R66" s="78">
        <f t="shared" si="3"/>
        <v>0</v>
      </c>
      <c r="S66" s="27">
        <f t="shared" si="4"/>
        <v>0</v>
      </c>
    </row>
    <row r="67" spans="1:19" ht="16.5" x14ac:dyDescent="0.3">
      <c r="A67" s="49" t="str">
        <f>C10</f>
        <v>Select</v>
      </c>
      <c r="B67" s="97" t="str">
        <f t="shared" si="0"/>
        <v>ID</v>
      </c>
      <c r="C67" s="5" t="s">
        <v>134</v>
      </c>
      <c r="D67" s="97" t="str">
        <f t="shared" si="1"/>
        <v>ID</v>
      </c>
      <c r="E67" s="77"/>
      <c r="F67" s="77"/>
      <c r="G67" s="29"/>
      <c r="H67" s="126"/>
      <c r="I67" s="30"/>
      <c r="J67" s="70"/>
      <c r="K67" s="70"/>
      <c r="L67" s="31"/>
      <c r="M67" s="18" t="s">
        <v>134</v>
      </c>
      <c r="N67" s="32"/>
      <c r="O67" s="32"/>
      <c r="P67" s="33"/>
      <c r="Q67" s="19">
        <f t="shared" si="2"/>
        <v>0</v>
      </c>
      <c r="R67" s="78">
        <f t="shared" si="3"/>
        <v>0</v>
      </c>
      <c r="S67" s="27">
        <f t="shared" si="4"/>
        <v>0</v>
      </c>
    </row>
    <row r="68" spans="1:19" ht="16.5" x14ac:dyDescent="0.3">
      <c r="A68" s="49" t="str">
        <f>C10</f>
        <v>Select</v>
      </c>
      <c r="B68" s="97" t="str">
        <f t="shared" si="0"/>
        <v>ID</v>
      </c>
      <c r="C68" s="5" t="s">
        <v>134</v>
      </c>
      <c r="D68" s="97" t="str">
        <f t="shared" si="1"/>
        <v>ID</v>
      </c>
      <c r="E68" s="77"/>
      <c r="F68" s="77"/>
      <c r="G68" s="29"/>
      <c r="H68" s="126"/>
      <c r="I68" s="30"/>
      <c r="J68" s="70"/>
      <c r="K68" s="70"/>
      <c r="L68" s="31"/>
      <c r="M68" s="18" t="s">
        <v>134</v>
      </c>
      <c r="N68" s="32"/>
      <c r="O68" s="32"/>
      <c r="P68" s="33"/>
      <c r="Q68" s="19">
        <f t="shared" si="2"/>
        <v>0</v>
      </c>
      <c r="R68" s="78">
        <f t="shared" si="3"/>
        <v>0</v>
      </c>
      <c r="S68" s="27">
        <f t="shared" si="4"/>
        <v>0</v>
      </c>
    </row>
    <row r="69" spans="1:19" ht="16.5" x14ac:dyDescent="0.3">
      <c r="A69" s="49" t="str">
        <f>C10</f>
        <v>Select</v>
      </c>
      <c r="B69" s="97" t="str">
        <f t="shared" si="0"/>
        <v>ID</v>
      </c>
      <c r="C69" s="5" t="s">
        <v>134</v>
      </c>
      <c r="D69" s="97" t="str">
        <f t="shared" si="1"/>
        <v>ID</v>
      </c>
      <c r="E69" s="77"/>
      <c r="F69" s="77"/>
      <c r="G69" s="29"/>
      <c r="H69" s="126"/>
      <c r="I69" s="30"/>
      <c r="J69" s="70"/>
      <c r="K69" s="70"/>
      <c r="L69" s="31"/>
      <c r="M69" s="18" t="s">
        <v>134</v>
      </c>
      <c r="N69" s="32"/>
      <c r="O69" s="32"/>
      <c r="P69" s="33"/>
      <c r="Q69" s="19">
        <f t="shared" si="2"/>
        <v>0</v>
      </c>
      <c r="R69" s="78">
        <f t="shared" si="3"/>
        <v>0</v>
      </c>
      <c r="S69" s="27">
        <f t="shared" si="4"/>
        <v>0</v>
      </c>
    </row>
    <row r="70" spans="1:19" ht="16.5" x14ac:dyDescent="0.3">
      <c r="A70" s="49" t="str">
        <f>C10</f>
        <v>Select</v>
      </c>
      <c r="B70" s="97" t="str">
        <f t="shared" si="0"/>
        <v>ID</v>
      </c>
      <c r="C70" s="5" t="s">
        <v>134</v>
      </c>
      <c r="D70" s="97" t="str">
        <f t="shared" si="1"/>
        <v>ID</v>
      </c>
      <c r="E70" s="77"/>
      <c r="F70" s="77"/>
      <c r="G70" s="29"/>
      <c r="H70" s="126"/>
      <c r="I70" s="30"/>
      <c r="J70" s="70"/>
      <c r="K70" s="70"/>
      <c r="L70" s="31"/>
      <c r="M70" s="18" t="s">
        <v>134</v>
      </c>
      <c r="N70" s="32"/>
      <c r="O70" s="32"/>
      <c r="P70" s="33"/>
      <c r="Q70" s="19">
        <f t="shared" si="2"/>
        <v>0</v>
      </c>
      <c r="R70" s="78">
        <f t="shared" si="3"/>
        <v>0</v>
      </c>
      <c r="S70" s="27">
        <f t="shared" si="4"/>
        <v>0</v>
      </c>
    </row>
    <row r="71" spans="1:19" ht="16.5" x14ac:dyDescent="0.3">
      <c r="A71" s="49" t="str">
        <f>C10</f>
        <v>Select</v>
      </c>
      <c r="B71" s="97" t="str">
        <f t="shared" si="0"/>
        <v>ID</v>
      </c>
      <c r="C71" s="5" t="s">
        <v>134</v>
      </c>
      <c r="D71" s="97" t="str">
        <f t="shared" si="1"/>
        <v>ID</v>
      </c>
      <c r="E71" s="77"/>
      <c r="F71" s="77"/>
      <c r="G71" s="29"/>
      <c r="H71" s="126"/>
      <c r="I71" s="30"/>
      <c r="J71" s="70"/>
      <c r="K71" s="70"/>
      <c r="L71" s="31"/>
      <c r="M71" s="18" t="s">
        <v>134</v>
      </c>
      <c r="N71" s="32"/>
      <c r="O71" s="32"/>
      <c r="P71" s="33"/>
      <c r="Q71" s="19">
        <f t="shared" si="2"/>
        <v>0</v>
      </c>
      <c r="R71" s="78">
        <f t="shared" si="3"/>
        <v>0</v>
      </c>
      <c r="S71" s="27">
        <f t="shared" si="4"/>
        <v>0</v>
      </c>
    </row>
    <row r="72" spans="1:19" ht="16.5" x14ac:dyDescent="0.3">
      <c r="A72" s="49" t="str">
        <f>C10</f>
        <v>Select</v>
      </c>
      <c r="B72" s="97" t="str">
        <f t="shared" si="0"/>
        <v>ID</v>
      </c>
      <c r="C72" s="5" t="s">
        <v>134</v>
      </c>
      <c r="D72" s="97" t="str">
        <f t="shared" si="1"/>
        <v>ID</v>
      </c>
      <c r="E72" s="77"/>
      <c r="F72" s="77"/>
      <c r="G72" s="29"/>
      <c r="H72" s="126"/>
      <c r="I72" s="30"/>
      <c r="J72" s="70"/>
      <c r="K72" s="70"/>
      <c r="L72" s="31"/>
      <c r="M72" s="18" t="s">
        <v>134</v>
      </c>
      <c r="N72" s="32"/>
      <c r="O72" s="32"/>
      <c r="P72" s="33"/>
      <c r="Q72" s="19">
        <f t="shared" si="2"/>
        <v>0</v>
      </c>
      <c r="R72" s="78">
        <f t="shared" si="3"/>
        <v>0</v>
      </c>
      <c r="S72" s="27">
        <f t="shared" si="4"/>
        <v>0</v>
      </c>
    </row>
    <row r="73" spans="1:19" ht="16.5" x14ac:dyDescent="0.3">
      <c r="A73" s="49" t="str">
        <f>C10</f>
        <v>Select</v>
      </c>
      <c r="B73" s="97" t="str">
        <f t="shared" si="0"/>
        <v>ID</v>
      </c>
      <c r="C73" s="5" t="s">
        <v>134</v>
      </c>
      <c r="D73" s="97" t="str">
        <f t="shared" si="1"/>
        <v>ID</v>
      </c>
      <c r="E73" s="77"/>
      <c r="F73" s="77"/>
      <c r="G73" s="29"/>
      <c r="H73" s="126"/>
      <c r="I73" s="30"/>
      <c r="J73" s="70"/>
      <c r="K73" s="70"/>
      <c r="L73" s="31"/>
      <c r="M73" s="18" t="s">
        <v>134</v>
      </c>
      <c r="N73" s="32"/>
      <c r="O73" s="32"/>
      <c r="P73" s="33"/>
      <c r="Q73" s="19">
        <f t="shared" si="2"/>
        <v>0</v>
      </c>
      <c r="R73" s="78">
        <f t="shared" si="3"/>
        <v>0</v>
      </c>
      <c r="S73" s="27">
        <f t="shared" si="4"/>
        <v>0</v>
      </c>
    </row>
    <row r="74" spans="1:19" ht="16.5" x14ac:dyDescent="0.3">
      <c r="A74" s="49" t="str">
        <f>C10</f>
        <v>Select</v>
      </c>
      <c r="B74" s="97" t="str">
        <f t="shared" si="0"/>
        <v>ID</v>
      </c>
      <c r="C74" s="5" t="s">
        <v>134</v>
      </c>
      <c r="D74" s="97" t="str">
        <f t="shared" si="1"/>
        <v>ID</v>
      </c>
      <c r="E74" s="77"/>
      <c r="F74" s="77"/>
      <c r="G74" s="29"/>
      <c r="H74" s="126"/>
      <c r="I74" s="30"/>
      <c r="J74" s="70"/>
      <c r="K74" s="70"/>
      <c r="L74" s="31"/>
      <c r="M74" s="18" t="s">
        <v>134</v>
      </c>
      <c r="N74" s="32"/>
      <c r="O74" s="32"/>
      <c r="P74" s="33"/>
      <c r="Q74" s="19">
        <f t="shared" si="2"/>
        <v>0</v>
      </c>
      <c r="R74" s="78">
        <f t="shared" si="3"/>
        <v>0</v>
      </c>
      <c r="S74" s="27">
        <f t="shared" si="4"/>
        <v>0</v>
      </c>
    </row>
    <row r="75" spans="1:19" ht="16.5" x14ac:dyDescent="0.3">
      <c r="A75" s="49" t="str">
        <f>C10</f>
        <v>Select</v>
      </c>
      <c r="B75" s="97" t="str">
        <f t="shared" si="0"/>
        <v>ID</v>
      </c>
      <c r="C75" s="5" t="s">
        <v>134</v>
      </c>
      <c r="D75" s="97" t="str">
        <f t="shared" si="1"/>
        <v>ID</v>
      </c>
      <c r="E75" s="77"/>
      <c r="F75" s="77"/>
      <c r="G75" s="29"/>
      <c r="H75" s="126"/>
      <c r="I75" s="30"/>
      <c r="J75" s="70"/>
      <c r="K75" s="70"/>
      <c r="L75" s="31"/>
      <c r="M75" s="18" t="s">
        <v>134</v>
      </c>
      <c r="N75" s="32"/>
      <c r="O75" s="32"/>
      <c r="P75" s="33"/>
      <c r="Q75" s="19">
        <f t="shared" si="2"/>
        <v>0</v>
      </c>
      <c r="R75" s="78">
        <f t="shared" si="3"/>
        <v>0</v>
      </c>
      <c r="S75" s="27">
        <f t="shared" si="4"/>
        <v>0</v>
      </c>
    </row>
    <row r="76" spans="1:19" ht="16.5" x14ac:dyDescent="0.3">
      <c r="A76" s="49" t="str">
        <f>C10</f>
        <v>Select</v>
      </c>
      <c r="B76" s="97" t="str">
        <f t="shared" si="0"/>
        <v>ID</v>
      </c>
      <c r="C76" s="5" t="s">
        <v>134</v>
      </c>
      <c r="D76" s="97" t="str">
        <f t="shared" si="1"/>
        <v>ID</v>
      </c>
      <c r="E76" s="77"/>
      <c r="F76" s="77"/>
      <c r="G76" s="29"/>
      <c r="H76" s="126"/>
      <c r="I76" s="30"/>
      <c r="J76" s="70"/>
      <c r="K76" s="70"/>
      <c r="L76" s="31"/>
      <c r="M76" s="18" t="s">
        <v>134</v>
      </c>
      <c r="N76" s="32"/>
      <c r="O76" s="32"/>
      <c r="P76" s="33"/>
      <c r="Q76" s="19">
        <f t="shared" si="2"/>
        <v>0</v>
      </c>
      <c r="R76" s="78">
        <f t="shared" si="3"/>
        <v>0</v>
      </c>
      <c r="S76" s="27">
        <f t="shared" si="4"/>
        <v>0</v>
      </c>
    </row>
    <row r="77" spans="1:19" ht="16.5" x14ac:dyDescent="0.3">
      <c r="A77" s="49" t="str">
        <f>C10</f>
        <v>Select</v>
      </c>
      <c r="B77" s="97" t="str">
        <f t="shared" ref="B77:B140" si="5">VLOOKUP(A77,VlookupTable,2,0)</f>
        <v>ID</v>
      </c>
      <c r="C77" s="5" t="s">
        <v>134</v>
      </c>
      <c r="D77" s="97" t="str">
        <f t="shared" ref="D77:D140" si="6">VLOOKUP(C77,VlookupTable,2,0)</f>
        <v>ID</v>
      </c>
      <c r="E77" s="77"/>
      <c r="F77" s="77"/>
      <c r="G77" s="29"/>
      <c r="H77" s="126"/>
      <c r="I77" s="30"/>
      <c r="J77" s="70"/>
      <c r="K77" s="70"/>
      <c r="L77" s="31"/>
      <c r="M77" s="18" t="s">
        <v>134</v>
      </c>
      <c r="N77" s="32"/>
      <c r="O77" s="32"/>
      <c r="P77" s="33"/>
      <c r="Q77" s="19">
        <f t="shared" ref="Q77:Q140" si="7">O77*P77</f>
        <v>0</v>
      </c>
      <c r="R77" s="78">
        <f t="shared" ref="R77:R140" si="8">IFERROR(IF(M77="Select",(0), IF(M77="School Bus AM/PM RT",(P77/(N77*2)),IF(M77="Type 10 Vehicle AM/PM RT",(P77/(N77*2)),IF(M77="School Bus AM/Type 10 PM RT",(P77/(N77*2)),IF(M77="Type 10 AM/School Bus PM RT",(P77/(N77*2)),IF(M77="School Bus One Trip",(P77/(N77*1)),IF(M77="Type 10 Vehicle One Trip",(P77/(N77*1))))))))),0)</f>
        <v>0</v>
      </c>
      <c r="S77" s="27">
        <f t="shared" si="4"/>
        <v>0</v>
      </c>
    </row>
    <row r="78" spans="1:19" ht="16.5" x14ac:dyDescent="0.3">
      <c r="A78" s="49" t="str">
        <f>C10</f>
        <v>Select</v>
      </c>
      <c r="B78" s="97" t="str">
        <f t="shared" si="5"/>
        <v>ID</v>
      </c>
      <c r="C78" s="5" t="s">
        <v>134</v>
      </c>
      <c r="D78" s="97" t="str">
        <f t="shared" si="6"/>
        <v>ID</v>
      </c>
      <c r="E78" s="77"/>
      <c r="F78" s="77"/>
      <c r="G78" s="29"/>
      <c r="H78" s="126"/>
      <c r="I78" s="30"/>
      <c r="J78" s="70"/>
      <c r="K78" s="70"/>
      <c r="L78" s="31"/>
      <c r="M78" s="18" t="s">
        <v>134</v>
      </c>
      <c r="N78" s="32"/>
      <c r="O78" s="32"/>
      <c r="P78" s="33"/>
      <c r="Q78" s="19">
        <f t="shared" si="7"/>
        <v>0</v>
      </c>
      <c r="R78" s="78">
        <f t="shared" si="8"/>
        <v>0</v>
      </c>
      <c r="S78" s="27">
        <f t="shared" ref="S78:S141" si="9">IFERROR(Q78-(Q78*$O$10),0)</f>
        <v>0</v>
      </c>
    </row>
    <row r="79" spans="1:19" ht="16.5" x14ac:dyDescent="0.3">
      <c r="A79" s="49" t="str">
        <f>C10</f>
        <v>Select</v>
      </c>
      <c r="B79" s="97" t="str">
        <f t="shared" si="5"/>
        <v>ID</v>
      </c>
      <c r="C79" s="5" t="s">
        <v>134</v>
      </c>
      <c r="D79" s="97" t="str">
        <f t="shared" si="6"/>
        <v>ID</v>
      </c>
      <c r="E79" s="77"/>
      <c r="F79" s="77"/>
      <c r="G79" s="29"/>
      <c r="H79" s="126"/>
      <c r="I79" s="30"/>
      <c r="J79" s="70"/>
      <c r="K79" s="70"/>
      <c r="L79" s="31"/>
      <c r="M79" s="18" t="s">
        <v>134</v>
      </c>
      <c r="N79" s="32"/>
      <c r="O79" s="32"/>
      <c r="P79" s="33"/>
      <c r="Q79" s="19">
        <f t="shared" si="7"/>
        <v>0</v>
      </c>
      <c r="R79" s="78">
        <f t="shared" si="8"/>
        <v>0</v>
      </c>
      <c r="S79" s="27">
        <f t="shared" si="9"/>
        <v>0</v>
      </c>
    </row>
    <row r="80" spans="1:19" ht="16.5" x14ac:dyDescent="0.3">
      <c r="A80" s="49" t="str">
        <f>C10</f>
        <v>Select</v>
      </c>
      <c r="B80" s="97" t="str">
        <f t="shared" si="5"/>
        <v>ID</v>
      </c>
      <c r="C80" s="5" t="s">
        <v>134</v>
      </c>
      <c r="D80" s="97" t="str">
        <f t="shared" si="6"/>
        <v>ID</v>
      </c>
      <c r="E80" s="77"/>
      <c r="F80" s="77"/>
      <c r="G80" s="29"/>
      <c r="H80" s="126"/>
      <c r="I80" s="30"/>
      <c r="J80" s="70"/>
      <c r="K80" s="70"/>
      <c r="L80" s="31"/>
      <c r="M80" s="18" t="s">
        <v>134</v>
      </c>
      <c r="N80" s="32"/>
      <c r="O80" s="32"/>
      <c r="P80" s="33"/>
      <c r="Q80" s="19">
        <f t="shared" si="7"/>
        <v>0</v>
      </c>
      <c r="R80" s="78">
        <f t="shared" si="8"/>
        <v>0</v>
      </c>
      <c r="S80" s="27">
        <f t="shared" si="9"/>
        <v>0</v>
      </c>
    </row>
    <row r="81" spans="1:19" ht="16.5" x14ac:dyDescent="0.3">
      <c r="A81" s="49" t="str">
        <f>C10</f>
        <v>Select</v>
      </c>
      <c r="B81" s="97" t="str">
        <f t="shared" si="5"/>
        <v>ID</v>
      </c>
      <c r="C81" s="5" t="s">
        <v>134</v>
      </c>
      <c r="D81" s="97" t="str">
        <f t="shared" si="6"/>
        <v>ID</v>
      </c>
      <c r="E81" s="77"/>
      <c r="F81" s="77"/>
      <c r="G81" s="29"/>
      <c r="H81" s="126"/>
      <c r="I81" s="30"/>
      <c r="J81" s="70"/>
      <c r="K81" s="70"/>
      <c r="L81" s="31"/>
      <c r="M81" s="18" t="s">
        <v>134</v>
      </c>
      <c r="N81" s="32"/>
      <c r="O81" s="32"/>
      <c r="P81" s="33"/>
      <c r="Q81" s="19">
        <f t="shared" si="7"/>
        <v>0</v>
      </c>
      <c r="R81" s="78">
        <f t="shared" si="8"/>
        <v>0</v>
      </c>
      <c r="S81" s="27">
        <f t="shared" si="9"/>
        <v>0</v>
      </c>
    </row>
    <row r="82" spans="1:19" ht="16.5" x14ac:dyDescent="0.3">
      <c r="A82" s="49" t="str">
        <f>C10</f>
        <v>Select</v>
      </c>
      <c r="B82" s="97" t="str">
        <f t="shared" si="5"/>
        <v>ID</v>
      </c>
      <c r="C82" s="5" t="s">
        <v>134</v>
      </c>
      <c r="D82" s="97" t="str">
        <f t="shared" si="6"/>
        <v>ID</v>
      </c>
      <c r="E82" s="77"/>
      <c r="F82" s="77"/>
      <c r="G82" s="29"/>
      <c r="H82" s="126"/>
      <c r="I82" s="30"/>
      <c r="J82" s="70"/>
      <c r="K82" s="70"/>
      <c r="L82" s="31"/>
      <c r="M82" s="18" t="s">
        <v>134</v>
      </c>
      <c r="N82" s="32"/>
      <c r="O82" s="32"/>
      <c r="P82" s="33"/>
      <c r="Q82" s="19">
        <f t="shared" si="7"/>
        <v>0</v>
      </c>
      <c r="R82" s="78">
        <f t="shared" si="8"/>
        <v>0</v>
      </c>
      <c r="S82" s="27">
        <f t="shared" si="9"/>
        <v>0</v>
      </c>
    </row>
    <row r="83" spans="1:19" ht="16.5" x14ac:dyDescent="0.3">
      <c r="A83" s="49" t="str">
        <f>C10</f>
        <v>Select</v>
      </c>
      <c r="B83" s="97" t="str">
        <f t="shared" si="5"/>
        <v>ID</v>
      </c>
      <c r="C83" s="5" t="s">
        <v>134</v>
      </c>
      <c r="D83" s="97" t="str">
        <f t="shared" si="6"/>
        <v>ID</v>
      </c>
      <c r="E83" s="77"/>
      <c r="F83" s="77"/>
      <c r="G83" s="29"/>
      <c r="H83" s="126"/>
      <c r="I83" s="30"/>
      <c r="J83" s="70"/>
      <c r="K83" s="70"/>
      <c r="L83" s="31"/>
      <c r="M83" s="18" t="s">
        <v>134</v>
      </c>
      <c r="N83" s="32"/>
      <c r="O83" s="32"/>
      <c r="P83" s="33"/>
      <c r="Q83" s="19">
        <f t="shared" si="7"/>
        <v>0</v>
      </c>
      <c r="R83" s="78">
        <f t="shared" si="8"/>
        <v>0</v>
      </c>
      <c r="S83" s="27">
        <f t="shared" si="9"/>
        <v>0</v>
      </c>
    </row>
    <row r="84" spans="1:19" ht="16.5" x14ac:dyDescent="0.3">
      <c r="A84" s="49" t="str">
        <f>C10</f>
        <v>Select</v>
      </c>
      <c r="B84" s="97" t="str">
        <f t="shared" si="5"/>
        <v>ID</v>
      </c>
      <c r="C84" s="5" t="s">
        <v>134</v>
      </c>
      <c r="D84" s="97" t="str">
        <f t="shared" si="6"/>
        <v>ID</v>
      </c>
      <c r="E84" s="77"/>
      <c r="F84" s="77"/>
      <c r="G84" s="29"/>
      <c r="H84" s="126"/>
      <c r="I84" s="30"/>
      <c r="J84" s="70"/>
      <c r="K84" s="70"/>
      <c r="L84" s="31"/>
      <c r="M84" s="18" t="s">
        <v>134</v>
      </c>
      <c r="N84" s="32"/>
      <c r="O84" s="32"/>
      <c r="P84" s="33"/>
      <c r="Q84" s="19">
        <f t="shared" si="7"/>
        <v>0</v>
      </c>
      <c r="R84" s="78">
        <f t="shared" si="8"/>
        <v>0</v>
      </c>
      <c r="S84" s="27">
        <f t="shared" si="9"/>
        <v>0</v>
      </c>
    </row>
    <row r="85" spans="1:19" ht="16.5" x14ac:dyDescent="0.3">
      <c r="A85" s="49" t="str">
        <f>C10</f>
        <v>Select</v>
      </c>
      <c r="B85" s="97" t="str">
        <f t="shared" si="5"/>
        <v>ID</v>
      </c>
      <c r="C85" s="5" t="s">
        <v>134</v>
      </c>
      <c r="D85" s="97" t="str">
        <f t="shared" si="6"/>
        <v>ID</v>
      </c>
      <c r="E85" s="77"/>
      <c r="F85" s="77"/>
      <c r="G85" s="29"/>
      <c r="H85" s="126"/>
      <c r="I85" s="30"/>
      <c r="J85" s="70"/>
      <c r="K85" s="70"/>
      <c r="L85" s="31"/>
      <c r="M85" s="18" t="s">
        <v>134</v>
      </c>
      <c r="N85" s="32"/>
      <c r="O85" s="32"/>
      <c r="P85" s="33"/>
      <c r="Q85" s="19">
        <f t="shared" si="7"/>
        <v>0</v>
      </c>
      <c r="R85" s="78">
        <f t="shared" si="8"/>
        <v>0</v>
      </c>
      <c r="S85" s="27">
        <f t="shared" si="9"/>
        <v>0</v>
      </c>
    </row>
    <row r="86" spans="1:19" ht="16.5" x14ac:dyDescent="0.3">
      <c r="A86" s="49" t="str">
        <f>C10</f>
        <v>Select</v>
      </c>
      <c r="B86" s="97" t="str">
        <f t="shared" si="5"/>
        <v>ID</v>
      </c>
      <c r="C86" s="5" t="s">
        <v>134</v>
      </c>
      <c r="D86" s="97" t="str">
        <f t="shared" si="6"/>
        <v>ID</v>
      </c>
      <c r="E86" s="77"/>
      <c r="F86" s="77"/>
      <c r="G86" s="29"/>
      <c r="H86" s="126"/>
      <c r="I86" s="30"/>
      <c r="J86" s="70"/>
      <c r="K86" s="70"/>
      <c r="L86" s="31"/>
      <c r="M86" s="18" t="s">
        <v>134</v>
      </c>
      <c r="N86" s="32"/>
      <c r="O86" s="32"/>
      <c r="P86" s="33"/>
      <c r="Q86" s="19">
        <f t="shared" si="7"/>
        <v>0</v>
      </c>
      <c r="R86" s="78">
        <f t="shared" si="8"/>
        <v>0</v>
      </c>
      <c r="S86" s="27">
        <f t="shared" si="9"/>
        <v>0</v>
      </c>
    </row>
    <row r="87" spans="1:19" ht="16.5" x14ac:dyDescent="0.3">
      <c r="A87" s="49" t="str">
        <f>C10</f>
        <v>Select</v>
      </c>
      <c r="B87" s="97" t="str">
        <f t="shared" si="5"/>
        <v>ID</v>
      </c>
      <c r="C87" s="5" t="s">
        <v>134</v>
      </c>
      <c r="D87" s="97" t="str">
        <f t="shared" si="6"/>
        <v>ID</v>
      </c>
      <c r="E87" s="77"/>
      <c r="F87" s="77"/>
      <c r="G87" s="29"/>
      <c r="H87" s="126"/>
      <c r="I87" s="30"/>
      <c r="J87" s="70"/>
      <c r="K87" s="70"/>
      <c r="L87" s="31"/>
      <c r="M87" s="18" t="s">
        <v>134</v>
      </c>
      <c r="N87" s="32"/>
      <c r="O87" s="32"/>
      <c r="P87" s="33"/>
      <c r="Q87" s="19">
        <f t="shared" si="7"/>
        <v>0</v>
      </c>
      <c r="R87" s="78">
        <f t="shared" si="8"/>
        <v>0</v>
      </c>
      <c r="S87" s="27">
        <f t="shared" si="9"/>
        <v>0</v>
      </c>
    </row>
    <row r="88" spans="1:19" ht="16.5" x14ac:dyDescent="0.3">
      <c r="A88" s="49" t="str">
        <f>C10</f>
        <v>Select</v>
      </c>
      <c r="B88" s="97" t="str">
        <f t="shared" si="5"/>
        <v>ID</v>
      </c>
      <c r="C88" s="5" t="s">
        <v>134</v>
      </c>
      <c r="D88" s="97" t="str">
        <f t="shared" si="6"/>
        <v>ID</v>
      </c>
      <c r="E88" s="77"/>
      <c r="F88" s="77"/>
      <c r="G88" s="29"/>
      <c r="H88" s="126"/>
      <c r="I88" s="30"/>
      <c r="J88" s="70"/>
      <c r="K88" s="70"/>
      <c r="L88" s="31"/>
      <c r="M88" s="18" t="s">
        <v>134</v>
      </c>
      <c r="N88" s="32"/>
      <c r="O88" s="32"/>
      <c r="P88" s="33"/>
      <c r="Q88" s="19">
        <f t="shared" si="7"/>
        <v>0</v>
      </c>
      <c r="R88" s="78">
        <f t="shared" si="8"/>
        <v>0</v>
      </c>
      <c r="S88" s="27">
        <f t="shared" si="9"/>
        <v>0</v>
      </c>
    </row>
    <row r="89" spans="1:19" ht="16.5" x14ac:dyDescent="0.3">
      <c r="A89" s="49" t="str">
        <f>C10</f>
        <v>Select</v>
      </c>
      <c r="B89" s="97" t="str">
        <f t="shared" si="5"/>
        <v>ID</v>
      </c>
      <c r="C89" s="5" t="s">
        <v>134</v>
      </c>
      <c r="D89" s="97" t="str">
        <f t="shared" si="6"/>
        <v>ID</v>
      </c>
      <c r="E89" s="77"/>
      <c r="F89" s="77"/>
      <c r="G89" s="29"/>
      <c r="H89" s="126"/>
      <c r="I89" s="30"/>
      <c r="J89" s="70"/>
      <c r="K89" s="70"/>
      <c r="L89" s="31"/>
      <c r="M89" s="18" t="s">
        <v>134</v>
      </c>
      <c r="N89" s="32"/>
      <c r="O89" s="32"/>
      <c r="P89" s="33"/>
      <c r="Q89" s="19">
        <f t="shared" si="7"/>
        <v>0</v>
      </c>
      <c r="R89" s="78">
        <f t="shared" si="8"/>
        <v>0</v>
      </c>
      <c r="S89" s="27">
        <f t="shared" si="9"/>
        <v>0</v>
      </c>
    </row>
    <row r="90" spans="1:19" ht="16.5" x14ac:dyDescent="0.3">
      <c r="A90" s="49" t="str">
        <f>C10</f>
        <v>Select</v>
      </c>
      <c r="B90" s="97" t="str">
        <f t="shared" si="5"/>
        <v>ID</v>
      </c>
      <c r="C90" s="5" t="s">
        <v>134</v>
      </c>
      <c r="D90" s="97" t="str">
        <f t="shared" si="6"/>
        <v>ID</v>
      </c>
      <c r="E90" s="77"/>
      <c r="F90" s="77"/>
      <c r="G90" s="29"/>
      <c r="H90" s="126"/>
      <c r="I90" s="30"/>
      <c r="J90" s="70"/>
      <c r="K90" s="70"/>
      <c r="L90" s="31"/>
      <c r="M90" s="18" t="s">
        <v>134</v>
      </c>
      <c r="N90" s="32"/>
      <c r="O90" s="32"/>
      <c r="P90" s="33"/>
      <c r="Q90" s="19">
        <f t="shared" si="7"/>
        <v>0</v>
      </c>
      <c r="R90" s="78">
        <f t="shared" si="8"/>
        <v>0</v>
      </c>
      <c r="S90" s="27">
        <f t="shared" si="9"/>
        <v>0</v>
      </c>
    </row>
    <row r="91" spans="1:19" ht="16.5" x14ac:dyDescent="0.3">
      <c r="A91" s="49" t="str">
        <f>C10</f>
        <v>Select</v>
      </c>
      <c r="B91" s="97" t="str">
        <f t="shared" si="5"/>
        <v>ID</v>
      </c>
      <c r="C91" s="5" t="s">
        <v>134</v>
      </c>
      <c r="D91" s="97" t="str">
        <f t="shared" si="6"/>
        <v>ID</v>
      </c>
      <c r="E91" s="77"/>
      <c r="F91" s="77"/>
      <c r="G91" s="29"/>
      <c r="H91" s="126"/>
      <c r="I91" s="30"/>
      <c r="J91" s="70"/>
      <c r="K91" s="70"/>
      <c r="L91" s="31"/>
      <c r="M91" s="18" t="s">
        <v>134</v>
      </c>
      <c r="N91" s="32"/>
      <c r="O91" s="32"/>
      <c r="P91" s="33"/>
      <c r="Q91" s="19">
        <f t="shared" si="7"/>
        <v>0</v>
      </c>
      <c r="R91" s="78">
        <f t="shared" si="8"/>
        <v>0</v>
      </c>
      <c r="S91" s="27">
        <f t="shared" si="9"/>
        <v>0</v>
      </c>
    </row>
    <row r="92" spans="1:19" ht="16.5" x14ac:dyDescent="0.3">
      <c r="A92" s="49" t="str">
        <f>C10</f>
        <v>Select</v>
      </c>
      <c r="B92" s="97" t="str">
        <f t="shared" si="5"/>
        <v>ID</v>
      </c>
      <c r="C92" s="5" t="s">
        <v>134</v>
      </c>
      <c r="D92" s="97" t="str">
        <f t="shared" si="6"/>
        <v>ID</v>
      </c>
      <c r="E92" s="77"/>
      <c r="F92" s="77"/>
      <c r="G92" s="29"/>
      <c r="H92" s="126"/>
      <c r="I92" s="30"/>
      <c r="J92" s="70"/>
      <c r="K92" s="70"/>
      <c r="L92" s="31"/>
      <c r="M92" s="18" t="s">
        <v>134</v>
      </c>
      <c r="N92" s="32"/>
      <c r="O92" s="32"/>
      <c r="P92" s="33"/>
      <c r="Q92" s="19">
        <f t="shared" si="7"/>
        <v>0</v>
      </c>
      <c r="R92" s="78">
        <f>IFERROR(IF(M92="Select",(0), IF(M92="School Bus AM/PM RT",(P92/(N92*2)),IF(M92="Type 10 Vehicle AM/PM RT",(P92/(N92*2)),IF(M92="School Bus AM/Type 10 PM RT",(P92/(N92*2)),IF(M92="Type 10 AM/School Bus PM RT",(P92/(N92*2)),IF(M92="School Bus One Trip",(P92/(N92*1)),IF(M92="Type 10 Vehicle One Trip",(P92/(N92*1))))))))),0)</f>
        <v>0</v>
      </c>
      <c r="S92" s="27">
        <f t="shared" si="9"/>
        <v>0</v>
      </c>
    </row>
    <row r="93" spans="1:19" ht="16.5" x14ac:dyDescent="0.3">
      <c r="A93" s="49" t="str">
        <f>C10</f>
        <v>Select</v>
      </c>
      <c r="B93" s="97" t="str">
        <f t="shared" si="5"/>
        <v>ID</v>
      </c>
      <c r="C93" s="5" t="s">
        <v>134</v>
      </c>
      <c r="D93" s="97" t="str">
        <f t="shared" si="6"/>
        <v>ID</v>
      </c>
      <c r="E93" s="77"/>
      <c r="F93" s="77"/>
      <c r="G93" s="29"/>
      <c r="H93" s="126"/>
      <c r="I93" s="30"/>
      <c r="J93" s="70"/>
      <c r="K93" s="70"/>
      <c r="L93" s="31"/>
      <c r="M93" s="18" t="s">
        <v>134</v>
      </c>
      <c r="N93" s="32"/>
      <c r="O93" s="32"/>
      <c r="P93" s="33"/>
      <c r="Q93" s="19">
        <f t="shared" si="7"/>
        <v>0</v>
      </c>
      <c r="R93" s="78">
        <f t="shared" si="8"/>
        <v>0</v>
      </c>
      <c r="S93" s="27">
        <f t="shared" si="9"/>
        <v>0</v>
      </c>
    </row>
    <row r="94" spans="1:19" ht="16.5" x14ac:dyDescent="0.3">
      <c r="A94" s="49" t="str">
        <f>C10</f>
        <v>Select</v>
      </c>
      <c r="B94" s="97" t="str">
        <f t="shared" si="5"/>
        <v>ID</v>
      </c>
      <c r="C94" s="5" t="s">
        <v>134</v>
      </c>
      <c r="D94" s="97" t="str">
        <f t="shared" si="6"/>
        <v>ID</v>
      </c>
      <c r="E94" s="77"/>
      <c r="F94" s="77"/>
      <c r="G94" s="29"/>
      <c r="H94" s="126"/>
      <c r="I94" s="30"/>
      <c r="J94" s="70"/>
      <c r="K94" s="70"/>
      <c r="L94" s="31"/>
      <c r="M94" s="18" t="s">
        <v>134</v>
      </c>
      <c r="N94" s="32"/>
      <c r="O94" s="32"/>
      <c r="P94" s="33"/>
      <c r="Q94" s="19">
        <f t="shared" si="7"/>
        <v>0</v>
      </c>
      <c r="R94" s="78">
        <f t="shared" si="8"/>
        <v>0</v>
      </c>
      <c r="S94" s="27">
        <f t="shared" si="9"/>
        <v>0</v>
      </c>
    </row>
    <row r="95" spans="1:19" ht="16.5" x14ac:dyDescent="0.3">
      <c r="A95" s="49" t="str">
        <f>C10</f>
        <v>Select</v>
      </c>
      <c r="B95" s="97" t="str">
        <f t="shared" si="5"/>
        <v>ID</v>
      </c>
      <c r="C95" s="5" t="s">
        <v>134</v>
      </c>
      <c r="D95" s="97" t="str">
        <f t="shared" si="6"/>
        <v>ID</v>
      </c>
      <c r="E95" s="77"/>
      <c r="F95" s="77"/>
      <c r="G95" s="29"/>
      <c r="H95" s="126"/>
      <c r="I95" s="30"/>
      <c r="J95" s="70"/>
      <c r="K95" s="70"/>
      <c r="L95" s="31"/>
      <c r="M95" s="18" t="s">
        <v>134</v>
      </c>
      <c r="N95" s="32"/>
      <c r="O95" s="32"/>
      <c r="P95" s="33"/>
      <c r="Q95" s="19">
        <f t="shared" si="7"/>
        <v>0</v>
      </c>
      <c r="R95" s="78">
        <f t="shared" si="8"/>
        <v>0</v>
      </c>
      <c r="S95" s="27">
        <f t="shared" si="9"/>
        <v>0</v>
      </c>
    </row>
    <row r="96" spans="1:19" ht="16.5" x14ac:dyDescent="0.3">
      <c r="A96" s="49" t="str">
        <f>C10</f>
        <v>Select</v>
      </c>
      <c r="B96" s="97" t="str">
        <f t="shared" si="5"/>
        <v>ID</v>
      </c>
      <c r="C96" s="5" t="s">
        <v>134</v>
      </c>
      <c r="D96" s="97" t="str">
        <f t="shared" si="6"/>
        <v>ID</v>
      </c>
      <c r="E96" s="77"/>
      <c r="F96" s="77"/>
      <c r="G96" s="29"/>
      <c r="H96" s="126"/>
      <c r="I96" s="30"/>
      <c r="J96" s="70"/>
      <c r="K96" s="70"/>
      <c r="L96" s="31"/>
      <c r="M96" s="18" t="s">
        <v>134</v>
      </c>
      <c r="N96" s="32"/>
      <c r="O96" s="32"/>
      <c r="P96" s="33"/>
      <c r="Q96" s="19">
        <f t="shared" si="7"/>
        <v>0</v>
      </c>
      <c r="R96" s="78">
        <f t="shared" si="8"/>
        <v>0</v>
      </c>
      <c r="S96" s="27">
        <f t="shared" si="9"/>
        <v>0</v>
      </c>
    </row>
    <row r="97" spans="1:19" ht="16.5" x14ac:dyDescent="0.3">
      <c r="A97" s="49" t="str">
        <f>C10</f>
        <v>Select</v>
      </c>
      <c r="B97" s="97" t="str">
        <f t="shared" si="5"/>
        <v>ID</v>
      </c>
      <c r="C97" s="5" t="s">
        <v>134</v>
      </c>
      <c r="D97" s="97" t="str">
        <f t="shared" si="6"/>
        <v>ID</v>
      </c>
      <c r="E97" s="77"/>
      <c r="F97" s="77"/>
      <c r="G97" s="29"/>
      <c r="H97" s="126"/>
      <c r="I97" s="30"/>
      <c r="J97" s="70"/>
      <c r="K97" s="70"/>
      <c r="L97" s="31"/>
      <c r="M97" s="18" t="s">
        <v>134</v>
      </c>
      <c r="N97" s="32"/>
      <c r="O97" s="32"/>
      <c r="P97" s="33"/>
      <c r="Q97" s="19">
        <f t="shared" si="7"/>
        <v>0</v>
      </c>
      <c r="R97" s="78">
        <f t="shared" si="8"/>
        <v>0</v>
      </c>
      <c r="S97" s="27">
        <f t="shared" si="9"/>
        <v>0</v>
      </c>
    </row>
    <row r="98" spans="1:19" ht="16.5" x14ac:dyDescent="0.3">
      <c r="A98" s="49" t="str">
        <f>C10</f>
        <v>Select</v>
      </c>
      <c r="B98" s="97" t="str">
        <f t="shared" si="5"/>
        <v>ID</v>
      </c>
      <c r="C98" s="5" t="s">
        <v>134</v>
      </c>
      <c r="D98" s="97" t="str">
        <f t="shared" si="6"/>
        <v>ID</v>
      </c>
      <c r="E98" s="77"/>
      <c r="F98" s="77"/>
      <c r="G98" s="29"/>
      <c r="H98" s="126"/>
      <c r="I98" s="30"/>
      <c r="J98" s="70"/>
      <c r="K98" s="70"/>
      <c r="L98" s="31"/>
      <c r="M98" s="18" t="s">
        <v>134</v>
      </c>
      <c r="N98" s="32"/>
      <c r="O98" s="32"/>
      <c r="P98" s="33"/>
      <c r="Q98" s="19">
        <f t="shared" si="7"/>
        <v>0</v>
      </c>
      <c r="R98" s="78">
        <f t="shared" si="8"/>
        <v>0</v>
      </c>
      <c r="S98" s="27">
        <f t="shared" si="9"/>
        <v>0</v>
      </c>
    </row>
    <row r="99" spans="1:19" ht="16.5" x14ac:dyDescent="0.3">
      <c r="A99" s="49" t="str">
        <f>C10</f>
        <v>Select</v>
      </c>
      <c r="B99" s="97" t="str">
        <f t="shared" si="5"/>
        <v>ID</v>
      </c>
      <c r="C99" s="5" t="s">
        <v>134</v>
      </c>
      <c r="D99" s="97" t="str">
        <f t="shared" si="6"/>
        <v>ID</v>
      </c>
      <c r="E99" s="77"/>
      <c r="F99" s="77"/>
      <c r="G99" s="29"/>
      <c r="H99" s="126"/>
      <c r="I99" s="30"/>
      <c r="J99" s="70"/>
      <c r="K99" s="70"/>
      <c r="L99" s="31"/>
      <c r="M99" s="18" t="s">
        <v>134</v>
      </c>
      <c r="N99" s="32"/>
      <c r="O99" s="32"/>
      <c r="P99" s="33"/>
      <c r="Q99" s="19">
        <f t="shared" si="7"/>
        <v>0</v>
      </c>
      <c r="R99" s="78">
        <f t="shared" si="8"/>
        <v>0</v>
      </c>
      <c r="S99" s="27">
        <f t="shared" si="9"/>
        <v>0</v>
      </c>
    </row>
    <row r="100" spans="1:19" ht="16.5" x14ac:dyDescent="0.3">
      <c r="A100" s="49" t="str">
        <f>C10</f>
        <v>Select</v>
      </c>
      <c r="B100" s="97" t="str">
        <f t="shared" si="5"/>
        <v>ID</v>
      </c>
      <c r="C100" s="5" t="s">
        <v>134</v>
      </c>
      <c r="D100" s="97" t="str">
        <f t="shared" si="6"/>
        <v>ID</v>
      </c>
      <c r="E100" s="77"/>
      <c r="F100" s="77"/>
      <c r="G100" s="29"/>
      <c r="H100" s="126"/>
      <c r="I100" s="30"/>
      <c r="J100" s="70"/>
      <c r="K100" s="70"/>
      <c r="L100" s="31"/>
      <c r="M100" s="18" t="s">
        <v>134</v>
      </c>
      <c r="N100" s="32"/>
      <c r="O100" s="32"/>
      <c r="P100" s="33"/>
      <c r="Q100" s="19">
        <f t="shared" si="7"/>
        <v>0</v>
      </c>
      <c r="R100" s="78">
        <f t="shared" si="8"/>
        <v>0</v>
      </c>
      <c r="S100" s="27">
        <f t="shared" si="9"/>
        <v>0</v>
      </c>
    </row>
    <row r="101" spans="1:19" ht="16.5" x14ac:dyDescent="0.3">
      <c r="A101" s="49" t="str">
        <f>C10</f>
        <v>Select</v>
      </c>
      <c r="B101" s="97" t="str">
        <f t="shared" si="5"/>
        <v>ID</v>
      </c>
      <c r="C101" s="5" t="s">
        <v>134</v>
      </c>
      <c r="D101" s="97" t="str">
        <f t="shared" si="6"/>
        <v>ID</v>
      </c>
      <c r="E101" s="77"/>
      <c r="F101" s="77"/>
      <c r="G101" s="29"/>
      <c r="H101" s="126"/>
      <c r="I101" s="30"/>
      <c r="J101" s="70"/>
      <c r="K101" s="70"/>
      <c r="L101" s="31"/>
      <c r="M101" s="18" t="s">
        <v>134</v>
      </c>
      <c r="N101" s="32"/>
      <c r="O101" s="32"/>
      <c r="P101" s="33"/>
      <c r="Q101" s="19">
        <f t="shared" si="7"/>
        <v>0</v>
      </c>
      <c r="R101" s="78">
        <f t="shared" si="8"/>
        <v>0</v>
      </c>
      <c r="S101" s="27">
        <f t="shared" si="9"/>
        <v>0</v>
      </c>
    </row>
    <row r="102" spans="1:19" ht="16.5" x14ac:dyDescent="0.3">
      <c r="A102" s="49" t="str">
        <f>C10</f>
        <v>Select</v>
      </c>
      <c r="B102" s="97" t="str">
        <f t="shared" si="5"/>
        <v>ID</v>
      </c>
      <c r="C102" s="5" t="s">
        <v>134</v>
      </c>
      <c r="D102" s="97" t="str">
        <f t="shared" si="6"/>
        <v>ID</v>
      </c>
      <c r="E102" s="77"/>
      <c r="F102" s="77"/>
      <c r="G102" s="29"/>
      <c r="H102" s="126"/>
      <c r="I102" s="30"/>
      <c r="J102" s="70"/>
      <c r="K102" s="70"/>
      <c r="L102" s="31"/>
      <c r="M102" s="18" t="s">
        <v>134</v>
      </c>
      <c r="N102" s="32"/>
      <c r="O102" s="32"/>
      <c r="P102" s="33"/>
      <c r="Q102" s="19">
        <f t="shared" si="7"/>
        <v>0</v>
      </c>
      <c r="R102" s="78">
        <f t="shared" si="8"/>
        <v>0</v>
      </c>
      <c r="S102" s="27">
        <f t="shared" si="9"/>
        <v>0</v>
      </c>
    </row>
    <row r="103" spans="1:19" ht="16.5" x14ac:dyDescent="0.3">
      <c r="A103" s="49" t="str">
        <f>C10</f>
        <v>Select</v>
      </c>
      <c r="B103" s="97" t="str">
        <f t="shared" si="5"/>
        <v>ID</v>
      </c>
      <c r="C103" s="5" t="s">
        <v>134</v>
      </c>
      <c r="D103" s="97" t="str">
        <f t="shared" si="6"/>
        <v>ID</v>
      </c>
      <c r="E103" s="77"/>
      <c r="F103" s="77"/>
      <c r="G103" s="29"/>
      <c r="H103" s="126"/>
      <c r="I103" s="30"/>
      <c r="J103" s="70"/>
      <c r="K103" s="70"/>
      <c r="L103" s="31"/>
      <c r="M103" s="18" t="s">
        <v>134</v>
      </c>
      <c r="N103" s="32"/>
      <c r="O103" s="32"/>
      <c r="P103" s="33"/>
      <c r="Q103" s="19">
        <f t="shared" si="7"/>
        <v>0</v>
      </c>
      <c r="R103" s="78">
        <f t="shared" si="8"/>
        <v>0</v>
      </c>
      <c r="S103" s="27">
        <f t="shared" si="9"/>
        <v>0</v>
      </c>
    </row>
    <row r="104" spans="1:19" ht="16.5" x14ac:dyDescent="0.3">
      <c r="A104" s="49" t="str">
        <f>C10</f>
        <v>Select</v>
      </c>
      <c r="B104" s="97" t="str">
        <f t="shared" si="5"/>
        <v>ID</v>
      </c>
      <c r="C104" s="5" t="s">
        <v>134</v>
      </c>
      <c r="D104" s="97" t="str">
        <f t="shared" si="6"/>
        <v>ID</v>
      </c>
      <c r="E104" s="77"/>
      <c r="F104" s="77"/>
      <c r="G104" s="29"/>
      <c r="H104" s="126"/>
      <c r="I104" s="30"/>
      <c r="J104" s="70"/>
      <c r="K104" s="70"/>
      <c r="L104" s="31"/>
      <c r="M104" s="18" t="s">
        <v>134</v>
      </c>
      <c r="N104" s="32"/>
      <c r="O104" s="32"/>
      <c r="P104" s="33"/>
      <c r="Q104" s="19">
        <f t="shared" si="7"/>
        <v>0</v>
      </c>
      <c r="R104" s="78">
        <f t="shared" si="8"/>
        <v>0</v>
      </c>
      <c r="S104" s="27">
        <f t="shared" si="9"/>
        <v>0</v>
      </c>
    </row>
    <row r="105" spans="1:19" ht="16.5" x14ac:dyDescent="0.3">
      <c r="A105" s="49" t="str">
        <f>C10</f>
        <v>Select</v>
      </c>
      <c r="B105" s="97" t="str">
        <f t="shared" si="5"/>
        <v>ID</v>
      </c>
      <c r="C105" s="5" t="s">
        <v>134</v>
      </c>
      <c r="D105" s="97" t="str">
        <f t="shared" si="6"/>
        <v>ID</v>
      </c>
      <c r="E105" s="77"/>
      <c r="F105" s="77"/>
      <c r="G105" s="29"/>
      <c r="H105" s="126"/>
      <c r="I105" s="30"/>
      <c r="J105" s="70"/>
      <c r="K105" s="70"/>
      <c r="L105" s="31"/>
      <c r="M105" s="18" t="s">
        <v>134</v>
      </c>
      <c r="N105" s="32"/>
      <c r="O105" s="32"/>
      <c r="P105" s="33"/>
      <c r="Q105" s="19">
        <f t="shared" si="7"/>
        <v>0</v>
      </c>
      <c r="R105" s="78">
        <f t="shared" si="8"/>
        <v>0</v>
      </c>
      <c r="S105" s="27">
        <f t="shared" si="9"/>
        <v>0</v>
      </c>
    </row>
    <row r="106" spans="1:19" ht="16.5" x14ac:dyDescent="0.3">
      <c r="A106" s="49" t="str">
        <f>C10</f>
        <v>Select</v>
      </c>
      <c r="B106" s="97" t="str">
        <f t="shared" si="5"/>
        <v>ID</v>
      </c>
      <c r="C106" s="5" t="s">
        <v>134</v>
      </c>
      <c r="D106" s="97" t="str">
        <f t="shared" si="6"/>
        <v>ID</v>
      </c>
      <c r="E106" s="77"/>
      <c r="F106" s="77"/>
      <c r="G106" s="29"/>
      <c r="H106" s="126"/>
      <c r="I106" s="30"/>
      <c r="J106" s="70"/>
      <c r="K106" s="70"/>
      <c r="L106" s="31"/>
      <c r="M106" s="18" t="s">
        <v>134</v>
      </c>
      <c r="N106" s="32"/>
      <c r="O106" s="32"/>
      <c r="P106" s="33"/>
      <c r="Q106" s="19">
        <f t="shared" si="7"/>
        <v>0</v>
      </c>
      <c r="R106" s="78">
        <f t="shared" si="8"/>
        <v>0</v>
      </c>
      <c r="S106" s="27">
        <f t="shared" si="9"/>
        <v>0</v>
      </c>
    </row>
    <row r="107" spans="1:19" ht="16.5" x14ac:dyDescent="0.3">
      <c r="A107" s="49" t="str">
        <f>C10</f>
        <v>Select</v>
      </c>
      <c r="B107" s="97" t="str">
        <f t="shared" si="5"/>
        <v>ID</v>
      </c>
      <c r="C107" s="5" t="s">
        <v>134</v>
      </c>
      <c r="D107" s="97" t="str">
        <f t="shared" si="6"/>
        <v>ID</v>
      </c>
      <c r="E107" s="77"/>
      <c r="F107" s="77"/>
      <c r="G107" s="29"/>
      <c r="H107" s="126"/>
      <c r="I107" s="30"/>
      <c r="J107" s="70"/>
      <c r="K107" s="70"/>
      <c r="L107" s="31"/>
      <c r="M107" s="18" t="s">
        <v>134</v>
      </c>
      <c r="N107" s="32"/>
      <c r="O107" s="32"/>
      <c r="P107" s="33"/>
      <c r="Q107" s="19">
        <f t="shared" si="7"/>
        <v>0</v>
      </c>
      <c r="R107" s="78">
        <f t="shared" si="8"/>
        <v>0</v>
      </c>
      <c r="S107" s="27">
        <f t="shared" si="9"/>
        <v>0</v>
      </c>
    </row>
    <row r="108" spans="1:19" ht="16.5" x14ac:dyDescent="0.3">
      <c r="A108" s="49" t="str">
        <f>C10</f>
        <v>Select</v>
      </c>
      <c r="B108" s="97" t="str">
        <f t="shared" si="5"/>
        <v>ID</v>
      </c>
      <c r="C108" s="5" t="s">
        <v>134</v>
      </c>
      <c r="D108" s="97" t="str">
        <f t="shared" si="6"/>
        <v>ID</v>
      </c>
      <c r="E108" s="77"/>
      <c r="F108" s="77"/>
      <c r="G108" s="29"/>
      <c r="H108" s="126"/>
      <c r="I108" s="30"/>
      <c r="J108" s="70"/>
      <c r="K108" s="70"/>
      <c r="L108" s="31"/>
      <c r="M108" s="18" t="s">
        <v>134</v>
      </c>
      <c r="N108" s="32"/>
      <c r="O108" s="32"/>
      <c r="P108" s="33"/>
      <c r="Q108" s="19">
        <f t="shared" si="7"/>
        <v>0</v>
      </c>
      <c r="R108" s="78">
        <f t="shared" si="8"/>
        <v>0</v>
      </c>
      <c r="S108" s="27">
        <f t="shared" si="9"/>
        <v>0</v>
      </c>
    </row>
    <row r="109" spans="1:19" ht="16.5" x14ac:dyDescent="0.3">
      <c r="A109" s="49" t="str">
        <f>C10</f>
        <v>Select</v>
      </c>
      <c r="B109" s="97" t="str">
        <f t="shared" si="5"/>
        <v>ID</v>
      </c>
      <c r="C109" s="5" t="s">
        <v>134</v>
      </c>
      <c r="D109" s="97" t="str">
        <f t="shared" si="6"/>
        <v>ID</v>
      </c>
      <c r="E109" s="77"/>
      <c r="F109" s="77"/>
      <c r="G109" s="29"/>
      <c r="H109" s="126"/>
      <c r="I109" s="30"/>
      <c r="J109" s="70"/>
      <c r="K109" s="70"/>
      <c r="L109" s="31"/>
      <c r="M109" s="18" t="s">
        <v>134</v>
      </c>
      <c r="N109" s="32"/>
      <c r="O109" s="32"/>
      <c r="P109" s="33"/>
      <c r="Q109" s="19">
        <f t="shared" si="7"/>
        <v>0</v>
      </c>
      <c r="R109" s="78">
        <f t="shared" si="8"/>
        <v>0</v>
      </c>
      <c r="S109" s="27">
        <f t="shared" si="9"/>
        <v>0</v>
      </c>
    </row>
    <row r="110" spans="1:19" ht="16.5" x14ac:dyDescent="0.3">
      <c r="A110" s="49" t="str">
        <f>C10</f>
        <v>Select</v>
      </c>
      <c r="B110" s="97" t="str">
        <f t="shared" si="5"/>
        <v>ID</v>
      </c>
      <c r="C110" s="5" t="s">
        <v>134</v>
      </c>
      <c r="D110" s="97" t="str">
        <f t="shared" si="6"/>
        <v>ID</v>
      </c>
      <c r="E110" s="77"/>
      <c r="F110" s="77"/>
      <c r="G110" s="29"/>
      <c r="H110" s="126"/>
      <c r="I110" s="30"/>
      <c r="J110" s="70"/>
      <c r="K110" s="70"/>
      <c r="L110" s="31"/>
      <c r="M110" s="18" t="s">
        <v>134</v>
      </c>
      <c r="N110" s="32"/>
      <c r="O110" s="32"/>
      <c r="P110" s="33"/>
      <c r="Q110" s="19">
        <f t="shared" si="7"/>
        <v>0</v>
      </c>
      <c r="R110" s="78">
        <f t="shared" si="8"/>
        <v>0</v>
      </c>
      <c r="S110" s="27">
        <f t="shared" si="9"/>
        <v>0</v>
      </c>
    </row>
    <row r="111" spans="1:19" ht="16.5" x14ac:dyDescent="0.3">
      <c r="A111" s="49" t="str">
        <f>C10</f>
        <v>Select</v>
      </c>
      <c r="B111" s="97" t="str">
        <f t="shared" si="5"/>
        <v>ID</v>
      </c>
      <c r="C111" s="5" t="s">
        <v>134</v>
      </c>
      <c r="D111" s="97" t="str">
        <f t="shared" si="6"/>
        <v>ID</v>
      </c>
      <c r="E111" s="77"/>
      <c r="F111" s="77"/>
      <c r="G111" s="29"/>
      <c r="H111" s="126"/>
      <c r="I111" s="30"/>
      <c r="J111" s="70"/>
      <c r="K111" s="70"/>
      <c r="L111" s="31"/>
      <c r="M111" s="18" t="s">
        <v>134</v>
      </c>
      <c r="N111" s="32"/>
      <c r="O111" s="32"/>
      <c r="P111" s="33"/>
      <c r="Q111" s="19">
        <f t="shared" si="7"/>
        <v>0</v>
      </c>
      <c r="R111" s="78">
        <f t="shared" si="8"/>
        <v>0</v>
      </c>
      <c r="S111" s="27">
        <f t="shared" si="9"/>
        <v>0</v>
      </c>
    </row>
    <row r="112" spans="1:19" ht="16.5" x14ac:dyDescent="0.3">
      <c r="A112" s="49" t="str">
        <f>C10</f>
        <v>Select</v>
      </c>
      <c r="B112" s="97" t="str">
        <f t="shared" si="5"/>
        <v>ID</v>
      </c>
      <c r="C112" s="5" t="s">
        <v>134</v>
      </c>
      <c r="D112" s="97" t="str">
        <f t="shared" si="6"/>
        <v>ID</v>
      </c>
      <c r="E112" s="77"/>
      <c r="F112" s="77"/>
      <c r="G112" s="29"/>
      <c r="H112" s="126"/>
      <c r="I112" s="30"/>
      <c r="J112" s="70"/>
      <c r="K112" s="70"/>
      <c r="L112" s="31"/>
      <c r="M112" s="18" t="s">
        <v>134</v>
      </c>
      <c r="N112" s="32"/>
      <c r="O112" s="32"/>
      <c r="P112" s="33"/>
      <c r="Q112" s="19">
        <f t="shared" si="7"/>
        <v>0</v>
      </c>
      <c r="R112" s="78">
        <f t="shared" si="8"/>
        <v>0</v>
      </c>
      <c r="S112" s="27">
        <f t="shared" si="9"/>
        <v>0</v>
      </c>
    </row>
    <row r="113" spans="1:19" ht="16.5" x14ac:dyDescent="0.3">
      <c r="A113" s="49" t="str">
        <f>C10</f>
        <v>Select</v>
      </c>
      <c r="B113" s="97" t="str">
        <f t="shared" si="5"/>
        <v>ID</v>
      </c>
      <c r="C113" s="5" t="s">
        <v>134</v>
      </c>
      <c r="D113" s="97" t="str">
        <f t="shared" si="6"/>
        <v>ID</v>
      </c>
      <c r="E113" s="77"/>
      <c r="F113" s="77"/>
      <c r="G113" s="29"/>
      <c r="H113" s="126"/>
      <c r="I113" s="30"/>
      <c r="J113" s="70"/>
      <c r="K113" s="70"/>
      <c r="L113" s="31"/>
      <c r="M113" s="18" t="s">
        <v>134</v>
      </c>
      <c r="N113" s="32"/>
      <c r="O113" s="32"/>
      <c r="P113" s="33"/>
      <c r="Q113" s="19">
        <f t="shared" si="7"/>
        <v>0</v>
      </c>
      <c r="R113" s="78">
        <f t="shared" si="8"/>
        <v>0</v>
      </c>
      <c r="S113" s="27">
        <f t="shared" si="9"/>
        <v>0</v>
      </c>
    </row>
    <row r="114" spans="1:19" ht="16.5" x14ac:dyDescent="0.3">
      <c r="A114" s="49" t="str">
        <f>C10</f>
        <v>Select</v>
      </c>
      <c r="B114" s="97" t="str">
        <f t="shared" si="5"/>
        <v>ID</v>
      </c>
      <c r="C114" s="5" t="s">
        <v>134</v>
      </c>
      <c r="D114" s="97" t="str">
        <f t="shared" si="6"/>
        <v>ID</v>
      </c>
      <c r="E114" s="77"/>
      <c r="F114" s="77"/>
      <c r="G114" s="29"/>
      <c r="H114" s="126"/>
      <c r="I114" s="30"/>
      <c r="J114" s="70"/>
      <c r="K114" s="70"/>
      <c r="L114" s="31"/>
      <c r="M114" s="18" t="s">
        <v>134</v>
      </c>
      <c r="N114" s="32"/>
      <c r="O114" s="32"/>
      <c r="P114" s="33"/>
      <c r="Q114" s="19">
        <f t="shared" si="7"/>
        <v>0</v>
      </c>
      <c r="R114" s="78">
        <f t="shared" si="8"/>
        <v>0</v>
      </c>
      <c r="S114" s="27">
        <f t="shared" si="9"/>
        <v>0</v>
      </c>
    </row>
    <row r="115" spans="1:19" ht="16.5" x14ac:dyDescent="0.3">
      <c r="A115" s="49" t="str">
        <f>C10</f>
        <v>Select</v>
      </c>
      <c r="B115" s="97" t="str">
        <f t="shared" si="5"/>
        <v>ID</v>
      </c>
      <c r="C115" s="5" t="s">
        <v>134</v>
      </c>
      <c r="D115" s="97" t="str">
        <f t="shared" si="6"/>
        <v>ID</v>
      </c>
      <c r="E115" s="77"/>
      <c r="F115" s="77"/>
      <c r="G115" s="29"/>
      <c r="H115" s="126"/>
      <c r="I115" s="30"/>
      <c r="J115" s="70"/>
      <c r="K115" s="70"/>
      <c r="L115" s="31"/>
      <c r="M115" s="18" t="s">
        <v>134</v>
      </c>
      <c r="N115" s="32"/>
      <c r="O115" s="32"/>
      <c r="P115" s="33"/>
      <c r="Q115" s="19">
        <f t="shared" si="7"/>
        <v>0</v>
      </c>
      <c r="R115" s="78">
        <f t="shared" si="8"/>
        <v>0</v>
      </c>
      <c r="S115" s="27">
        <f t="shared" si="9"/>
        <v>0</v>
      </c>
    </row>
    <row r="116" spans="1:19" ht="16.5" x14ac:dyDescent="0.3">
      <c r="A116" s="49" t="str">
        <f>C10</f>
        <v>Select</v>
      </c>
      <c r="B116" s="97" t="str">
        <f t="shared" si="5"/>
        <v>ID</v>
      </c>
      <c r="C116" s="5" t="s">
        <v>134</v>
      </c>
      <c r="D116" s="97" t="str">
        <f t="shared" si="6"/>
        <v>ID</v>
      </c>
      <c r="E116" s="77"/>
      <c r="F116" s="77"/>
      <c r="G116" s="29"/>
      <c r="H116" s="126"/>
      <c r="I116" s="30"/>
      <c r="J116" s="70"/>
      <c r="K116" s="70"/>
      <c r="L116" s="31"/>
      <c r="M116" s="18" t="s">
        <v>134</v>
      </c>
      <c r="N116" s="32"/>
      <c r="O116" s="32"/>
      <c r="P116" s="33"/>
      <c r="Q116" s="19">
        <f t="shared" si="7"/>
        <v>0</v>
      </c>
      <c r="R116" s="78">
        <f t="shared" si="8"/>
        <v>0</v>
      </c>
      <c r="S116" s="27">
        <f t="shared" si="9"/>
        <v>0</v>
      </c>
    </row>
    <row r="117" spans="1:19" ht="16.5" x14ac:dyDescent="0.3">
      <c r="A117" s="49" t="str">
        <f>C10</f>
        <v>Select</v>
      </c>
      <c r="B117" s="97" t="str">
        <f t="shared" si="5"/>
        <v>ID</v>
      </c>
      <c r="C117" s="5" t="s">
        <v>134</v>
      </c>
      <c r="D117" s="97" t="str">
        <f t="shared" si="6"/>
        <v>ID</v>
      </c>
      <c r="E117" s="77"/>
      <c r="F117" s="77"/>
      <c r="G117" s="29"/>
      <c r="H117" s="126"/>
      <c r="I117" s="30"/>
      <c r="J117" s="70"/>
      <c r="K117" s="70"/>
      <c r="L117" s="31"/>
      <c r="M117" s="18" t="s">
        <v>134</v>
      </c>
      <c r="N117" s="32"/>
      <c r="O117" s="32"/>
      <c r="P117" s="33"/>
      <c r="Q117" s="19">
        <f t="shared" si="7"/>
        <v>0</v>
      </c>
      <c r="R117" s="78">
        <f t="shared" si="8"/>
        <v>0</v>
      </c>
      <c r="S117" s="27">
        <f t="shared" si="9"/>
        <v>0</v>
      </c>
    </row>
    <row r="118" spans="1:19" ht="16.5" x14ac:dyDescent="0.3">
      <c r="A118" s="49" t="str">
        <f>C10</f>
        <v>Select</v>
      </c>
      <c r="B118" s="97" t="str">
        <f t="shared" si="5"/>
        <v>ID</v>
      </c>
      <c r="C118" s="5" t="s">
        <v>134</v>
      </c>
      <c r="D118" s="97" t="str">
        <f t="shared" si="6"/>
        <v>ID</v>
      </c>
      <c r="E118" s="77"/>
      <c r="F118" s="77"/>
      <c r="G118" s="29"/>
      <c r="H118" s="126"/>
      <c r="I118" s="30"/>
      <c r="J118" s="70"/>
      <c r="K118" s="70"/>
      <c r="L118" s="31"/>
      <c r="M118" s="18" t="s">
        <v>134</v>
      </c>
      <c r="N118" s="32"/>
      <c r="O118" s="32"/>
      <c r="P118" s="33"/>
      <c r="Q118" s="19">
        <f t="shared" si="7"/>
        <v>0</v>
      </c>
      <c r="R118" s="78">
        <f t="shared" si="8"/>
        <v>0</v>
      </c>
      <c r="S118" s="27">
        <f t="shared" si="9"/>
        <v>0</v>
      </c>
    </row>
    <row r="119" spans="1:19" ht="16.5" x14ac:dyDescent="0.3">
      <c r="A119" s="49" t="str">
        <f>C10</f>
        <v>Select</v>
      </c>
      <c r="B119" s="97" t="str">
        <f t="shared" si="5"/>
        <v>ID</v>
      </c>
      <c r="C119" s="5" t="s">
        <v>134</v>
      </c>
      <c r="D119" s="97" t="str">
        <f t="shared" si="6"/>
        <v>ID</v>
      </c>
      <c r="E119" s="77"/>
      <c r="F119" s="77"/>
      <c r="G119" s="29"/>
      <c r="H119" s="126"/>
      <c r="I119" s="30"/>
      <c r="J119" s="70"/>
      <c r="K119" s="70"/>
      <c r="L119" s="31"/>
      <c r="M119" s="18" t="s">
        <v>134</v>
      </c>
      <c r="N119" s="32"/>
      <c r="O119" s="32"/>
      <c r="P119" s="33"/>
      <c r="Q119" s="19">
        <f t="shared" si="7"/>
        <v>0</v>
      </c>
      <c r="R119" s="78">
        <f t="shared" si="8"/>
        <v>0</v>
      </c>
      <c r="S119" s="27">
        <f t="shared" si="9"/>
        <v>0</v>
      </c>
    </row>
    <row r="120" spans="1:19" ht="16.5" x14ac:dyDescent="0.3">
      <c r="A120" s="49" t="str">
        <f>C10</f>
        <v>Select</v>
      </c>
      <c r="B120" s="97" t="str">
        <f t="shared" si="5"/>
        <v>ID</v>
      </c>
      <c r="C120" s="5" t="s">
        <v>134</v>
      </c>
      <c r="D120" s="97" t="str">
        <f t="shared" si="6"/>
        <v>ID</v>
      </c>
      <c r="E120" s="77"/>
      <c r="F120" s="77"/>
      <c r="G120" s="29"/>
      <c r="H120" s="126"/>
      <c r="I120" s="30"/>
      <c r="J120" s="70"/>
      <c r="K120" s="70"/>
      <c r="L120" s="31"/>
      <c r="M120" s="18" t="s">
        <v>134</v>
      </c>
      <c r="N120" s="32"/>
      <c r="O120" s="32"/>
      <c r="P120" s="33"/>
      <c r="Q120" s="19">
        <f t="shared" si="7"/>
        <v>0</v>
      </c>
      <c r="R120" s="78">
        <f t="shared" si="8"/>
        <v>0</v>
      </c>
      <c r="S120" s="27">
        <f t="shared" si="9"/>
        <v>0</v>
      </c>
    </row>
    <row r="121" spans="1:19" ht="16.5" x14ac:dyDescent="0.3">
      <c r="A121" s="49" t="str">
        <f>C10</f>
        <v>Select</v>
      </c>
      <c r="B121" s="97" t="str">
        <f t="shared" si="5"/>
        <v>ID</v>
      </c>
      <c r="C121" s="5" t="s">
        <v>134</v>
      </c>
      <c r="D121" s="97" t="str">
        <f t="shared" si="6"/>
        <v>ID</v>
      </c>
      <c r="E121" s="77"/>
      <c r="F121" s="77"/>
      <c r="G121" s="29"/>
      <c r="H121" s="126"/>
      <c r="I121" s="30"/>
      <c r="J121" s="70"/>
      <c r="K121" s="70"/>
      <c r="L121" s="31"/>
      <c r="M121" s="18" t="s">
        <v>134</v>
      </c>
      <c r="N121" s="32"/>
      <c r="O121" s="32"/>
      <c r="P121" s="33"/>
      <c r="Q121" s="19">
        <f t="shared" si="7"/>
        <v>0</v>
      </c>
      <c r="R121" s="78">
        <f t="shared" si="8"/>
        <v>0</v>
      </c>
      <c r="S121" s="27">
        <f t="shared" si="9"/>
        <v>0</v>
      </c>
    </row>
    <row r="122" spans="1:19" ht="16.5" x14ac:dyDescent="0.3">
      <c r="A122" s="49" t="str">
        <f>C10</f>
        <v>Select</v>
      </c>
      <c r="B122" s="97" t="str">
        <f t="shared" si="5"/>
        <v>ID</v>
      </c>
      <c r="C122" s="5" t="s">
        <v>134</v>
      </c>
      <c r="D122" s="97" t="str">
        <f t="shared" si="6"/>
        <v>ID</v>
      </c>
      <c r="E122" s="77"/>
      <c r="F122" s="77"/>
      <c r="G122" s="29"/>
      <c r="H122" s="126"/>
      <c r="I122" s="30"/>
      <c r="J122" s="70"/>
      <c r="K122" s="70"/>
      <c r="L122" s="31"/>
      <c r="M122" s="18" t="s">
        <v>134</v>
      </c>
      <c r="N122" s="32"/>
      <c r="O122" s="32"/>
      <c r="P122" s="33"/>
      <c r="Q122" s="19">
        <f t="shared" si="7"/>
        <v>0</v>
      </c>
      <c r="R122" s="78">
        <f t="shared" si="8"/>
        <v>0</v>
      </c>
      <c r="S122" s="27">
        <f t="shared" si="9"/>
        <v>0</v>
      </c>
    </row>
    <row r="123" spans="1:19" ht="16.5" x14ac:dyDescent="0.3">
      <c r="A123" s="49" t="str">
        <f>C10</f>
        <v>Select</v>
      </c>
      <c r="B123" s="97" t="str">
        <f t="shared" si="5"/>
        <v>ID</v>
      </c>
      <c r="C123" s="5" t="s">
        <v>134</v>
      </c>
      <c r="D123" s="97" t="str">
        <f t="shared" si="6"/>
        <v>ID</v>
      </c>
      <c r="E123" s="77"/>
      <c r="F123" s="77"/>
      <c r="G123" s="29"/>
      <c r="H123" s="126"/>
      <c r="I123" s="30"/>
      <c r="J123" s="70"/>
      <c r="K123" s="70"/>
      <c r="L123" s="31"/>
      <c r="M123" s="18" t="s">
        <v>134</v>
      </c>
      <c r="N123" s="32"/>
      <c r="O123" s="32"/>
      <c r="P123" s="33"/>
      <c r="Q123" s="19">
        <f t="shared" si="7"/>
        <v>0</v>
      </c>
      <c r="R123" s="78">
        <f t="shared" si="8"/>
        <v>0</v>
      </c>
      <c r="S123" s="27">
        <f t="shared" si="9"/>
        <v>0</v>
      </c>
    </row>
    <row r="124" spans="1:19" ht="16.5" x14ac:dyDescent="0.3">
      <c r="A124" s="49" t="str">
        <f>C10</f>
        <v>Select</v>
      </c>
      <c r="B124" s="97" t="str">
        <f t="shared" si="5"/>
        <v>ID</v>
      </c>
      <c r="C124" s="5" t="s">
        <v>134</v>
      </c>
      <c r="D124" s="97" t="str">
        <f t="shared" si="6"/>
        <v>ID</v>
      </c>
      <c r="E124" s="77"/>
      <c r="F124" s="77"/>
      <c r="G124" s="29"/>
      <c r="H124" s="126"/>
      <c r="I124" s="30"/>
      <c r="J124" s="70"/>
      <c r="K124" s="70"/>
      <c r="L124" s="31"/>
      <c r="M124" s="18" t="s">
        <v>134</v>
      </c>
      <c r="N124" s="32"/>
      <c r="O124" s="32"/>
      <c r="P124" s="33"/>
      <c r="Q124" s="19">
        <f t="shared" si="7"/>
        <v>0</v>
      </c>
      <c r="R124" s="78">
        <f t="shared" si="8"/>
        <v>0</v>
      </c>
      <c r="S124" s="27">
        <f t="shared" si="9"/>
        <v>0</v>
      </c>
    </row>
    <row r="125" spans="1:19" ht="16.5" x14ac:dyDescent="0.3">
      <c r="A125" s="49" t="str">
        <f>C10</f>
        <v>Select</v>
      </c>
      <c r="B125" s="97" t="str">
        <f t="shared" si="5"/>
        <v>ID</v>
      </c>
      <c r="C125" s="5" t="s">
        <v>134</v>
      </c>
      <c r="D125" s="97" t="str">
        <f t="shared" si="6"/>
        <v>ID</v>
      </c>
      <c r="E125" s="77"/>
      <c r="F125" s="77"/>
      <c r="G125" s="29"/>
      <c r="H125" s="126"/>
      <c r="I125" s="30"/>
      <c r="J125" s="70"/>
      <c r="K125" s="70"/>
      <c r="L125" s="31"/>
      <c r="M125" s="18" t="s">
        <v>134</v>
      </c>
      <c r="N125" s="32"/>
      <c r="O125" s="32"/>
      <c r="P125" s="33"/>
      <c r="Q125" s="19">
        <f t="shared" si="7"/>
        <v>0</v>
      </c>
      <c r="R125" s="78">
        <f t="shared" si="8"/>
        <v>0</v>
      </c>
      <c r="S125" s="27">
        <f t="shared" si="9"/>
        <v>0</v>
      </c>
    </row>
    <row r="126" spans="1:19" ht="16.5" x14ac:dyDescent="0.3">
      <c r="A126" s="49" t="str">
        <f>C10</f>
        <v>Select</v>
      </c>
      <c r="B126" s="97" t="str">
        <f t="shared" si="5"/>
        <v>ID</v>
      </c>
      <c r="C126" s="5" t="s">
        <v>134</v>
      </c>
      <c r="D126" s="97" t="str">
        <f t="shared" si="6"/>
        <v>ID</v>
      </c>
      <c r="E126" s="77"/>
      <c r="F126" s="77"/>
      <c r="G126" s="29"/>
      <c r="H126" s="126"/>
      <c r="I126" s="30"/>
      <c r="J126" s="70"/>
      <c r="K126" s="70"/>
      <c r="L126" s="31"/>
      <c r="M126" s="18" t="s">
        <v>134</v>
      </c>
      <c r="N126" s="32"/>
      <c r="O126" s="32"/>
      <c r="P126" s="33"/>
      <c r="Q126" s="19">
        <f t="shared" si="7"/>
        <v>0</v>
      </c>
      <c r="R126" s="78">
        <f t="shared" si="8"/>
        <v>0</v>
      </c>
      <c r="S126" s="27">
        <f t="shared" si="9"/>
        <v>0</v>
      </c>
    </row>
    <row r="127" spans="1:19" ht="16.5" x14ac:dyDescent="0.3">
      <c r="A127" s="49" t="str">
        <f>C10</f>
        <v>Select</v>
      </c>
      <c r="B127" s="97" t="str">
        <f t="shared" si="5"/>
        <v>ID</v>
      </c>
      <c r="C127" s="5" t="s">
        <v>134</v>
      </c>
      <c r="D127" s="97" t="str">
        <f t="shared" si="6"/>
        <v>ID</v>
      </c>
      <c r="E127" s="77"/>
      <c r="F127" s="77"/>
      <c r="G127" s="29"/>
      <c r="H127" s="126"/>
      <c r="I127" s="30"/>
      <c r="J127" s="70"/>
      <c r="K127" s="70"/>
      <c r="L127" s="31"/>
      <c r="M127" s="18" t="s">
        <v>134</v>
      </c>
      <c r="N127" s="32"/>
      <c r="O127" s="32"/>
      <c r="P127" s="33"/>
      <c r="Q127" s="19">
        <f t="shared" si="7"/>
        <v>0</v>
      </c>
      <c r="R127" s="78">
        <f t="shared" si="8"/>
        <v>0</v>
      </c>
      <c r="S127" s="27">
        <f t="shared" si="9"/>
        <v>0</v>
      </c>
    </row>
    <row r="128" spans="1:19" ht="16.5" x14ac:dyDescent="0.3">
      <c r="A128" s="49" t="str">
        <f>C10</f>
        <v>Select</v>
      </c>
      <c r="B128" s="97" t="str">
        <f t="shared" si="5"/>
        <v>ID</v>
      </c>
      <c r="C128" s="5" t="s">
        <v>134</v>
      </c>
      <c r="D128" s="97" t="str">
        <f t="shared" si="6"/>
        <v>ID</v>
      </c>
      <c r="E128" s="77"/>
      <c r="F128" s="77"/>
      <c r="G128" s="29"/>
      <c r="H128" s="126"/>
      <c r="I128" s="30"/>
      <c r="J128" s="70"/>
      <c r="K128" s="70"/>
      <c r="L128" s="31"/>
      <c r="M128" s="18" t="s">
        <v>134</v>
      </c>
      <c r="N128" s="32"/>
      <c r="O128" s="32"/>
      <c r="P128" s="33"/>
      <c r="Q128" s="19">
        <f t="shared" si="7"/>
        <v>0</v>
      </c>
      <c r="R128" s="78">
        <f t="shared" si="8"/>
        <v>0</v>
      </c>
      <c r="S128" s="27">
        <f t="shared" si="9"/>
        <v>0</v>
      </c>
    </row>
    <row r="129" spans="1:19" ht="16.5" x14ac:dyDescent="0.3">
      <c r="A129" s="49" t="str">
        <f>C10</f>
        <v>Select</v>
      </c>
      <c r="B129" s="97" t="str">
        <f t="shared" si="5"/>
        <v>ID</v>
      </c>
      <c r="C129" s="5" t="s">
        <v>134</v>
      </c>
      <c r="D129" s="97" t="str">
        <f t="shared" si="6"/>
        <v>ID</v>
      </c>
      <c r="E129" s="77"/>
      <c r="F129" s="77"/>
      <c r="G129" s="29"/>
      <c r="H129" s="126"/>
      <c r="I129" s="30"/>
      <c r="J129" s="70"/>
      <c r="K129" s="70"/>
      <c r="L129" s="31"/>
      <c r="M129" s="18" t="s">
        <v>134</v>
      </c>
      <c r="N129" s="32"/>
      <c r="O129" s="32"/>
      <c r="P129" s="33"/>
      <c r="Q129" s="19">
        <f t="shared" si="7"/>
        <v>0</v>
      </c>
      <c r="R129" s="78">
        <f t="shared" si="8"/>
        <v>0</v>
      </c>
      <c r="S129" s="27">
        <f t="shared" si="9"/>
        <v>0</v>
      </c>
    </row>
    <row r="130" spans="1:19" ht="16.5" x14ac:dyDescent="0.3">
      <c r="A130" s="49" t="str">
        <f>C10</f>
        <v>Select</v>
      </c>
      <c r="B130" s="97" t="str">
        <f t="shared" si="5"/>
        <v>ID</v>
      </c>
      <c r="C130" s="5" t="s">
        <v>134</v>
      </c>
      <c r="D130" s="97" t="str">
        <f t="shared" si="6"/>
        <v>ID</v>
      </c>
      <c r="E130" s="77"/>
      <c r="F130" s="77"/>
      <c r="G130" s="29"/>
      <c r="H130" s="126"/>
      <c r="I130" s="30"/>
      <c r="J130" s="70"/>
      <c r="K130" s="70"/>
      <c r="L130" s="31"/>
      <c r="M130" s="18" t="s">
        <v>134</v>
      </c>
      <c r="N130" s="32"/>
      <c r="O130" s="32"/>
      <c r="P130" s="33"/>
      <c r="Q130" s="19">
        <f t="shared" si="7"/>
        <v>0</v>
      </c>
      <c r="R130" s="78">
        <f t="shared" si="8"/>
        <v>0</v>
      </c>
      <c r="S130" s="27">
        <f t="shared" si="9"/>
        <v>0</v>
      </c>
    </row>
    <row r="131" spans="1:19" ht="16.5" x14ac:dyDescent="0.3">
      <c r="A131" s="49" t="str">
        <f>C10</f>
        <v>Select</v>
      </c>
      <c r="B131" s="97" t="str">
        <f t="shared" si="5"/>
        <v>ID</v>
      </c>
      <c r="C131" s="5" t="s">
        <v>134</v>
      </c>
      <c r="D131" s="97" t="str">
        <f t="shared" si="6"/>
        <v>ID</v>
      </c>
      <c r="E131" s="77"/>
      <c r="F131" s="77"/>
      <c r="G131" s="29"/>
      <c r="H131" s="126"/>
      <c r="I131" s="30"/>
      <c r="J131" s="70"/>
      <c r="K131" s="70"/>
      <c r="L131" s="31"/>
      <c r="M131" s="18" t="s">
        <v>134</v>
      </c>
      <c r="N131" s="32"/>
      <c r="O131" s="32"/>
      <c r="P131" s="33"/>
      <c r="Q131" s="19">
        <f t="shared" si="7"/>
        <v>0</v>
      </c>
      <c r="R131" s="78">
        <f t="shared" si="8"/>
        <v>0</v>
      </c>
      <c r="S131" s="27">
        <f t="shared" si="9"/>
        <v>0</v>
      </c>
    </row>
    <row r="132" spans="1:19" ht="16.5" x14ac:dyDescent="0.3">
      <c r="A132" s="49" t="str">
        <f>C10</f>
        <v>Select</v>
      </c>
      <c r="B132" s="97" t="str">
        <f t="shared" si="5"/>
        <v>ID</v>
      </c>
      <c r="C132" s="5" t="s">
        <v>134</v>
      </c>
      <c r="D132" s="97" t="str">
        <f t="shared" si="6"/>
        <v>ID</v>
      </c>
      <c r="E132" s="77"/>
      <c r="F132" s="77"/>
      <c r="G132" s="29"/>
      <c r="H132" s="126"/>
      <c r="I132" s="30"/>
      <c r="J132" s="70"/>
      <c r="K132" s="70"/>
      <c r="L132" s="31"/>
      <c r="M132" s="18" t="s">
        <v>134</v>
      </c>
      <c r="N132" s="32"/>
      <c r="O132" s="32"/>
      <c r="P132" s="33"/>
      <c r="Q132" s="19">
        <f t="shared" si="7"/>
        <v>0</v>
      </c>
      <c r="R132" s="78">
        <f t="shared" si="8"/>
        <v>0</v>
      </c>
      <c r="S132" s="27">
        <f t="shared" si="9"/>
        <v>0</v>
      </c>
    </row>
    <row r="133" spans="1:19" ht="16.5" x14ac:dyDescent="0.3">
      <c r="A133" s="49" t="str">
        <f>C10</f>
        <v>Select</v>
      </c>
      <c r="B133" s="97" t="str">
        <f t="shared" si="5"/>
        <v>ID</v>
      </c>
      <c r="C133" s="5" t="s">
        <v>134</v>
      </c>
      <c r="D133" s="97" t="str">
        <f t="shared" si="6"/>
        <v>ID</v>
      </c>
      <c r="E133" s="77"/>
      <c r="F133" s="77"/>
      <c r="G133" s="29"/>
      <c r="H133" s="126"/>
      <c r="I133" s="30"/>
      <c r="J133" s="70"/>
      <c r="K133" s="70"/>
      <c r="L133" s="31"/>
      <c r="M133" s="18" t="s">
        <v>134</v>
      </c>
      <c r="N133" s="32"/>
      <c r="O133" s="32"/>
      <c r="P133" s="33"/>
      <c r="Q133" s="19">
        <f t="shared" si="7"/>
        <v>0</v>
      </c>
      <c r="R133" s="78">
        <f t="shared" si="8"/>
        <v>0</v>
      </c>
      <c r="S133" s="27">
        <f t="shared" si="9"/>
        <v>0</v>
      </c>
    </row>
    <row r="134" spans="1:19" ht="16.5" x14ac:dyDescent="0.3">
      <c r="A134" s="49" t="str">
        <f>C10</f>
        <v>Select</v>
      </c>
      <c r="B134" s="97" t="str">
        <f t="shared" si="5"/>
        <v>ID</v>
      </c>
      <c r="C134" s="5" t="s">
        <v>134</v>
      </c>
      <c r="D134" s="97" t="str">
        <f t="shared" si="6"/>
        <v>ID</v>
      </c>
      <c r="E134" s="77"/>
      <c r="F134" s="77"/>
      <c r="G134" s="29"/>
      <c r="H134" s="126"/>
      <c r="I134" s="30"/>
      <c r="J134" s="70"/>
      <c r="K134" s="70"/>
      <c r="L134" s="31"/>
      <c r="M134" s="18" t="s">
        <v>134</v>
      </c>
      <c r="N134" s="32"/>
      <c r="O134" s="32"/>
      <c r="P134" s="33"/>
      <c r="Q134" s="19">
        <f t="shared" si="7"/>
        <v>0</v>
      </c>
      <c r="R134" s="78">
        <f t="shared" si="8"/>
        <v>0</v>
      </c>
      <c r="S134" s="27">
        <f t="shared" si="9"/>
        <v>0</v>
      </c>
    </row>
    <row r="135" spans="1:19" ht="16.5" x14ac:dyDescent="0.3">
      <c r="A135" s="49" t="str">
        <f>C10</f>
        <v>Select</v>
      </c>
      <c r="B135" s="97" t="str">
        <f t="shared" si="5"/>
        <v>ID</v>
      </c>
      <c r="C135" s="5" t="s">
        <v>134</v>
      </c>
      <c r="D135" s="97" t="str">
        <f t="shared" si="6"/>
        <v>ID</v>
      </c>
      <c r="E135" s="77" t="s">
        <v>288</v>
      </c>
      <c r="F135" s="77"/>
      <c r="G135" s="29"/>
      <c r="H135" s="126"/>
      <c r="I135" s="30"/>
      <c r="J135" s="70"/>
      <c r="K135" s="70"/>
      <c r="L135" s="31"/>
      <c r="M135" s="18" t="s">
        <v>134</v>
      </c>
      <c r="N135" s="32"/>
      <c r="O135" s="32"/>
      <c r="P135" s="33"/>
      <c r="Q135" s="19">
        <f t="shared" si="7"/>
        <v>0</v>
      </c>
      <c r="R135" s="78">
        <f t="shared" si="8"/>
        <v>0</v>
      </c>
      <c r="S135" s="27">
        <f t="shared" si="9"/>
        <v>0</v>
      </c>
    </row>
    <row r="136" spans="1:19" ht="16.5" x14ac:dyDescent="0.3">
      <c r="A136" s="49" t="str">
        <f>C10</f>
        <v>Select</v>
      </c>
      <c r="B136" s="97" t="str">
        <f t="shared" si="5"/>
        <v>ID</v>
      </c>
      <c r="C136" s="5" t="s">
        <v>134</v>
      </c>
      <c r="D136" s="97" t="str">
        <f t="shared" si="6"/>
        <v>ID</v>
      </c>
      <c r="E136" s="77"/>
      <c r="F136" s="77"/>
      <c r="G136" s="29"/>
      <c r="H136" s="126"/>
      <c r="I136" s="30"/>
      <c r="J136" s="70"/>
      <c r="K136" s="70"/>
      <c r="L136" s="31"/>
      <c r="M136" s="18" t="s">
        <v>134</v>
      </c>
      <c r="N136" s="32"/>
      <c r="O136" s="32"/>
      <c r="P136" s="33"/>
      <c r="Q136" s="19">
        <f t="shared" si="7"/>
        <v>0</v>
      </c>
      <c r="R136" s="78">
        <f t="shared" si="8"/>
        <v>0</v>
      </c>
      <c r="S136" s="27">
        <f t="shared" si="9"/>
        <v>0</v>
      </c>
    </row>
    <row r="137" spans="1:19" ht="16.5" x14ac:dyDescent="0.3">
      <c r="A137" s="49" t="str">
        <f>C10</f>
        <v>Select</v>
      </c>
      <c r="B137" s="97" t="str">
        <f t="shared" si="5"/>
        <v>ID</v>
      </c>
      <c r="C137" s="5" t="s">
        <v>134</v>
      </c>
      <c r="D137" s="97" t="str">
        <f t="shared" si="6"/>
        <v>ID</v>
      </c>
      <c r="E137" s="77"/>
      <c r="F137" s="77"/>
      <c r="G137" s="29"/>
      <c r="H137" s="126"/>
      <c r="I137" s="30"/>
      <c r="J137" s="70"/>
      <c r="K137" s="70"/>
      <c r="L137" s="31"/>
      <c r="M137" s="18" t="s">
        <v>134</v>
      </c>
      <c r="N137" s="32"/>
      <c r="O137" s="32"/>
      <c r="P137" s="33"/>
      <c r="Q137" s="19">
        <f t="shared" si="7"/>
        <v>0</v>
      </c>
      <c r="R137" s="78">
        <f t="shared" si="8"/>
        <v>0</v>
      </c>
      <c r="S137" s="27">
        <f t="shared" si="9"/>
        <v>0</v>
      </c>
    </row>
    <row r="138" spans="1:19" ht="16.5" x14ac:dyDescent="0.3">
      <c r="A138" s="49" t="str">
        <f>C10</f>
        <v>Select</v>
      </c>
      <c r="B138" s="97" t="str">
        <f t="shared" si="5"/>
        <v>ID</v>
      </c>
      <c r="C138" s="5" t="s">
        <v>134</v>
      </c>
      <c r="D138" s="97" t="str">
        <f t="shared" si="6"/>
        <v>ID</v>
      </c>
      <c r="E138" s="77"/>
      <c r="F138" s="77"/>
      <c r="G138" s="29"/>
      <c r="H138" s="126"/>
      <c r="I138" s="30"/>
      <c r="J138" s="70"/>
      <c r="K138" s="70"/>
      <c r="L138" s="31"/>
      <c r="M138" s="18" t="s">
        <v>134</v>
      </c>
      <c r="N138" s="32"/>
      <c r="O138" s="32"/>
      <c r="P138" s="33"/>
      <c r="Q138" s="19">
        <f t="shared" si="7"/>
        <v>0</v>
      </c>
      <c r="R138" s="78">
        <f t="shared" si="8"/>
        <v>0</v>
      </c>
      <c r="S138" s="27">
        <f t="shared" si="9"/>
        <v>0</v>
      </c>
    </row>
    <row r="139" spans="1:19" ht="16.5" x14ac:dyDescent="0.3">
      <c r="A139" s="49" t="str">
        <f>C10</f>
        <v>Select</v>
      </c>
      <c r="B139" s="97" t="str">
        <f t="shared" si="5"/>
        <v>ID</v>
      </c>
      <c r="C139" s="5" t="s">
        <v>134</v>
      </c>
      <c r="D139" s="97" t="str">
        <f t="shared" si="6"/>
        <v>ID</v>
      </c>
      <c r="E139" s="77"/>
      <c r="F139" s="77"/>
      <c r="G139" s="29"/>
      <c r="H139" s="126"/>
      <c r="I139" s="30"/>
      <c r="J139" s="70"/>
      <c r="K139" s="70"/>
      <c r="L139" s="31"/>
      <c r="M139" s="18" t="s">
        <v>134</v>
      </c>
      <c r="N139" s="32"/>
      <c r="O139" s="32"/>
      <c r="P139" s="33"/>
      <c r="Q139" s="19">
        <f t="shared" si="7"/>
        <v>0</v>
      </c>
      <c r="R139" s="78">
        <f t="shared" si="8"/>
        <v>0</v>
      </c>
      <c r="S139" s="27">
        <f t="shared" si="9"/>
        <v>0</v>
      </c>
    </row>
    <row r="140" spans="1:19" ht="16.5" x14ac:dyDescent="0.3">
      <c r="A140" s="49" t="str">
        <f>C10</f>
        <v>Select</v>
      </c>
      <c r="B140" s="97" t="str">
        <f t="shared" si="5"/>
        <v>ID</v>
      </c>
      <c r="C140" s="5" t="s">
        <v>134</v>
      </c>
      <c r="D140" s="97" t="str">
        <f t="shared" si="6"/>
        <v>ID</v>
      </c>
      <c r="E140" s="77"/>
      <c r="F140" s="77"/>
      <c r="G140" s="29"/>
      <c r="H140" s="126"/>
      <c r="I140" s="30"/>
      <c r="J140" s="70"/>
      <c r="K140" s="70"/>
      <c r="L140" s="31"/>
      <c r="M140" s="18" t="s">
        <v>134</v>
      </c>
      <c r="N140" s="32"/>
      <c r="O140" s="32"/>
      <c r="P140" s="33"/>
      <c r="Q140" s="19">
        <f t="shared" si="7"/>
        <v>0</v>
      </c>
      <c r="R140" s="78">
        <f t="shared" si="8"/>
        <v>0</v>
      </c>
      <c r="S140" s="27">
        <f t="shared" si="9"/>
        <v>0</v>
      </c>
    </row>
    <row r="141" spans="1:19" ht="16.5" x14ac:dyDescent="0.3">
      <c r="A141" s="49" t="str">
        <f>C10</f>
        <v>Select</v>
      </c>
      <c r="B141" s="97" t="str">
        <f t="shared" ref="B141:B151" si="10">VLOOKUP(A141,VlookupTable,2,0)</f>
        <v>ID</v>
      </c>
      <c r="C141" s="5" t="s">
        <v>134</v>
      </c>
      <c r="D141" s="97" t="str">
        <f t="shared" ref="D141:D151" si="11">VLOOKUP(C141,VlookupTable,2,0)</f>
        <v>ID</v>
      </c>
      <c r="E141" s="77"/>
      <c r="F141" s="77"/>
      <c r="G141" s="29"/>
      <c r="H141" s="126"/>
      <c r="I141" s="30"/>
      <c r="J141" s="70"/>
      <c r="K141" s="70"/>
      <c r="L141" s="31"/>
      <c r="M141" s="18" t="s">
        <v>134</v>
      </c>
      <c r="N141" s="32"/>
      <c r="O141" s="32"/>
      <c r="P141" s="33"/>
      <c r="Q141" s="19">
        <f t="shared" ref="Q141:Q151" si="12">O141*P141</f>
        <v>0</v>
      </c>
      <c r="R141" s="78">
        <f t="shared" ref="R141:R151" si="13">IFERROR(IF(M141="Select",(0), IF(M141="School Bus AM/PM RT",(P141/(N141*2)),IF(M141="Type 10 Vehicle AM/PM RT",(P141/(N141*2)),IF(M141="School Bus AM/Type 10 PM RT",(P141/(N141*2)),IF(M141="Type 10 AM/School Bus PM RT",(P141/(N141*2)),IF(M141="School Bus One Trip",(P141/(N141*1)),IF(M141="Type 10 Vehicle One Trip",(P141/(N141*1))))))))),0)</f>
        <v>0</v>
      </c>
      <c r="S141" s="27">
        <f t="shared" si="9"/>
        <v>0</v>
      </c>
    </row>
    <row r="142" spans="1:19" ht="16.5" x14ac:dyDescent="0.3">
      <c r="A142" s="49" t="str">
        <f>C10</f>
        <v>Select</v>
      </c>
      <c r="B142" s="97" t="str">
        <f t="shared" si="10"/>
        <v>ID</v>
      </c>
      <c r="C142" s="5" t="s">
        <v>134</v>
      </c>
      <c r="D142" s="97" t="str">
        <f t="shared" si="11"/>
        <v>ID</v>
      </c>
      <c r="E142" s="77"/>
      <c r="F142" s="77"/>
      <c r="G142" s="29"/>
      <c r="H142" s="126"/>
      <c r="I142" s="30"/>
      <c r="J142" s="70"/>
      <c r="K142" s="70"/>
      <c r="L142" s="31"/>
      <c r="M142" s="18" t="s">
        <v>134</v>
      </c>
      <c r="N142" s="32"/>
      <c r="O142" s="32"/>
      <c r="P142" s="33"/>
      <c r="Q142" s="19">
        <f t="shared" si="12"/>
        <v>0</v>
      </c>
      <c r="R142" s="78">
        <f t="shared" si="13"/>
        <v>0</v>
      </c>
      <c r="S142" s="27">
        <f t="shared" ref="S142:S151" si="14">IFERROR(Q142-(Q142*$O$10),0)</f>
        <v>0</v>
      </c>
    </row>
    <row r="143" spans="1:19" ht="16.5" x14ac:dyDescent="0.3">
      <c r="A143" s="49" t="str">
        <f>C10</f>
        <v>Select</v>
      </c>
      <c r="B143" s="97" t="str">
        <f t="shared" si="10"/>
        <v>ID</v>
      </c>
      <c r="C143" s="5" t="s">
        <v>134</v>
      </c>
      <c r="D143" s="97" t="str">
        <f t="shared" si="11"/>
        <v>ID</v>
      </c>
      <c r="E143" s="77"/>
      <c r="F143" s="77"/>
      <c r="G143" s="29"/>
      <c r="H143" s="126"/>
      <c r="I143" s="30"/>
      <c r="J143" s="70"/>
      <c r="K143" s="70"/>
      <c r="L143" s="31"/>
      <c r="M143" s="18" t="s">
        <v>134</v>
      </c>
      <c r="N143" s="32"/>
      <c r="O143" s="32"/>
      <c r="P143" s="33"/>
      <c r="Q143" s="19">
        <f t="shared" si="12"/>
        <v>0</v>
      </c>
      <c r="R143" s="78">
        <f t="shared" si="13"/>
        <v>0</v>
      </c>
      <c r="S143" s="27">
        <f t="shared" si="14"/>
        <v>0</v>
      </c>
    </row>
    <row r="144" spans="1:19" ht="16.5" x14ac:dyDescent="0.3">
      <c r="A144" s="49" t="str">
        <f>C10</f>
        <v>Select</v>
      </c>
      <c r="B144" s="97" t="str">
        <f t="shared" si="10"/>
        <v>ID</v>
      </c>
      <c r="C144" s="5" t="s">
        <v>134</v>
      </c>
      <c r="D144" s="97" t="str">
        <f t="shared" si="11"/>
        <v>ID</v>
      </c>
      <c r="E144" s="77"/>
      <c r="F144" s="77"/>
      <c r="G144" s="29"/>
      <c r="H144" s="126"/>
      <c r="I144" s="30"/>
      <c r="J144" s="70"/>
      <c r="K144" s="70"/>
      <c r="L144" s="31"/>
      <c r="M144" s="18" t="s">
        <v>134</v>
      </c>
      <c r="N144" s="32"/>
      <c r="O144" s="32"/>
      <c r="P144" s="33"/>
      <c r="Q144" s="19">
        <f t="shared" si="12"/>
        <v>0</v>
      </c>
      <c r="R144" s="78">
        <f t="shared" si="13"/>
        <v>0</v>
      </c>
      <c r="S144" s="27">
        <f t="shared" si="14"/>
        <v>0</v>
      </c>
    </row>
    <row r="145" spans="1:19" ht="16.5" x14ac:dyDescent="0.3">
      <c r="A145" s="49" t="str">
        <f>C10</f>
        <v>Select</v>
      </c>
      <c r="B145" s="97" t="str">
        <f t="shared" si="10"/>
        <v>ID</v>
      </c>
      <c r="C145" s="5" t="s">
        <v>134</v>
      </c>
      <c r="D145" s="97" t="str">
        <f t="shared" si="11"/>
        <v>ID</v>
      </c>
      <c r="E145" s="77"/>
      <c r="F145" s="77"/>
      <c r="G145" s="29"/>
      <c r="H145" s="126"/>
      <c r="I145" s="30"/>
      <c r="J145" s="70"/>
      <c r="K145" s="70"/>
      <c r="L145" s="31"/>
      <c r="M145" s="18" t="s">
        <v>134</v>
      </c>
      <c r="N145" s="32"/>
      <c r="O145" s="32"/>
      <c r="P145" s="33"/>
      <c r="Q145" s="19">
        <f t="shared" si="12"/>
        <v>0</v>
      </c>
      <c r="R145" s="78">
        <f t="shared" si="13"/>
        <v>0</v>
      </c>
      <c r="S145" s="27">
        <f t="shared" si="14"/>
        <v>0</v>
      </c>
    </row>
    <row r="146" spans="1:19" ht="16.5" x14ac:dyDescent="0.3">
      <c r="A146" s="49" t="str">
        <f>C10</f>
        <v>Select</v>
      </c>
      <c r="B146" s="97" t="str">
        <f t="shared" si="10"/>
        <v>ID</v>
      </c>
      <c r="C146" s="5" t="s">
        <v>134</v>
      </c>
      <c r="D146" s="97" t="str">
        <f t="shared" si="11"/>
        <v>ID</v>
      </c>
      <c r="E146" s="77"/>
      <c r="F146" s="77"/>
      <c r="G146" s="29"/>
      <c r="H146" s="126"/>
      <c r="I146" s="30"/>
      <c r="J146" s="70"/>
      <c r="K146" s="70"/>
      <c r="L146" s="31"/>
      <c r="M146" s="18" t="s">
        <v>134</v>
      </c>
      <c r="N146" s="32"/>
      <c r="O146" s="32"/>
      <c r="P146" s="33"/>
      <c r="Q146" s="19">
        <f t="shared" si="12"/>
        <v>0</v>
      </c>
      <c r="R146" s="78">
        <f t="shared" si="13"/>
        <v>0</v>
      </c>
      <c r="S146" s="27">
        <f t="shared" si="14"/>
        <v>0</v>
      </c>
    </row>
    <row r="147" spans="1:19" ht="16.5" x14ac:dyDescent="0.3">
      <c r="A147" s="49" t="str">
        <f>C10</f>
        <v>Select</v>
      </c>
      <c r="B147" s="97" t="str">
        <f t="shared" si="10"/>
        <v>ID</v>
      </c>
      <c r="C147" s="5" t="s">
        <v>134</v>
      </c>
      <c r="D147" s="97" t="str">
        <f t="shared" si="11"/>
        <v>ID</v>
      </c>
      <c r="E147" s="77"/>
      <c r="F147" s="77"/>
      <c r="G147" s="29"/>
      <c r="H147" s="126"/>
      <c r="I147" s="30"/>
      <c r="J147" s="70"/>
      <c r="K147" s="70"/>
      <c r="L147" s="31"/>
      <c r="M147" s="18" t="s">
        <v>134</v>
      </c>
      <c r="N147" s="32"/>
      <c r="O147" s="32"/>
      <c r="P147" s="33"/>
      <c r="Q147" s="19">
        <f t="shared" si="12"/>
        <v>0</v>
      </c>
      <c r="R147" s="78">
        <f t="shared" si="13"/>
        <v>0</v>
      </c>
      <c r="S147" s="27">
        <f t="shared" si="14"/>
        <v>0</v>
      </c>
    </row>
    <row r="148" spans="1:19" ht="16.5" x14ac:dyDescent="0.3">
      <c r="A148" s="49" t="str">
        <f>C10</f>
        <v>Select</v>
      </c>
      <c r="B148" s="97" t="str">
        <f t="shared" si="10"/>
        <v>ID</v>
      </c>
      <c r="C148" s="5" t="s">
        <v>134</v>
      </c>
      <c r="D148" s="97" t="str">
        <f t="shared" si="11"/>
        <v>ID</v>
      </c>
      <c r="E148" s="77"/>
      <c r="F148" s="77"/>
      <c r="G148" s="29"/>
      <c r="H148" s="126"/>
      <c r="I148" s="30"/>
      <c r="J148" s="70"/>
      <c r="K148" s="70"/>
      <c r="L148" s="31"/>
      <c r="M148" s="18" t="s">
        <v>134</v>
      </c>
      <c r="N148" s="32"/>
      <c r="O148" s="32"/>
      <c r="P148" s="33"/>
      <c r="Q148" s="19">
        <f t="shared" si="12"/>
        <v>0</v>
      </c>
      <c r="R148" s="78">
        <f t="shared" si="13"/>
        <v>0</v>
      </c>
      <c r="S148" s="27">
        <f t="shared" si="14"/>
        <v>0</v>
      </c>
    </row>
    <row r="149" spans="1:19" ht="16.5" x14ac:dyDescent="0.3">
      <c r="A149" s="49" t="str">
        <f>C10</f>
        <v>Select</v>
      </c>
      <c r="B149" s="97" t="str">
        <f t="shared" si="10"/>
        <v>ID</v>
      </c>
      <c r="C149" s="5" t="s">
        <v>134</v>
      </c>
      <c r="D149" s="97" t="str">
        <f t="shared" si="11"/>
        <v>ID</v>
      </c>
      <c r="E149" s="77"/>
      <c r="F149" s="77"/>
      <c r="G149" s="29"/>
      <c r="H149" s="126"/>
      <c r="I149" s="30"/>
      <c r="J149" s="70"/>
      <c r="K149" s="70"/>
      <c r="L149" s="31"/>
      <c r="M149" s="18" t="s">
        <v>134</v>
      </c>
      <c r="N149" s="32"/>
      <c r="O149" s="32"/>
      <c r="P149" s="33"/>
      <c r="Q149" s="19">
        <f t="shared" si="12"/>
        <v>0</v>
      </c>
      <c r="R149" s="78">
        <f t="shared" si="13"/>
        <v>0</v>
      </c>
      <c r="S149" s="27">
        <f t="shared" si="14"/>
        <v>0</v>
      </c>
    </row>
    <row r="150" spans="1:19" ht="16.5" x14ac:dyDescent="0.3">
      <c r="A150" s="49" t="str">
        <f>C10</f>
        <v>Select</v>
      </c>
      <c r="B150" s="97" t="str">
        <f t="shared" si="10"/>
        <v>ID</v>
      </c>
      <c r="C150" s="5" t="s">
        <v>134</v>
      </c>
      <c r="D150" s="97" t="str">
        <f t="shared" si="11"/>
        <v>ID</v>
      </c>
      <c r="E150" s="77"/>
      <c r="F150" s="77"/>
      <c r="G150" s="29"/>
      <c r="H150" s="126"/>
      <c r="I150" s="30"/>
      <c r="J150" s="70"/>
      <c r="K150" s="70"/>
      <c r="L150" s="31"/>
      <c r="M150" s="18" t="s">
        <v>134</v>
      </c>
      <c r="N150" s="32"/>
      <c r="O150" s="32"/>
      <c r="P150" s="33"/>
      <c r="Q150" s="19">
        <f t="shared" si="12"/>
        <v>0</v>
      </c>
      <c r="R150" s="78">
        <f t="shared" si="13"/>
        <v>0</v>
      </c>
      <c r="S150" s="27">
        <f t="shared" si="14"/>
        <v>0</v>
      </c>
    </row>
    <row r="151" spans="1:19" ht="16.5" x14ac:dyDescent="0.3">
      <c r="A151" s="49" t="str">
        <f>C10</f>
        <v>Select</v>
      </c>
      <c r="B151" s="97" t="str">
        <f t="shared" si="10"/>
        <v>ID</v>
      </c>
      <c r="C151" s="5" t="s">
        <v>134</v>
      </c>
      <c r="D151" s="97" t="str">
        <f t="shared" si="11"/>
        <v>ID</v>
      </c>
      <c r="E151" s="77"/>
      <c r="F151" s="77"/>
      <c r="G151" s="29"/>
      <c r="H151" s="126"/>
      <c r="I151" s="30"/>
      <c r="J151" s="70"/>
      <c r="K151" s="70"/>
      <c r="L151" s="31"/>
      <c r="M151" s="18" t="s">
        <v>134</v>
      </c>
      <c r="N151" s="32"/>
      <c r="O151" s="32"/>
      <c r="P151" s="33"/>
      <c r="Q151" s="19">
        <f t="shared" si="12"/>
        <v>0</v>
      </c>
      <c r="R151" s="78">
        <f t="shared" si="13"/>
        <v>0</v>
      </c>
      <c r="S151" s="27">
        <f t="shared" si="14"/>
        <v>0</v>
      </c>
    </row>
    <row r="152" spans="1:19" x14ac:dyDescent="0.25">
      <c r="A152" s="14"/>
      <c r="B152" s="14"/>
      <c r="C152" s="14"/>
      <c r="D152" s="14"/>
      <c r="E152" s="14"/>
      <c r="F152" s="14"/>
      <c r="G152" s="13"/>
      <c r="H152" s="13"/>
      <c r="I152" s="13"/>
      <c r="J152" s="74"/>
      <c r="K152" s="74"/>
      <c r="L152" s="13"/>
      <c r="M152" s="13"/>
      <c r="N152" s="13"/>
      <c r="O152" s="13"/>
      <c r="P152" s="13"/>
      <c r="Q152" s="13"/>
      <c r="R152" s="13"/>
      <c r="S152" s="13"/>
    </row>
    <row r="153" spans="1:19" x14ac:dyDescent="0.25">
      <c r="A153" s="14"/>
      <c r="B153" s="14"/>
      <c r="C153" s="14"/>
      <c r="D153" s="14"/>
      <c r="E153" s="14"/>
      <c r="F153" s="14"/>
      <c r="G153" s="13"/>
      <c r="H153" s="13"/>
      <c r="I153" s="13"/>
      <c r="J153" s="74"/>
      <c r="K153" s="74"/>
      <c r="L153" s="13"/>
      <c r="M153" s="13"/>
      <c r="N153" s="13"/>
      <c r="O153" s="13"/>
      <c r="P153" s="13"/>
      <c r="Q153" s="13"/>
      <c r="R153" s="13"/>
      <c r="S153" s="13"/>
    </row>
    <row r="154" spans="1:19" x14ac:dyDescent="0.25">
      <c r="A154" s="14"/>
      <c r="B154" s="14"/>
      <c r="C154" s="14"/>
      <c r="D154" s="14"/>
      <c r="E154" s="14"/>
      <c r="F154" s="14"/>
      <c r="G154" s="13"/>
      <c r="H154" s="13"/>
      <c r="I154" s="13"/>
      <c r="J154" s="74"/>
      <c r="K154" s="74"/>
      <c r="L154" s="13"/>
      <c r="M154" s="13"/>
      <c r="N154" s="13"/>
      <c r="O154" s="13"/>
      <c r="P154" s="13"/>
      <c r="Q154" s="13"/>
      <c r="R154" s="13"/>
      <c r="S154" s="13"/>
    </row>
    <row r="155" spans="1:19" x14ac:dyDescent="0.25">
      <c r="A155" s="14"/>
      <c r="B155" s="14"/>
      <c r="C155" s="14"/>
      <c r="D155" s="14"/>
      <c r="E155" s="14"/>
      <c r="F155" s="14"/>
      <c r="G155" s="13"/>
      <c r="H155" s="13"/>
      <c r="I155" s="13"/>
      <c r="J155" s="74"/>
      <c r="K155" s="74"/>
      <c r="L155" s="13"/>
      <c r="M155" s="13"/>
      <c r="N155" s="13"/>
      <c r="O155" s="13"/>
      <c r="P155" s="13"/>
      <c r="Q155" s="13"/>
      <c r="R155" s="13"/>
      <c r="S155" s="13"/>
    </row>
    <row r="156" spans="1:19" x14ac:dyDescent="0.25">
      <c r="A156" s="14"/>
      <c r="B156" s="14"/>
      <c r="C156" s="14"/>
      <c r="D156" s="14"/>
      <c r="E156" s="14"/>
      <c r="F156" s="14"/>
      <c r="G156" s="13"/>
      <c r="H156" s="13"/>
      <c r="I156" s="13"/>
      <c r="J156" s="74"/>
      <c r="K156" s="74"/>
      <c r="L156" s="13"/>
      <c r="M156" s="13"/>
      <c r="N156" s="13"/>
      <c r="O156" s="13"/>
      <c r="P156" s="13"/>
      <c r="Q156" s="13"/>
      <c r="R156" s="13"/>
      <c r="S156" s="13"/>
    </row>
    <row r="157" spans="1:19" x14ac:dyDescent="0.25">
      <c r="A157" s="14"/>
      <c r="B157" s="14"/>
      <c r="C157" s="14"/>
      <c r="D157" s="14"/>
      <c r="E157" s="14"/>
      <c r="F157" s="14"/>
      <c r="G157" s="13"/>
      <c r="H157" s="13"/>
      <c r="I157" s="13"/>
      <c r="J157" s="74"/>
      <c r="K157" s="74"/>
      <c r="L157" s="13"/>
      <c r="M157" s="13"/>
      <c r="N157" s="13"/>
      <c r="O157" s="13"/>
      <c r="P157" s="13"/>
      <c r="Q157" s="13"/>
      <c r="R157" s="13"/>
      <c r="S157" s="13"/>
    </row>
    <row r="158" spans="1:19" x14ac:dyDescent="0.25">
      <c r="A158" s="14"/>
      <c r="B158" s="14"/>
      <c r="C158" s="14"/>
      <c r="D158" s="14"/>
      <c r="E158" s="14"/>
      <c r="F158" s="14"/>
      <c r="G158" s="13"/>
      <c r="H158" s="13"/>
      <c r="I158" s="13"/>
      <c r="J158" s="74"/>
      <c r="K158" s="74"/>
      <c r="L158" s="13"/>
      <c r="M158" s="13"/>
      <c r="N158" s="13"/>
      <c r="O158" s="13"/>
      <c r="P158" s="13"/>
      <c r="Q158" s="13"/>
      <c r="R158" s="13"/>
      <c r="S158" s="13"/>
    </row>
    <row r="159" spans="1:19" x14ac:dyDescent="0.25">
      <c r="A159" s="14"/>
      <c r="B159" s="14"/>
      <c r="C159" s="14"/>
      <c r="D159" s="14"/>
      <c r="E159" s="14"/>
      <c r="F159" s="14"/>
      <c r="G159" s="13"/>
      <c r="H159" s="13"/>
      <c r="I159" s="13"/>
      <c r="J159" s="74"/>
      <c r="K159" s="74"/>
      <c r="L159" s="13"/>
      <c r="M159" s="13"/>
      <c r="N159" s="13"/>
      <c r="O159" s="13"/>
      <c r="P159" s="13"/>
      <c r="Q159" s="13"/>
      <c r="R159" s="13"/>
      <c r="S159" s="13"/>
    </row>
    <row r="160" spans="1:19" x14ac:dyDescent="0.25">
      <c r="A160" s="14"/>
      <c r="B160" s="14"/>
      <c r="C160" s="14"/>
      <c r="D160" s="14"/>
      <c r="E160" s="14"/>
      <c r="F160" s="14"/>
      <c r="G160" s="13"/>
      <c r="H160" s="13"/>
      <c r="I160" s="13"/>
      <c r="J160" s="74"/>
      <c r="K160" s="74"/>
      <c r="L160" s="13"/>
      <c r="M160" s="13"/>
      <c r="N160" s="13"/>
      <c r="O160" s="13"/>
      <c r="P160" s="13"/>
      <c r="Q160" s="13"/>
      <c r="R160" s="13"/>
      <c r="S160" s="13"/>
    </row>
    <row r="161" spans="1:19" x14ac:dyDescent="0.25">
      <c r="A161" s="14"/>
      <c r="B161" s="14"/>
      <c r="C161" s="14"/>
      <c r="D161" s="14"/>
      <c r="E161" s="14"/>
      <c r="F161" s="14"/>
      <c r="G161" s="13"/>
      <c r="H161" s="13"/>
      <c r="I161" s="13"/>
      <c r="J161" s="74"/>
      <c r="K161" s="74"/>
      <c r="L161" s="13"/>
      <c r="M161" s="13"/>
      <c r="N161" s="13"/>
      <c r="O161" s="13"/>
      <c r="P161" s="13"/>
      <c r="Q161" s="13"/>
      <c r="R161" s="13"/>
      <c r="S161" s="13"/>
    </row>
    <row r="162" spans="1:19" x14ac:dyDescent="0.25">
      <c r="A162" s="14"/>
      <c r="B162" s="14"/>
      <c r="C162" s="14"/>
      <c r="D162" s="14"/>
      <c r="E162" s="14"/>
      <c r="F162" s="14"/>
      <c r="G162" s="13"/>
      <c r="H162" s="13"/>
      <c r="I162" s="13"/>
      <c r="J162" s="74"/>
      <c r="K162" s="74"/>
      <c r="L162" s="13"/>
      <c r="M162" s="13"/>
      <c r="N162" s="13"/>
      <c r="O162" s="13"/>
      <c r="P162" s="13"/>
      <c r="Q162" s="13"/>
      <c r="R162" s="13"/>
      <c r="S162" s="13"/>
    </row>
    <row r="163" spans="1:19" x14ac:dyDescent="0.25">
      <c r="A163" s="14"/>
      <c r="B163" s="14"/>
      <c r="C163" s="14"/>
      <c r="D163" s="14"/>
      <c r="E163" s="14"/>
      <c r="F163" s="14"/>
      <c r="G163" s="13"/>
      <c r="H163" s="13"/>
      <c r="I163" s="13"/>
      <c r="J163" s="74"/>
      <c r="K163" s="74"/>
      <c r="L163" s="13"/>
      <c r="M163" s="13"/>
      <c r="N163" s="13"/>
      <c r="O163" s="13"/>
      <c r="P163" s="13"/>
      <c r="Q163" s="13"/>
      <c r="R163" s="13"/>
      <c r="S163" s="13"/>
    </row>
    <row r="164" spans="1:19" x14ac:dyDescent="0.25">
      <c r="A164" s="14"/>
      <c r="B164" s="14"/>
      <c r="C164" s="14"/>
      <c r="D164" s="14"/>
      <c r="E164" s="14"/>
      <c r="F164" s="14"/>
      <c r="G164" s="13"/>
      <c r="H164" s="13"/>
      <c r="I164" s="13"/>
      <c r="J164" s="74"/>
      <c r="K164" s="74"/>
      <c r="L164" s="13"/>
      <c r="M164" s="13"/>
      <c r="N164" s="13"/>
      <c r="O164" s="13"/>
      <c r="P164" s="13"/>
      <c r="Q164" s="13"/>
      <c r="R164" s="13"/>
      <c r="S164" s="13"/>
    </row>
    <row r="165" spans="1:19" x14ac:dyDescent="0.25">
      <c r="A165" s="14"/>
      <c r="B165" s="14"/>
      <c r="C165" s="14"/>
      <c r="D165" s="14"/>
      <c r="E165" s="14"/>
      <c r="F165" s="14"/>
      <c r="G165" s="13"/>
      <c r="H165" s="13"/>
      <c r="I165" s="13"/>
      <c r="J165" s="74"/>
      <c r="K165" s="74"/>
      <c r="L165" s="13"/>
      <c r="M165" s="13"/>
      <c r="N165" s="13"/>
      <c r="O165" s="13"/>
      <c r="P165" s="13"/>
      <c r="Q165" s="13"/>
      <c r="R165" s="13"/>
      <c r="S165" s="13"/>
    </row>
    <row r="166" spans="1:19" x14ac:dyDescent="0.25">
      <c r="A166" s="14"/>
      <c r="B166" s="14"/>
      <c r="C166" s="14"/>
      <c r="D166" s="14"/>
      <c r="E166" s="14"/>
      <c r="F166" s="14"/>
      <c r="G166" s="13"/>
      <c r="H166" s="13"/>
      <c r="I166" s="13"/>
      <c r="J166" s="74"/>
      <c r="K166" s="74"/>
      <c r="L166" s="13"/>
      <c r="M166" s="13"/>
      <c r="N166" s="13"/>
      <c r="O166" s="13"/>
      <c r="P166" s="13"/>
      <c r="Q166" s="13"/>
      <c r="R166" s="13"/>
      <c r="S166" s="13"/>
    </row>
    <row r="167" spans="1:19" x14ac:dyDescent="0.25">
      <c r="A167" s="14"/>
      <c r="B167" s="14"/>
      <c r="C167" s="14"/>
      <c r="D167" s="14"/>
      <c r="E167" s="14"/>
      <c r="F167" s="14"/>
      <c r="G167" s="13"/>
      <c r="H167" s="13"/>
      <c r="I167" s="13"/>
      <c r="J167" s="74"/>
      <c r="K167" s="74"/>
      <c r="L167" s="13"/>
      <c r="M167" s="13"/>
      <c r="N167" s="13"/>
      <c r="O167" s="13"/>
      <c r="P167" s="13"/>
      <c r="Q167" s="13"/>
      <c r="R167" s="13"/>
      <c r="S167" s="13"/>
    </row>
    <row r="168" spans="1:19" x14ac:dyDescent="0.25">
      <c r="A168" s="14"/>
      <c r="B168" s="14"/>
      <c r="C168" s="14"/>
      <c r="D168" s="14"/>
      <c r="E168" s="14"/>
      <c r="F168" s="14"/>
      <c r="G168" s="13"/>
      <c r="H168" s="13"/>
      <c r="I168" s="13"/>
      <c r="J168" s="74"/>
      <c r="K168" s="74"/>
      <c r="L168" s="13"/>
      <c r="M168" s="13"/>
      <c r="N168" s="13"/>
      <c r="O168" s="13"/>
      <c r="P168" s="13"/>
      <c r="Q168" s="13"/>
      <c r="R168" s="13"/>
      <c r="S168" s="13"/>
    </row>
    <row r="169" spans="1:19" x14ac:dyDescent="0.25">
      <c r="A169" s="14"/>
      <c r="B169" s="14"/>
      <c r="C169" s="14"/>
      <c r="D169" s="14"/>
      <c r="E169" s="14"/>
      <c r="F169" s="14"/>
      <c r="G169" s="13"/>
      <c r="H169" s="13"/>
      <c r="I169" s="13"/>
      <c r="J169" s="74"/>
      <c r="K169" s="74"/>
      <c r="L169" s="13"/>
      <c r="M169" s="13"/>
      <c r="N169" s="13"/>
      <c r="O169" s="13"/>
      <c r="P169" s="13"/>
      <c r="Q169" s="13"/>
      <c r="R169" s="13"/>
      <c r="S169" s="13"/>
    </row>
    <row r="170" spans="1:19" x14ac:dyDescent="0.25">
      <c r="A170" s="14"/>
      <c r="B170" s="14"/>
      <c r="C170" s="14"/>
      <c r="D170" s="14"/>
      <c r="E170" s="14"/>
      <c r="F170" s="14"/>
      <c r="G170" s="13"/>
      <c r="H170" s="13"/>
      <c r="I170" s="13"/>
      <c r="J170" s="74"/>
      <c r="K170" s="74"/>
      <c r="L170" s="13"/>
      <c r="M170" s="13"/>
      <c r="N170" s="13"/>
      <c r="O170" s="13"/>
      <c r="P170" s="13"/>
      <c r="Q170" s="13"/>
      <c r="R170" s="13"/>
      <c r="S170" s="13"/>
    </row>
    <row r="171" spans="1:19" x14ac:dyDescent="0.25">
      <c r="A171" s="14"/>
      <c r="B171" s="14"/>
      <c r="C171" s="14"/>
      <c r="D171" s="14"/>
      <c r="E171" s="14"/>
      <c r="F171" s="14"/>
      <c r="G171" s="13"/>
      <c r="H171" s="13"/>
      <c r="I171" s="13"/>
      <c r="J171" s="74"/>
      <c r="K171" s="74"/>
      <c r="L171" s="13"/>
      <c r="M171" s="13"/>
      <c r="N171" s="13"/>
      <c r="O171" s="13"/>
      <c r="P171" s="13"/>
      <c r="Q171" s="13"/>
      <c r="R171" s="13"/>
      <c r="S171" s="13"/>
    </row>
    <row r="172" spans="1:19" x14ac:dyDescent="0.25">
      <c r="A172" s="14"/>
      <c r="B172" s="14"/>
      <c r="C172" s="14"/>
      <c r="D172" s="14"/>
      <c r="E172" s="14"/>
      <c r="F172" s="14"/>
      <c r="G172" s="13"/>
      <c r="H172" s="13"/>
      <c r="I172" s="13"/>
      <c r="J172" s="74"/>
      <c r="K172" s="74"/>
      <c r="L172" s="13"/>
      <c r="M172" s="13"/>
      <c r="N172" s="13"/>
      <c r="O172" s="13"/>
      <c r="P172" s="13"/>
      <c r="Q172" s="13"/>
      <c r="R172" s="13"/>
      <c r="S172" s="13"/>
    </row>
    <row r="173" spans="1:19" x14ac:dyDescent="0.25">
      <c r="A173" s="14"/>
      <c r="B173" s="14"/>
      <c r="C173" s="14"/>
      <c r="D173" s="14"/>
      <c r="E173" s="14"/>
      <c r="F173" s="14"/>
      <c r="G173" s="13"/>
      <c r="H173" s="13"/>
      <c r="I173" s="13"/>
      <c r="J173" s="74"/>
      <c r="K173" s="74"/>
      <c r="L173" s="13"/>
      <c r="M173" s="13"/>
      <c r="N173" s="13"/>
      <c r="O173" s="13"/>
      <c r="P173" s="13"/>
      <c r="Q173" s="13"/>
      <c r="R173" s="13"/>
      <c r="S173" s="13"/>
    </row>
    <row r="174" spans="1:19" x14ac:dyDescent="0.25">
      <c r="A174" s="14"/>
      <c r="B174" s="14"/>
      <c r="C174" s="14"/>
      <c r="D174" s="14"/>
      <c r="E174" s="14"/>
      <c r="F174" s="14"/>
      <c r="G174" s="13"/>
      <c r="H174" s="13"/>
      <c r="I174" s="13"/>
      <c r="J174" s="74"/>
      <c r="K174" s="74"/>
      <c r="L174" s="13"/>
      <c r="M174" s="13"/>
      <c r="N174" s="13"/>
      <c r="O174" s="13"/>
      <c r="P174" s="13"/>
      <c r="Q174" s="13"/>
      <c r="R174" s="13"/>
      <c r="S174" s="13"/>
    </row>
    <row r="175" spans="1:19" x14ac:dyDescent="0.25">
      <c r="A175" s="14"/>
      <c r="B175" s="14"/>
      <c r="C175" s="14"/>
      <c r="D175" s="14"/>
      <c r="E175" s="14"/>
      <c r="F175" s="14"/>
      <c r="G175" s="13"/>
      <c r="H175" s="13"/>
      <c r="I175" s="13"/>
      <c r="J175" s="74"/>
      <c r="K175" s="74"/>
      <c r="L175" s="13"/>
      <c r="M175" s="13"/>
      <c r="N175" s="13"/>
      <c r="O175" s="13"/>
      <c r="P175" s="13"/>
      <c r="Q175" s="13"/>
      <c r="R175" s="13"/>
      <c r="S175" s="13"/>
    </row>
    <row r="176" spans="1:19" x14ac:dyDescent="0.25">
      <c r="A176" s="14"/>
      <c r="B176" s="14"/>
      <c r="C176" s="14"/>
      <c r="D176" s="14"/>
      <c r="E176" s="14"/>
      <c r="F176" s="14"/>
      <c r="G176" s="13"/>
      <c r="H176" s="13"/>
      <c r="I176" s="13"/>
      <c r="J176" s="74"/>
      <c r="K176" s="74"/>
      <c r="L176" s="13"/>
      <c r="M176" s="13"/>
      <c r="N176" s="13"/>
      <c r="O176" s="13"/>
      <c r="P176" s="13"/>
      <c r="Q176" s="13"/>
      <c r="R176" s="13"/>
      <c r="S176" s="13"/>
    </row>
    <row r="177" spans="1:19" x14ac:dyDescent="0.25">
      <c r="A177" s="14"/>
      <c r="B177" s="14"/>
      <c r="C177" s="14"/>
      <c r="D177" s="14"/>
      <c r="E177" s="14"/>
      <c r="F177" s="14"/>
      <c r="G177" s="13"/>
      <c r="H177" s="13"/>
      <c r="I177" s="13"/>
      <c r="J177" s="74"/>
      <c r="K177" s="74"/>
      <c r="L177" s="13"/>
      <c r="M177" s="13"/>
      <c r="N177" s="13"/>
      <c r="O177" s="13"/>
      <c r="P177" s="13"/>
      <c r="Q177" s="13"/>
      <c r="R177" s="13"/>
      <c r="S177" s="13"/>
    </row>
    <row r="178" spans="1:19" x14ac:dyDescent="0.25">
      <c r="A178" s="14"/>
      <c r="B178" s="14"/>
      <c r="C178" s="14"/>
      <c r="D178" s="14"/>
      <c r="E178" s="14"/>
      <c r="F178" s="14"/>
      <c r="G178" s="13"/>
      <c r="H178" s="13"/>
      <c r="I178" s="13"/>
      <c r="J178" s="74"/>
      <c r="K178" s="74"/>
      <c r="L178" s="13"/>
      <c r="M178" s="13"/>
      <c r="N178" s="13"/>
      <c r="O178" s="13"/>
      <c r="P178" s="13"/>
      <c r="Q178" s="13"/>
      <c r="R178" s="13"/>
      <c r="S178" s="13"/>
    </row>
    <row r="179" spans="1:19" x14ac:dyDescent="0.25">
      <c r="A179" s="14"/>
      <c r="B179" s="14"/>
      <c r="C179" s="14"/>
      <c r="D179" s="14"/>
      <c r="E179" s="14"/>
      <c r="F179" s="14"/>
      <c r="G179" s="13"/>
      <c r="H179" s="13"/>
      <c r="I179" s="13"/>
      <c r="J179" s="74"/>
      <c r="K179" s="74"/>
      <c r="L179" s="13"/>
      <c r="M179" s="13"/>
      <c r="N179" s="13"/>
      <c r="O179" s="13"/>
      <c r="P179" s="13"/>
      <c r="Q179" s="13"/>
      <c r="R179" s="13"/>
      <c r="S179" s="13"/>
    </row>
    <row r="180" spans="1:19" x14ac:dyDescent="0.25">
      <c r="A180" s="14"/>
      <c r="B180" s="14"/>
      <c r="C180" s="14"/>
      <c r="D180" s="14"/>
      <c r="E180" s="14"/>
      <c r="F180" s="14"/>
      <c r="G180" s="13"/>
      <c r="H180" s="13"/>
      <c r="I180" s="13"/>
      <c r="J180" s="74"/>
      <c r="K180" s="74"/>
      <c r="L180" s="13"/>
      <c r="M180" s="13"/>
      <c r="N180" s="13"/>
      <c r="O180" s="13"/>
      <c r="P180" s="13"/>
      <c r="Q180" s="13"/>
      <c r="R180" s="13"/>
      <c r="S180" s="13"/>
    </row>
    <row r="181" spans="1:19" x14ac:dyDescent="0.25">
      <c r="A181" s="14"/>
      <c r="B181" s="14"/>
      <c r="C181" s="14"/>
      <c r="D181" s="14"/>
      <c r="E181" s="14"/>
      <c r="F181" s="14"/>
      <c r="G181" s="13"/>
      <c r="H181" s="13"/>
      <c r="I181" s="13"/>
      <c r="J181" s="74"/>
      <c r="K181" s="74"/>
      <c r="L181" s="13"/>
      <c r="M181" s="13"/>
      <c r="N181" s="13"/>
      <c r="O181" s="13"/>
      <c r="P181" s="13"/>
      <c r="Q181" s="13"/>
      <c r="R181" s="13"/>
      <c r="S181" s="13"/>
    </row>
    <row r="182" spans="1:19" x14ac:dyDescent="0.25">
      <c r="A182" s="14"/>
      <c r="B182" s="14"/>
      <c r="C182" s="14"/>
      <c r="D182" s="14"/>
      <c r="E182" s="14"/>
      <c r="F182" s="14"/>
      <c r="G182" s="13"/>
      <c r="H182" s="13"/>
      <c r="I182" s="13"/>
      <c r="J182" s="74"/>
      <c r="K182" s="74"/>
      <c r="L182" s="13"/>
      <c r="M182" s="13"/>
      <c r="N182" s="13"/>
      <c r="O182" s="13"/>
      <c r="P182" s="13"/>
      <c r="Q182" s="13"/>
      <c r="R182" s="13"/>
      <c r="S182" s="13"/>
    </row>
    <row r="183" spans="1:19" x14ac:dyDescent="0.25">
      <c r="A183" s="14"/>
      <c r="B183" s="14"/>
      <c r="C183" s="14"/>
      <c r="D183" s="14"/>
      <c r="E183" s="14"/>
      <c r="F183" s="14"/>
      <c r="G183" s="13"/>
      <c r="H183" s="13"/>
      <c r="I183" s="13"/>
      <c r="J183" s="74"/>
      <c r="K183" s="74"/>
      <c r="L183" s="13"/>
      <c r="M183" s="13"/>
      <c r="N183" s="13"/>
      <c r="O183" s="13"/>
      <c r="P183" s="13"/>
      <c r="Q183" s="13"/>
      <c r="R183" s="13"/>
      <c r="S183" s="13"/>
    </row>
    <row r="184" spans="1:19" x14ac:dyDescent="0.25">
      <c r="A184" s="14"/>
      <c r="B184" s="14"/>
      <c r="C184" s="14"/>
      <c r="D184" s="14"/>
      <c r="E184" s="14"/>
      <c r="F184" s="14"/>
      <c r="G184" s="13"/>
      <c r="H184" s="13"/>
      <c r="I184" s="13"/>
      <c r="J184" s="74"/>
      <c r="K184" s="74"/>
      <c r="L184" s="13"/>
      <c r="M184" s="13"/>
      <c r="N184" s="13"/>
      <c r="O184" s="13"/>
      <c r="P184" s="13"/>
      <c r="Q184" s="13"/>
      <c r="R184" s="13"/>
      <c r="S184" s="13"/>
    </row>
    <row r="185" spans="1:19" x14ac:dyDescent="0.25">
      <c r="A185" s="14"/>
      <c r="B185" s="14"/>
      <c r="C185" s="14"/>
      <c r="D185" s="14"/>
      <c r="E185" s="14"/>
      <c r="F185" s="14"/>
      <c r="G185" s="13"/>
      <c r="H185" s="13"/>
      <c r="I185" s="13"/>
      <c r="J185" s="74"/>
      <c r="K185" s="74"/>
      <c r="L185" s="13"/>
      <c r="M185" s="13"/>
      <c r="N185" s="13"/>
      <c r="O185" s="13"/>
      <c r="P185" s="13"/>
      <c r="Q185" s="13"/>
      <c r="R185" s="13"/>
      <c r="S185" s="13"/>
    </row>
    <row r="186" spans="1:19" x14ac:dyDescent="0.25">
      <c r="A186" s="14"/>
      <c r="B186" s="14"/>
      <c r="C186" s="14"/>
      <c r="D186" s="14"/>
      <c r="E186" s="14"/>
      <c r="F186" s="14"/>
      <c r="G186" s="13"/>
      <c r="H186" s="13"/>
      <c r="I186" s="13"/>
      <c r="J186" s="74"/>
      <c r="K186" s="74"/>
      <c r="L186" s="13"/>
      <c r="M186" s="13"/>
      <c r="N186" s="13"/>
      <c r="O186" s="13"/>
      <c r="P186" s="13"/>
      <c r="Q186" s="13"/>
      <c r="R186" s="13"/>
      <c r="S186" s="13"/>
    </row>
    <row r="187" spans="1:19" x14ac:dyDescent="0.25">
      <c r="A187" s="14"/>
      <c r="B187" s="14"/>
      <c r="C187" s="14"/>
      <c r="D187" s="14"/>
      <c r="E187" s="14"/>
      <c r="F187" s="14"/>
      <c r="G187" s="13"/>
      <c r="H187" s="13"/>
      <c r="I187" s="13"/>
      <c r="J187" s="74"/>
      <c r="K187" s="74"/>
      <c r="L187" s="13"/>
      <c r="M187" s="13"/>
      <c r="N187" s="13"/>
      <c r="O187" s="13"/>
      <c r="P187" s="13"/>
      <c r="Q187" s="13"/>
      <c r="R187" s="13"/>
      <c r="S187" s="13"/>
    </row>
    <row r="188" spans="1:19" x14ac:dyDescent="0.25">
      <c r="A188" s="14"/>
      <c r="B188" s="14"/>
      <c r="C188" s="14"/>
      <c r="D188" s="14"/>
      <c r="E188" s="14"/>
      <c r="F188" s="14"/>
      <c r="G188" s="13"/>
      <c r="H188" s="13"/>
      <c r="I188" s="13"/>
      <c r="J188" s="74"/>
      <c r="K188" s="74"/>
      <c r="L188" s="13"/>
      <c r="M188" s="13"/>
      <c r="N188" s="13"/>
      <c r="O188" s="13"/>
      <c r="P188" s="13"/>
      <c r="Q188" s="13"/>
      <c r="R188" s="13"/>
      <c r="S188" s="13"/>
    </row>
    <row r="189" spans="1:19" x14ac:dyDescent="0.25">
      <c r="A189" s="14"/>
      <c r="B189" s="14"/>
      <c r="C189" s="14"/>
      <c r="D189" s="14"/>
      <c r="E189" s="14"/>
      <c r="F189" s="14"/>
      <c r="G189" s="13"/>
      <c r="H189" s="13"/>
      <c r="I189" s="13"/>
      <c r="J189" s="74"/>
      <c r="K189" s="74"/>
      <c r="L189" s="13"/>
      <c r="M189" s="13"/>
      <c r="N189" s="13"/>
      <c r="O189" s="13"/>
      <c r="P189" s="13"/>
      <c r="Q189" s="13"/>
      <c r="R189" s="13"/>
      <c r="S189" s="13"/>
    </row>
    <row r="190" spans="1:19" x14ac:dyDescent="0.25">
      <c r="A190" s="14"/>
      <c r="B190" s="14"/>
      <c r="C190" s="14"/>
      <c r="D190" s="14"/>
      <c r="E190" s="14"/>
      <c r="F190" s="14"/>
      <c r="G190" s="13"/>
      <c r="H190" s="13"/>
      <c r="I190" s="13"/>
      <c r="J190" s="74"/>
      <c r="K190" s="74"/>
      <c r="L190" s="13"/>
      <c r="M190" s="13"/>
      <c r="N190" s="13"/>
      <c r="O190" s="13"/>
      <c r="P190" s="13"/>
      <c r="Q190" s="13"/>
      <c r="R190" s="13"/>
      <c r="S190" s="13"/>
    </row>
    <row r="191" spans="1:19" x14ac:dyDescent="0.25">
      <c r="A191" s="14"/>
      <c r="B191" s="14"/>
      <c r="C191" s="14"/>
      <c r="D191" s="14"/>
      <c r="E191" s="14"/>
      <c r="F191" s="14"/>
      <c r="G191" s="13"/>
      <c r="H191" s="13"/>
      <c r="I191" s="13"/>
      <c r="J191" s="74"/>
      <c r="K191" s="74"/>
      <c r="L191" s="13"/>
      <c r="M191" s="13"/>
      <c r="N191" s="13"/>
      <c r="O191" s="13"/>
      <c r="P191" s="13"/>
      <c r="Q191" s="13"/>
      <c r="R191" s="13"/>
      <c r="S191" s="13"/>
    </row>
    <row r="192" spans="1:19" x14ac:dyDescent="0.25">
      <c r="A192" s="14"/>
      <c r="B192" s="14"/>
      <c r="C192" s="14"/>
      <c r="D192" s="14"/>
      <c r="E192" s="14"/>
      <c r="F192" s="14"/>
      <c r="G192" s="13"/>
      <c r="H192" s="13"/>
      <c r="I192" s="13"/>
      <c r="J192" s="74"/>
      <c r="K192" s="74"/>
      <c r="L192" s="13"/>
      <c r="M192" s="13"/>
      <c r="N192" s="13"/>
      <c r="O192" s="13"/>
      <c r="P192" s="13"/>
      <c r="Q192" s="13"/>
      <c r="R192" s="13"/>
      <c r="S192" s="13"/>
    </row>
    <row r="193" spans="1:19" x14ac:dyDescent="0.25">
      <c r="A193" s="14"/>
      <c r="B193" s="14"/>
      <c r="C193" s="14"/>
      <c r="D193" s="14"/>
      <c r="E193" s="14"/>
      <c r="F193" s="14"/>
      <c r="G193" s="13"/>
      <c r="H193" s="13"/>
      <c r="I193" s="13"/>
      <c r="J193" s="74"/>
      <c r="K193" s="74"/>
      <c r="L193" s="13"/>
      <c r="M193" s="13"/>
      <c r="N193" s="13"/>
      <c r="O193" s="13"/>
      <c r="P193" s="13"/>
      <c r="Q193" s="13"/>
      <c r="R193" s="13"/>
      <c r="S193" s="13"/>
    </row>
    <row r="194" spans="1:19" x14ac:dyDescent="0.25">
      <c r="A194" s="14"/>
      <c r="B194" s="14"/>
      <c r="C194" s="14"/>
      <c r="D194" s="14"/>
      <c r="E194" s="14"/>
      <c r="F194" s="14"/>
      <c r="G194" s="13"/>
      <c r="H194" s="13"/>
      <c r="I194" s="13"/>
      <c r="J194" s="74"/>
      <c r="K194" s="74"/>
      <c r="L194" s="13"/>
      <c r="M194" s="13"/>
      <c r="N194" s="13"/>
      <c r="O194" s="13"/>
      <c r="P194" s="13"/>
      <c r="Q194" s="13"/>
      <c r="R194" s="13"/>
      <c r="S194" s="13"/>
    </row>
    <row r="195" spans="1:19" x14ac:dyDescent="0.25">
      <c r="A195" s="14"/>
      <c r="B195" s="14"/>
      <c r="C195" s="14"/>
      <c r="D195" s="14"/>
      <c r="E195" s="14"/>
      <c r="F195" s="14"/>
      <c r="G195" s="13"/>
      <c r="H195" s="13"/>
      <c r="I195" s="13"/>
      <c r="J195" s="74"/>
      <c r="K195" s="74"/>
      <c r="L195" s="13"/>
      <c r="M195" s="13"/>
      <c r="N195" s="13"/>
      <c r="O195" s="13"/>
      <c r="P195" s="13"/>
      <c r="Q195" s="13"/>
      <c r="R195" s="13"/>
      <c r="S195" s="13"/>
    </row>
    <row r="196" spans="1:19" x14ac:dyDescent="0.25">
      <c r="A196" s="14"/>
      <c r="B196" s="14"/>
      <c r="C196" s="14"/>
      <c r="D196" s="14"/>
      <c r="E196" s="14"/>
      <c r="F196" s="14"/>
      <c r="G196" s="13"/>
      <c r="H196" s="13"/>
      <c r="I196" s="13"/>
      <c r="J196" s="74"/>
      <c r="K196" s="74"/>
      <c r="L196" s="13"/>
      <c r="M196" s="13"/>
      <c r="N196" s="13"/>
      <c r="O196" s="13"/>
      <c r="P196" s="13"/>
      <c r="Q196" s="13"/>
      <c r="R196" s="13"/>
      <c r="S196" s="13"/>
    </row>
    <row r="197" spans="1:19" x14ac:dyDescent="0.25">
      <c r="A197" s="14"/>
      <c r="B197" s="14"/>
      <c r="C197" s="14"/>
      <c r="D197" s="14"/>
      <c r="E197" s="14"/>
      <c r="F197" s="14"/>
      <c r="G197" s="13"/>
      <c r="H197" s="13"/>
      <c r="I197" s="13"/>
      <c r="J197" s="74"/>
      <c r="K197" s="74"/>
      <c r="L197" s="13"/>
      <c r="M197" s="13"/>
      <c r="N197" s="13"/>
      <c r="O197" s="13"/>
      <c r="P197" s="13"/>
      <c r="Q197" s="13"/>
      <c r="R197" s="13"/>
      <c r="S197" s="13"/>
    </row>
    <row r="198" spans="1:19" x14ac:dyDescent="0.25">
      <c r="A198" s="14"/>
      <c r="B198" s="14"/>
      <c r="C198" s="14"/>
      <c r="D198" s="14"/>
      <c r="E198" s="14"/>
      <c r="F198" s="14"/>
      <c r="G198" s="13"/>
      <c r="H198" s="13"/>
      <c r="I198" s="13"/>
      <c r="J198" s="74"/>
      <c r="K198" s="74"/>
      <c r="L198" s="13"/>
      <c r="M198" s="13"/>
      <c r="N198" s="13"/>
      <c r="O198" s="13"/>
      <c r="P198" s="13"/>
      <c r="Q198" s="13"/>
      <c r="R198" s="13"/>
      <c r="S198" s="13"/>
    </row>
    <row r="199" spans="1:19" x14ac:dyDescent="0.25">
      <c r="A199" s="14"/>
      <c r="B199" s="14"/>
      <c r="C199" s="14"/>
      <c r="D199" s="14"/>
      <c r="E199" s="14"/>
      <c r="F199" s="14"/>
      <c r="G199" s="13"/>
      <c r="H199" s="13"/>
      <c r="I199" s="13"/>
      <c r="J199" s="74"/>
      <c r="K199" s="74"/>
      <c r="L199" s="13"/>
      <c r="M199" s="13"/>
      <c r="N199" s="13"/>
      <c r="O199" s="13"/>
      <c r="P199" s="13"/>
      <c r="Q199" s="13"/>
      <c r="R199" s="13"/>
      <c r="S199" s="13"/>
    </row>
    <row r="200" spans="1:19" x14ac:dyDescent="0.25">
      <c r="A200" s="14"/>
      <c r="B200" s="14"/>
      <c r="C200" s="14"/>
      <c r="D200" s="14"/>
      <c r="E200" s="14"/>
      <c r="F200" s="14"/>
      <c r="G200" s="13"/>
      <c r="H200" s="13"/>
      <c r="I200" s="13"/>
      <c r="J200" s="74"/>
      <c r="K200" s="74"/>
      <c r="L200" s="13"/>
      <c r="M200" s="13"/>
      <c r="N200" s="13"/>
      <c r="O200" s="13"/>
      <c r="P200" s="13"/>
      <c r="Q200" s="13"/>
      <c r="R200" s="13"/>
      <c r="S200" s="13"/>
    </row>
    <row r="201" spans="1:19" x14ac:dyDescent="0.25">
      <c r="A201" s="14"/>
      <c r="B201" s="14"/>
      <c r="C201" s="14"/>
      <c r="D201" s="14"/>
      <c r="E201" s="14"/>
      <c r="F201" s="14"/>
      <c r="G201" s="13"/>
      <c r="H201" s="13"/>
      <c r="I201" s="13"/>
      <c r="J201" s="74"/>
      <c r="K201" s="74"/>
      <c r="L201" s="13"/>
      <c r="M201" s="13"/>
      <c r="N201" s="13"/>
      <c r="O201" s="13"/>
      <c r="P201" s="13"/>
      <c r="Q201" s="13"/>
      <c r="R201" s="13"/>
      <c r="S201" s="13"/>
    </row>
    <row r="202" spans="1:19" x14ac:dyDescent="0.25">
      <c r="A202" s="14"/>
      <c r="B202" s="14"/>
      <c r="C202" s="14"/>
      <c r="D202" s="14"/>
      <c r="E202" s="14"/>
      <c r="F202" s="14"/>
      <c r="G202" s="13"/>
      <c r="H202" s="13"/>
      <c r="I202" s="13"/>
      <c r="J202" s="74"/>
      <c r="K202" s="74"/>
      <c r="L202" s="13"/>
      <c r="M202" s="13"/>
      <c r="N202" s="13"/>
      <c r="O202" s="13"/>
      <c r="P202" s="13"/>
      <c r="Q202" s="13"/>
      <c r="R202" s="13"/>
      <c r="S202" s="13"/>
    </row>
    <row r="203" spans="1:19" x14ac:dyDescent="0.25">
      <c r="A203" s="14"/>
      <c r="B203" s="14"/>
      <c r="C203" s="14"/>
      <c r="D203" s="14"/>
      <c r="E203" s="14"/>
      <c r="F203" s="14"/>
      <c r="G203" s="13"/>
      <c r="H203" s="13"/>
      <c r="I203" s="13"/>
      <c r="J203" s="74"/>
      <c r="K203" s="74"/>
      <c r="L203" s="13"/>
      <c r="M203" s="13"/>
      <c r="N203" s="13"/>
      <c r="O203" s="13"/>
      <c r="P203" s="13"/>
      <c r="Q203" s="13"/>
      <c r="R203" s="13"/>
      <c r="S203" s="13"/>
    </row>
    <row r="204" spans="1:19" x14ac:dyDescent="0.25">
      <c r="A204" s="14"/>
      <c r="B204" s="14"/>
      <c r="C204" s="14"/>
      <c r="D204" s="14"/>
      <c r="E204" s="14"/>
      <c r="F204" s="14"/>
      <c r="G204" s="13"/>
      <c r="H204" s="13"/>
      <c r="I204" s="13"/>
      <c r="J204" s="74"/>
      <c r="K204" s="74"/>
      <c r="L204" s="13"/>
      <c r="M204" s="13"/>
      <c r="N204" s="13"/>
      <c r="O204" s="13"/>
      <c r="P204" s="13"/>
      <c r="Q204" s="13"/>
      <c r="R204" s="13"/>
      <c r="S204" s="13"/>
    </row>
    <row r="205" spans="1:19" x14ac:dyDescent="0.25">
      <c r="A205" s="14"/>
      <c r="B205" s="14"/>
      <c r="C205" s="14"/>
      <c r="D205" s="14"/>
      <c r="E205" s="14"/>
      <c r="F205" s="14"/>
      <c r="G205" s="13"/>
      <c r="H205" s="13"/>
      <c r="I205" s="13"/>
      <c r="J205" s="74"/>
      <c r="K205" s="74"/>
      <c r="L205" s="13"/>
      <c r="M205" s="13"/>
      <c r="N205" s="13"/>
      <c r="O205" s="13"/>
      <c r="P205" s="13"/>
      <c r="Q205" s="13"/>
      <c r="R205" s="13"/>
      <c r="S205" s="13"/>
    </row>
    <row r="206" spans="1:19" x14ac:dyDescent="0.25">
      <c r="A206" s="14"/>
      <c r="B206" s="14"/>
      <c r="C206" s="14"/>
      <c r="D206" s="14"/>
      <c r="E206" s="14"/>
      <c r="F206" s="14"/>
      <c r="G206" s="13"/>
      <c r="H206" s="13"/>
      <c r="I206" s="13"/>
      <c r="J206" s="74"/>
      <c r="K206" s="74"/>
      <c r="L206" s="13"/>
      <c r="M206" s="13"/>
      <c r="N206" s="13"/>
      <c r="O206" s="13"/>
      <c r="P206" s="13"/>
      <c r="Q206" s="13"/>
      <c r="R206" s="13"/>
      <c r="S206" s="13"/>
    </row>
    <row r="207" spans="1:19" x14ac:dyDescent="0.25">
      <c r="A207" s="14"/>
      <c r="B207" s="14"/>
      <c r="C207" s="14"/>
      <c r="D207" s="14"/>
      <c r="E207" s="14"/>
      <c r="F207" s="14"/>
      <c r="G207" s="13"/>
      <c r="H207" s="13"/>
      <c r="I207" s="13"/>
      <c r="J207" s="74"/>
      <c r="K207" s="74"/>
      <c r="L207" s="13"/>
      <c r="M207" s="13"/>
      <c r="N207" s="13"/>
      <c r="O207" s="13"/>
      <c r="P207" s="13"/>
      <c r="Q207" s="13"/>
      <c r="R207" s="13"/>
      <c r="S207" s="13"/>
    </row>
    <row r="208" spans="1:19" x14ac:dyDescent="0.25">
      <c r="A208" s="14"/>
      <c r="B208" s="14"/>
      <c r="C208" s="14"/>
      <c r="D208" s="14"/>
      <c r="E208" s="14"/>
      <c r="F208" s="14"/>
      <c r="G208" s="13"/>
      <c r="H208" s="13"/>
      <c r="I208" s="13"/>
      <c r="J208" s="74"/>
      <c r="K208" s="74"/>
      <c r="L208" s="13"/>
      <c r="M208" s="13"/>
      <c r="N208" s="13"/>
      <c r="O208" s="13"/>
      <c r="P208" s="13"/>
      <c r="Q208" s="13"/>
      <c r="R208" s="13"/>
      <c r="S208" s="13"/>
    </row>
    <row r="209" spans="1:19" x14ac:dyDescent="0.25">
      <c r="A209" s="14"/>
      <c r="B209" s="14"/>
      <c r="C209" s="14"/>
      <c r="D209" s="14"/>
      <c r="E209" s="14"/>
      <c r="F209" s="14"/>
      <c r="G209" s="13"/>
      <c r="H209" s="13"/>
      <c r="I209" s="13"/>
      <c r="J209" s="74"/>
      <c r="K209" s="74"/>
      <c r="L209" s="13"/>
      <c r="M209" s="13"/>
      <c r="N209" s="13"/>
      <c r="O209" s="13"/>
      <c r="P209" s="13"/>
      <c r="Q209" s="13"/>
      <c r="R209" s="13"/>
      <c r="S209" s="13"/>
    </row>
    <row r="210" spans="1:19" x14ac:dyDescent="0.25">
      <c r="A210" s="14"/>
      <c r="B210" s="14"/>
      <c r="C210" s="14"/>
      <c r="D210" s="14"/>
      <c r="E210" s="14"/>
      <c r="F210" s="14"/>
      <c r="G210" s="13"/>
      <c r="H210" s="13"/>
      <c r="I210" s="13"/>
      <c r="J210" s="74"/>
      <c r="K210" s="74"/>
      <c r="L210" s="13"/>
      <c r="M210" s="13"/>
      <c r="N210" s="13"/>
      <c r="O210" s="13"/>
      <c r="P210" s="13"/>
      <c r="Q210" s="13"/>
      <c r="R210" s="13"/>
      <c r="S210" s="13"/>
    </row>
    <row r="211" spans="1:19" x14ac:dyDescent="0.25">
      <c r="A211" s="14"/>
      <c r="B211" s="14"/>
      <c r="C211" s="14"/>
      <c r="D211" s="14"/>
      <c r="E211" s="14"/>
      <c r="F211" s="14"/>
      <c r="G211" s="13"/>
      <c r="H211" s="13"/>
      <c r="I211" s="13"/>
      <c r="J211" s="74"/>
      <c r="K211" s="74"/>
      <c r="L211" s="13"/>
      <c r="M211" s="13"/>
      <c r="N211" s="13"/>
      <c r="O211" s="13"/>
      <c r="P211" s="13"/>
      <c r="Q211" s="13"/>
      <c r="R211" s="13"/>
      <c r="S211" s="13"/>
    </row>
    <row r="212" spans="1:19" x14ac:dyDescent="0.25">
      <c r="A212" s="14"/>
      <c r="B212" s="14"/>
      <c r="C212" s="14"/>
      <c r="D212" s="14"/>
      <c r="E212" s="14"/>
      <c r="F212" s="14"/>
      <c r="G212" s="13"/>
      <c r="H212" s="13"/>
      <c r="I212" s="13"/>
      <c r="J212" s="74"/>
      <c r="K212" s="74"/>
      <c r="L212" s="13"/>
      <c r="M212" s="13"/>
      <c r="N212" s="13"/>
      <c r="O212" s="13"/>
      <c r="P212" s="13"/>
      <c r="Q212" s="13"/>
      <c r="R212" s="13"/>
      <c r="S212" s="13"/>
    </row>
    <row r="213" spans="1:19" x14ac:dyDescent="0.25">
      <c r="A213" s="14"/>
      <c r="B213" s="14"/>
      <c r="C213" s="14"/>
      <c r="D213" s="14"/>
      <c r="E213" s="14"/>
      <c r="F213" s="14"/>
      <c r="G213" s="13"/>
      <c r="H213" s="13"/>
      <c r="I213" s="13"/>
      <c r="J213" s="74"/>
      <c r="K213" s="74"/>
      <c r="L213" s="13"/>
      <c r="M213" s="13"/>
      <c r="N213" s="13"/>
      <c r="O213" s="13"/>
      <c r="P213" s="13"/>
      <c r="Q213" s="13"/>
      <c r="R213" s="13"/>
      <c r="S213" s="13"/>
    </row>
    <row r="214" spans="1:19" x14ac:dyDescent="0.25">
      <c r="A214" s="14"/>
      <c r="B214" s="14"/>
      <c r="C214" s="14"/>
      <c r="D214" s="14"/>
      <c r="E214" s="14"/>
      <c r="F214" s="14"/>
      <c r="G214" s="13"/>
      <c r="H214" s="13"/>
      <c r="I214" s="13"/>
      <c r="J214" s="74"/>
      <c r="K214" s="74"/>
      <c r="L214" s="13"/>
      <c r="M214" s="13"/>
      <c r="N214" s="13"/>
      <c r="O214" s="13"/>
      <c r="P214" s="13"/>
      <c r="Q214" s="13"/>
      <c r="R214" s="13"/>
      <c r="S214" s="13"/>
    </row>
    <row r="215" spans="1:19" x14ac:dyDescent="0.25">
      <c r="A215" s="14"/>
      <c r="B215" s="14"/>
      <c r="C215" s="14"/>
      <c r="D215" s="14"/>
      <c r="E215" s="14"/>
      <c r="F215" s="14"/>
      <c r="G215" s="13"/>
      <c r="H215" s="13"/>
      <c r="I215" s="13"/>
      <c r="J215" s="74"/>
      <c r="K215" s="74"/>
      <c r="L215" s="13"/>
      <c r="M215" s="13"/>
      <c r="N215" s="13"/>
      <c r="O215" s="13"/>
      <c r="P215" s="13"/>
      <c r="Q215" s="13"/>
      <c r="R215" s="13"/>
      <c r="S215" s="13"/>
    </row>
    <row r="216" spans="1:19" x14ac:dyDescent="0.25">
      <c r="A216" s="14"/>
      <c r="B216" s="14"/>
      <c r="C216" s="14"/>
      <c r="D216" s="14"/>
      <c r="E216" s="14"/>
      <c r="F216" s="14"/>
      <c r="G216" s="13"/>
      <c r="H216" s="13"/>
      <c r="I216" s="13"/>
      <c r="J216" s="74"/>
      <c r="K216" s="74"/>
      <c r="L216" s="13"/>
      <c r="M216" s="13"/>
      <c r="N216" s="13"/>
      <c r="O216" s="13"/>
      <c r="P216" s="13"/>
      <c r="Q216" s="13"/>
      <c r="R216" s="13"/>
      <c r="S216" s="13"/>
    </row>
    <row r="217" spans="1:19" x14ac:dyDescent="0.25">
      <c r="A217" s="14"/>
      <c r="B217" s="14"/>
      <c r="C217" s="14"/>
      <c r="D217" s="14"/>
      <c r="E217" s="14"/>
      <c r="F217" s="14"/>
      <c r="G217" s="13"/>
      <c r="H217" s="13"/>
      <c r="I217" s="13"/>
      <c r="J217" s="74"/>
      <c r="K217" s="74"/>
      <c r="L217" s="13"/>
      <c r="M217" s="13"/>
      <c r="N217" s="13"/>
      <c r="O217" s="13"/>
      <c r="P217" s="13"/>
      <c r="Q217" s="13"/>
      <c r="R217" s="13"/>
      <c r="S217" s="13"/>
    </row>
    <row r="218" spans="1:19" x14ac:dyDescent="0.25">
      <c r="A218" s="14"/>
      <c r="B218" s="14"/>
      <c r="C218" s="14"/>
      <c r="D218" s="14"/>
      <c r="E218" s="14"/>
      <c r="F218" s="14"/>
      <c r="G218" s="13"/>
      <c r="H218" s="13"/>
      <c r="I218" s="13"/>
      <c r="J218" s="74"/>
      <c r="K218" s="74"/>
      <c r="L218" s="13"/>
      <c r="M218" s="13"/>
      <c r="N218" s="13"/>
      <c r="O218" s="13"/>
      <c r="P218" s="13"/>
      <c r="Q218" s="13"/>
      <c r="R218" s="13"/>
      <c r="S218" s="13"/>
    </row>
    <row r="219" spans="1:19" x14ac:dyDescent="0.25">
      <c r="A219" s="14"/>
      <c r="B219" s="14"/>
      <c r="C219" s="14"/>
      <c r="D219" s="14"/>
      <c r="E219" s="14"/>
      <c r="F219" s="14"/>
      <c r="G219" s="13"/>
      <c r="H219" s="13"/>
      <c r="I219" s="13"/>
      <c r="J219" s="74"/>
      <c r="K219" s="74"/>
      <c r="L219" s="13"/>
      <c r="M219" s="13"/>
      <c r="N219" s="13"/>
      <c r="O219" s="13"/>
      <c r="P219" s="13"/>
      <c r="Q219" s="13"/>
      <c r="R219" s="13"/>
      <c r="S219" s="13"/>
    </row>
    <row r="220" spans="1:19" x14ac:dyDescent="0.25">
      <c r="A220" s="14"/>
      <c r="B220" s="14"/>
      <c r="C220" s="14"/>
      <c r="D220" s="14"/>
      <c r="E220" s="14"/>
      <c r="F220" s="14"/>
      <c r="G220" s="13"/>
      <c r="H220" s="13"/>
      <c r="I220" s="13"/>
      <c r="J220" s="74"/>
      <c r="K220" s="74"/>
      <c r="L220" s="13"/>
      <c r="M220" s="13"/>
      <c r="N220" s="13"/>
      <c r="O220" s="13"/>
      <c r="P220" s="13"/>
      <c r="Q220" s="13"/>
      <c r="R220" s="13"/>
      <c r="S220" s="13"/>
    </row>
    <row r="221" spans="1:19" x14ac:dyDescent="0.25">
      <c r="A221" s="14"/>
      <c r="B221" s="14"/>
      <c r="C221" s="14"/>
      <c r="D221" s="14"/>
      <c r="E221" s="14"/>
      <c r="F221" s="14"/>
      <c r="G221" s="13"/>
      <c r="H221" s="13"/>
      <c r="I221" s="13"/>
      <c r="J221" s="74"/>
      <c r="K221" s="74"/>
      <c r="L221" s="13"/>
      <c r="M221" s="13"/>
      <c r="N221" s="13"/>
      <c r="O221" s="13"/>
      <c r="P221" s="13"/>
      <c r="Q221" s="13"/>
      <c r="R221" s="13"/>
      <c r="S221" s="13"/>
    </row>
    <row r="222" spans="1:19" x14ac:dyDescent="0.25">
      <c r="A222" s="14"/>
      <c r="B222" s="14"/>
      <c r="C222" s="14"/>
      <c r="D222" s="14"/>
      <c r="E222" s="14"/>
      <c r="F222" s="14"/>
      <c r="G222" s="13"/>
      <c r="H222" s="13"/>
      <c r="I222" s="13"/>
      <c r="J222" s="74"/>
      <c r="K222" s="74"/>
      <c r="L222" s="13"/>
      <c r="M222" s="13"/>
      <c r="N222" s="13"/>
      <c r="O222" s="13"/>
      <c r="P222" s="13"/>
      <c r="Q222" s="13"/>
      <c r="R222" s="13"/>
      <c r="S222" s="13"/>
    </row>
    <row r="223" spans="1:19" x14ac:dyDescent="0.25">
      <c r="A223" s="14"/>
      <c r="B223" s="14"/>
      <c r="C223" s="14"/>
      <c r="D223" s="14"/>
      <c r="E223" s="14"/>
      <c r="F223" s="14"/>
      <c r="G223" s="13"/>
      <c r="H223" s="13"/>
      <c r="I223" s="13"/>
      <c r="J223" s="74"/>
      <c r="K223" s="74"/>
      <c r="L223" s="13"/>
      <c r="M223" s="13"/>
      <c r="N223" s="13"/>
      <c r="O223" s="13"/>
      <c r="P223" s="13"/>
      <c r="Q223" s="13"/>
      <c r="R223" s="13"/>
      <c r="S223" s="13"/>
    </row>
    <row r="224" spans="1:19" x14ac:dyDescent="0.25">
      <c r="A224" s="14"/>
      <c r="B224" s="14"/>
      <c r="C224" s="14"/>
      <c r="D224" s="14"/>
      <c r="E224" s="14"/>
      <c r="F224" s="14"/>
      <c r="G224" s="13"/>
      <c r="H224" s="13"/>
      <c r="I224" s="13"/>
      <c r="J224" s="74"/>
      <c r="K224" s="74"/>
      <c r="L224" s="13"/>
      <c r="M224" s="13"/>
      <c r="N224" s="13"/>
      <c r="O224" s="13"/>
      <c r="P224" s="13"/>
      <c r="Q224" s="13"/>
      <c r="R224" s="13"/>
      <c r="S224" s="13"/>
    </row>
    <row r="225" spans="1:19" x14ac:dyDescent="0.25">
      <c r="A225" s="14"/>
      <c r="B225" s="14"/>
      <c r="C225" s="14"/>
      <c r="D225" s="14"/>
      <c r="E225" s="14"/>
      <c r="F225" s="14"/>
      <c r="G225" s="13"/>
      <c r="H225" s="13"/>
      <c r="I225" s="13"/>
      <c r="J225" s="74"/>
      <c r="K225" s="74"/>
      <c r="L225" s="13"/>
      <c r="M225" s="13"/>
      <c r="N225" s="13"/>
      <c r="O225" s="13"/>
      <c r="P225" s="13"/>
      <c r="Q225" s="13"/>
      <c r="R225" s="13"/>
      <c r="S225" s="13"/>
    </row>
    <row r="226" spans="1:19" x14ac:dyDescent="0.25">
      <c r="A226" s="14"/>
      <c r="B226" s="14"/>
      <c r="C226" s="14"/>
      <c r="D226" s="14"/>
      <c r="E226" s="14"/>
      <c r="F226" s="14"/>
      <c r="G226" s="13"/>
      <c r="H226" s="13"/>
      <c r="I226" s="13"/>
      <c r="J226" s="74"/>
      <c r="K226" s="74"/>
      <c r="L226" s="13"/>
      <c r="M226" s="13"/>
      <c r="N226" s="13"/>
      <c r="O226" s="13"/>
      <c r="P226" s="13"/>
      <c r="Q226" s="13"/>
      <c r="R226" s="13"/>
      <c r="S226" s="13"/>
    </row>
    <row r="227" spans="1:19" x14ac:dyDescent="0.25">
      <c r="A227" s="14"/>
      <c r="B227" s="14"/>
      <c r="C227" s="14"/>
      <c r="D227" s="14"/>
      <c r="E227" s="14"/>
      <c r="F227" s="14"/>
      <c r="G227" s="13"/>
      <c r="H227" s="13"/>
      <c r="I227" s="13"/>
      <c r="J227" s="74"/>
      <c r="K227" s="74"/>
      <c r="L227" s="13"/>
      <c r="M227" s="13"/>
      <c r="N227" s="13"/>
      <c r="O227" s="13"/>
      <c r="P227" s="13"/>
      <c r="Q227" s="13"/>
      <c r="R227" s="13"/>
      <c r="S227" s="13"/>
    </row>
    <row r="228" spans="1:19" x14ac:dyDescent="0.25">
      <c r="A228" s="14"/>
      <c r="B228" s="14"/>
      <c r="C228" s="14"/>
      <c r="D228" s="14"/>
      <c r="E228" s="14"/>
      <c r="F228" s="14"/>
      <c r="G228" s="13"/>
      <c r="H228" s="13"/>
      <c r="I228" s="13"/>
      <c r="J228" s="74"/>
      <c r="K228" s="74"/>
      <c r="L228" s="13"/>
      <c r="M228" s="13"/>
      <c r="N228" s="13"/>
      <c r="O228" s="13"/>
      <c r="P228" s="13"/>
      <c r="Q228" s="13"/>
      <c r="R228" s="13"/>
      <c r="S228" s="13"/>
    </row>
    <row r="229" spans="1:19" x14ac:dyDescent="0.25">
      <c r="A229" s="14"/>
      <c r="B229" s="14"/>
      <c r="C229" s="14"/>
      <c r="D229" s="14"/>
      <c r="E229" s="14"/>
      <c r="F229" s="14"/>
      <c r="G229" s="13"/>
      <c r="H229" s="13"/>
      <c r="I229" s="13"/>
      <c r="J229" s="74"/>
      <c r="K229" s="74"/>
      <c r="L229" s="13"/>
      <c r="M229" s="13"/>
      <c r="N229" s="13"/>
      <c r="O229" s="13"/>
      <c r="P229" s="13"/>
      <c r="Q229" s="13"/>
      <c r="R229" s="13"/>
      <c r="S229" s="13"/>
    </row>
    <row r="230" spans="1:19" x14ac:dyDescent="0.25">
      <c r="A230" s="14"/>
      <c r="B230" s="14"/>
      <c r="C230" s="14"/>
      <c r="D230" s="14"/>
      <c r="E230" s="14"/>
      <c r="F230" s="14"/>
      <c r="G230" s="13"/>
      <c r="H230" s="13"/>
      <c r="I230" s="13"/>
      <c r="J230" s="74"/>
      <c r="K230" s="74"/>
      <c r="L230" s="13"/>
      <c r="M230" s="13"/>
      <c r="N230" s="13"/>
      <c r="O230" s="13"/>
      <c r="P230" s="13"/>
      <c r="Q230" s="13"/>
      <c r="R230" s="13"/>
      <c r="S230" s="13"/>
    </row>
    <row r="231" spans="1:19" x14ac:dyDescent="0.25">
      <c r="A231" s="14"/>
      <c r="B231" s="14"/>
      <c r="C231" s="14"/>
      <c r="D231" s="14"/>
      <c r="E231" s="14"/>
      <c r="F231" s="14"/>
      <c r="G231" s="13"/>
      <c r="H231" s="13"/>
      <c r="I231" s="13"/>
      <c r="J231" s="74"/>
      <c r="K231" s="74"/>
      <c r="L231" s="13"/>
      <c r="M231" s="13"/>
      <c r="N231" s="13"/>
      <c r="O231" s="13"/>
      <c r="P231" s="13"/>
      <c r="Q231" s="13"/>
      <c r="R231" s="13"/>
      <c r="S231" s="13"/>
    </row>
    <row r="232" spans="1:19" x14ac:dyDescent="0.25">
      <c r="A232" s="14"/>
      <c r="B232" s="14"/>
      <c r="C232" s="14"/>
      <c r="D232" s="14"/>
      <c r="E232" s="14"/>
      <c r="F232" s="14"/>
      <c r="G232" s="13"/>
      <c r="H232" s="13"/>
      <c r="I232" s="13"/>
      <c r="J232" s="74"/>
      <c r="K232" s="74"/>
      <c r="L232" s="13"/>
      <c r="M232" s="13"/>
      <c r="N232" s="13"/>
      <c r="O232" s="13"/>
      <c r="P232" s="13"/>
      <c r="Q232" s="13"/>
      <c r="R232" s="13"/>
      <c r="S232" s="13"/>
    </row>
    <row r="233" spans="1:19" x14ac:dyDescent="0.25">
      <c r="A233" s="14"/>
      <c r="B233" s="14"/>
      <c r="C233" s="14"/>
      <c r="D233" s="14"/>
      <c r="E233" s="14"/>
      <c r="F233" s="14"/>
      <c r="G233" s="13"/>
      <c r="H233" s="13"/>
      <c r="I233" s="13"/>
      <c r="J233" s="74"/>
      <c r="K233" s="74"/>
      <c r="L233" s="13"/>
      <c r="M233" s="13"/>
      <c r="N233" s="13"/>
      <c r="O233" s="13"/>
      <c r="P233" s="13"/>
      <c r="Q233" s="13"/>
      <c r="R233" s="13"/>
      <c r="S233" s="13"/>
    </row>
    <row r="234" spans="1:19" x14ac:dyDescent="0.25">
      <c r="A234" s="14"/>
      <c r="B234" s="14"/>
      <c r="C234" s="14"/>
      <c r="D234" s="14"/>
      <c r="E234" s="14"/>
      <c r="F234" s="14"/>
      <c r="G234" s="13"/>
      <c r="H234" s="13"/>
      <c r="I234" s="13"/>
      <c r="J234" s="74"/>
      <c r="K234" s="74"/>
      <c r="L234" s="13"/>
      <c r="M234" s="13"/>
      <c r="N234" s="13"/>
      <c r="O234" s="13"/>
      <c r="P234" s="13"/>
      <c r="Q234" s="13"/>
      <c r="R234" s="13"/>
      <c r="S234" s="13"/>
    </row>
    <row r="235" spans="1:19" x14ac:dyDescent="0.25">
      <c r="A235" s="14"/>
      <c r="B235" s="14"/>
      <c r="C235" s="14"/>
      <c r="D235" s="14"/>
      <c r="E235" s="14"/>
      <c r="F235" s="14"/>
      <c r="G235" s="13"/>
      <c r="H235" s="13"/>
      <c r="I235" s="13"/>
      <c r="J235" s="74"/>
      <c r="K235" s="74"/>
      <c r="L235" s="13"/>
      <c r="M235" s="13"/>
      <c r="N235" s="13"/>
      <c r="O235" s="13"/>
      <c r="P235" s="13"/>
      <c r="Q235" s="13"/>
      <c r="R235" s="13"/>
      <c r="S235" s="13"/>
    </row>
    <row r="236" spans="1:19" x14ac:dyDescent="0.25">
      <c r="A236" s="14"/>
      <c r="B236" s="14"/>
      <c r="C236" s="14"/>
      <c r="D236" s="14"/>
      <c r="E236" s="14"/>
      <c r="F236" s="14"/>
      <c r="G236" s="13"/>
      <c r="H236" s="13"/>
      <c r="I236" s="13"/>
      <c r="J236" s="74"/>
      <c r="K236" s="74"/>
      <c r="L236" s="13"/>
      <c r="M236" s="13"/>
      <c r="N236" s="13"/>
      <c r="O236" s="13"/>
      <c r="P236" s="13"/>
      <c r="Q236" s="13"/>
      <c r="R236" s="13"/>
      <c r="S236" s="13"/>
    </row>
    <row r="237" spans="1:19" x14ac:dyDescent="0.25">
      <c r="A237" s="14"/>
      <c r="B237" s="14"/>
      <c r="C237" s="14"/>
      <c r="D237" s="14"/>
      <c r="E237" s="14"/>
      <c r="F237" s="14"/>
      <c r="G237" s="13"/>
      <c r="H237" s="13"/>
      <c r="I237" s="13"/>
      <c r="J237" s="74"/>
      <c r="K237" s="74"/>
      <c r="L237" s="13"/>
      <c r="M237" s="13"/>
      <c r="N237" s="13"/>
      <c r="O237" s="13"/>
      <c r="P237" s="13"/>
      <c r="Q237" s="13"/>
      <c r="R237" s="13"/>
      <c r="S237" s="13"/>
    </row>
    <row r="238" spans="1:19" x14ac:dyDescent="0.25">
      <c r="A238" s="14"/>
      <c r="B238" s="14"/>
      <c r="C238" s="14"/>
      <c r="D238" s="14"/>
      <c r="E238" s="14"/>
      <c r="F238" s="14"/>
      <c r="G238" s="13"/>
      <c r="H238" s="13"/>
      <c r="I238" s="13"/>
      <c r="J238" s="74"/>
      <c r="K238" s="74"/>
      <c r="L238" s="13"/>
      <c r="M238" s="13"/>
      <c r="N238" s="13"/>
      <c r="O238" s="13"/>
      <c r="P238" s="13"/>
      <c r="Q238" s="13"/>
      <c r="R238" s="13"/>
      <c r="S238" s="13"/>
    </row>
    <row r="239" spans="1:19" x14ac:dyDescent="0.25">
      <c r="A239" s="14"/>
      <c r="B239" s="14"/>
      <c r="C239" s="14"/>
      <c r="D239" s="14"/>
      <c r="E239" s="14"/>
      <c r="F239" s="14"/>
      <c r="G239" s="13"/>
      <c r="H239" s="13"/>
      <c r="I239" s="13"/>
      <c r="J239" s="74"/>
      <c r="K239" s="74"/>
      <c r="L239" s="13"/>
      <c r="M239" s="13"/>
      <c r="N239" s="13"/>
      <c r="O239" s="13"/>
      <c r="P239" s="13"/>
      <c r="Q239" s="13"/>
      <c r="R239" s="13"/>
      <c r="S239" s="13"/>
    </row>
    <row r="240" spans="1:19" x14ac:dyDescent="0.25">
      <c r="A240" s="14"/>
      <c r="B240" s="14"/>
      <c r="C240" s="14"/>
      <c r="D240" s="14"/>
      <c r="E240" s="14"/>
      <c r="F240" s="14"/>
      <c r="G240" s="13"/>
      <c r="H240" s="13"/>
      <c r="I240" s="13"/>
      <c r="J240" s="74"/>
      <c r="K240" s="74"/>
      <c r="L240" s="13"/>
      <c r="M240" s="13"/>
      <c r="N240" s="13"/>
      <c r="O240" s="13"/>
      <c r="P240" s="13"/>
      <c r="Q240" s="13"/>
      <c r="R240" s="13"/>
      <c r="S240" s="13"/>
    </row>
    <row r="241" spans="1:19" x14ac:dyDescent="0.25">
      <c r="A241" s="14"/>
      <c r="B241" s="14"/>
      <c r="C241" s="14"/>
      <c r="D241" s="14"/>
      <c r="E241" s="14"/>
      <c r="F241" s="14"/>
      <c r="G241" s="13"/>
      <c r="H241" s="13"/>
      <c r="I241" s="13"/>
      <c r="J241" s="74"/>
      <c r="K241" s="74"/>
      <c r="L241" s="13"/>
      <c r="M241" s="13"/>
      <c r="N241" s="13"/>
      <c r="O241" s="13"/>
      <c r="P241" s="13"/>
      <c r="Q241" s="13"/>
      <c r="R241" s="13"/>
      <c r="S241" s="13"/>
    </row>
    <row r="242" spans="1:19" x14ac:dyDescent="0.25">
      <c r="A242" s="14"/>
      <c r="B242" s="14"/>
      <c r="C242" s="14"/>
      <c r="D242" s="14"/>
      <c r="E242" s="14"/>
      <c r="F242" s="14"/>
      <c r="G242" s="13"/>
      <c r="H242" s="13"/>
      <c r="I242" s="13"/>
      <c r="J242" s="74"/>
      <c r="K242" s="74"/>
      <c r="L242" s="13"/>
      <c r="M242" s="13"/>
      <c r="N242" s="13"/>
      <c r="O242" s="13"/>
      <c r="P242" s="13"/>
      <c r="Q242" s="13"/>
      <c r="R242" s="13"/>
      <c r="S242" s="13"/>
    </row>
    <row r="243" spans="1:19" x14ac:dyDescent="0.25">
      <c r="A243" s="14"/>
      <c r="B243" s="14"/>
      <c r="C243" s="14"/>
      <c r="D243" s="14"/>
      <c r="E243" s="14"/>
      <c r="F243" s="14"/>
      <c r="G243" s="13"/>
      <c r="H243" s="13"/>
      <c r="I243" s="13"/>
      <c r="J243" s="74"/>
      <c r="K243" s="74"/>
      <c r="L243" s="13"/>
      <c r="M243" s="13"/>
      <c r="N243" s="13"/>
      <c r="O243" s="13"/>
      <c r="P243" s="13"/>
      <c r="Q243" s="13"/>
      <c r="R243" s="13"/>
      <c r="S243" s="13"/>
    </row>
    <row r="244" spans="1:19" x14ac:dyDescent="0.25">
      <c r="A244" s="14"/>
      <c r="B244" s="14"/>
      <c r="C244" s="14"/>
      <c r="D244" s="14"/>
      <c r="E244" s="14"/>
      <c r="F244" s="14"/>
      <c r="G244" s="13"/>
      <c r="H244" s="13"/>
      <c r="I244" s="13"/>
      <c r="J244" s="74"/>
      <c r="K244" s="74"/>
      <c r="L244" s="13"/>
      <c r="M244" s="13"/>
      <c r="N244" s="13"/>
      <c r="O244" s="13"/>
      <c r="P244" s="13"/>
      <c r="Q244" s="13"/>
      <c r="R244" s="13"/>
      <c r="S244" s="13"/>
    </row>
    <row r="245" spans="1:19" x14ac:dyDescent="0.25">
      <c r="A245" s="14"/>
      <c r="B245" s="14"/>
      <c r="C245" s="14"/>
      <c r="D245" s="14"/>
      <c r="E245" s="14"/>
      <c r="F245" s="14"/>
      <c r="G245" s="13"/>
      <c r="H245" s="13"/>
      <c r="I245" s="13"/>
      <c r="J245" s="74"/>
      <c r="K245" s="74"/>
      <c r="L245" s="13"/>
      <c r="M245" s="13"/>
      <c r="N245" s="13"/>
      <c r="O245" s="13"/>
      <c r="P245" s="13"/>
      <c r="Q245" s="13"/>
      <c r="R245" s="13"/>
      <c r="S245" s="13"/>
    </row>
    <row r="246" spans="1:19" x14ac:dyDescent="0.25">
      <c r="A246" s="14"/>
      <c r="B246" s="14"/>
      <c r="C246" s="14"/>
      <c r="D246" s="14"/>
      <c r="E246" s="14"/>
      <c r="F246" s="14"/>
      <c r="G246" s="13"/>
      <c r="H246" s="13"/>
      <c r="I246" s="13"/>
      <c r="J246" s="74"/>
      <c r="K246" s="74"/>
      <c r="L246" s="13"/>
      <c r="M246" s="13"/>
      <c r="N246" s="13"/>
      <c r="O246" s="13"/>
      <c r="P246" s="13"/>
      <c r="Q246" s="13"/>
      <c r="R246" s="13"/>
      <c r="S246" s="13"/>
    </row>
    <row r="247" spans="1:19" x14ac:dyDescent="0.25">
      <c r="A247" s="14"/>
      <c r="B247" s="14"/>
      <c r="C247" s="14"/>
      <c r="D247" s="14"/>
      <c r="E247" s="14"/>
      <c r="F247" s="14"/>
      <c r="G247" s="13"/>
      <c r="H247" s="13"/>
      <c r="I247" s="13"/>
      <c r="J247" s="74"/>
      <c r="K247" s="74"/>
      <c r="L247" s="13"/>
      <c r="M247" s="13"/>
      <c r="N247" s="13"/>
      <c r="O247" s="13"/>
      <c r="P247" s="13"/>
      <c r="Q247" s="13"/>
      <c r="R247" s="13"/>
      <c r="S247" s="13"/>
    </row>
    <row r="248" spans="1:19" x14ac:dyDescent="0.25">
      <c r="A248" s="14"/>
      <c r="B248" s="14"/>
      <c r="C248" s="14"/>
      <c r="D248" s="14"/>
      <c r="E248" s="14"/>
      <c r="F248" s="14"/>
      <c r="G248" s="13"/>
      <c r="H248" s="13"/>
      <c r="I248" s="13"/>
      <c r="J248" s="74"/>
      <c r="K248" s="74"/>
      <c r="L248" s="13"/>
      <c r="M248" s="13"/>
      <c r="N248" s="13"/>
      <c r="O248" s="13"/>
      <c r="P248" s="13"/>
      <c r="Q248" s="13"/>
      <c r="R248" s="13"/>
      <c r="S248" s="13"/>
    </row>
    <row r="249" spans="1:19" x14ac:dyDescent="0.25">
      <c r="A249" s="14"/>
      <c r="B249" s="14"/>
      <c r="E249" s="14"/>
      <c r="F249" s="14"/>
      <c r="G249" s="13"/>
      <c r="H249" s="13"/>
      <c r="I249" s="13"/>
      <c r="J249" s="74"/>
      <c r="K249" s="74"/>
      <c r="L249" s="13"/>
      <c r="M249" s="13"/>
      <c r="N249" s="13"/>
      <c r="O249" s="13"/>
      <c r="P249" s="13"/>
      <c r="Q249" s="13"/>
      <c r="R249" s="13"/>
      <c r="S249" s="13"/>
    </row>
  </sheetData>
  <protectedRanges>
    <protectedRange sqref="A5:S5" name="Range1_2"/>
  </protectedRanges>
  <mergeCells count="22">
    <mergeCell ref="A7:S7"/>
    <mergeCell ref="A2:S2"/>
    <mergeCell ref="A3:C3"/>
    <mergeCell ref="J3:O3"/>
    <mergeCell ref="A5:S5"/>
    <mergeCell ref="A6:S6"/>
    <mergeCell ref="A8:C8"/>
    <mergeCell ref="A9:B9"/>
    <mergeCell ref="C9:D9"/>
    <mergeCell ref="G9:J9"/>
    <mergeCell ref="K9:L9"/>
    <mergeCell ref="A11:D11"/>
    <mergeCell ref="E11:L11"/>
    <mergeCell ref="M11:P11"/>
    <mergeCell ref="O9:P9"/>
    <mergeCell ref="Q9:S9"/>
    <mergeCell ref="A10:B10"/>
    <mergeCell ref="C10:D10"/>
    <mergeCell ref="I10:K10"/>
    <mergeCell ref="M10:N10"/>
    <mergeCell ref="P10:R10"/>
    <mergeCell ref="M9:N9"/>
  </mergeCells>
  <conditionalFormatting sqref="R231">
    <cfRule type="containsErrors" dxfId="1" priority="2">
      <formula>ISERROR(R231)</formula>
    </cfRule>
  </conditionalFormatting>
  <conditionalFormatting sqref="Q231">
    <cfRule type="containsErrors" dxfId="0" priority="1">
      <formula>ISERROR(Q231)</formula>
    </cfRule>
  </conditionalFormatting>
  <dataValidations xWindow="440" yWindow="529" count="8">
    <dataValidation type="list" allowBlank="1" showInputMessage="1" showErrorMessage="1" errorTitle="School District " error="Must choose from dropdown to Autopopulate ID. " promptTitle="DROPDOWN" prompt="Select District from dropdown list." sqref="C10:D10">
      <formula1>District</formula1>
    </dataValidation>
    <dataValidation type="list" allowBlank="1" showInputMessage="1" showErrorMessage="1" errorTitle="School Dist of Residence " error="Must select from list - District where Foster Home resides." promptTitle="Dropdown " prompt="Must choose from dropdown." sqref="C13:C151">
      <formula1>District</formula1>
    </dataValidation>
    <dataValidation type="list" allowBlank="1" showInputMessage="1" showErrorMessage="1" errorTitle="Time Period" error="Must select Quarter from dropdown." promptTitle="Dropdown" prompt="Select Quarter dates range from dropdown." sqref="L10">
      <formula1>"Select Quarter,Q1 07/01/22-09/30/22    Due 11/11/22,Q2 10/01/22-12/31/22    Due 2/10/23,Q3 01/01/23-03/31/23    Due 05/12/23,Q4 04/01/23-06/30/23    Due 08/11/23"</formula1>
    </dataValidation>
    <dataValidation allowBlank="1" showErrorMessage="1" sqref="O10"/>
    <dataValidation type="list" allowBlank="1" showInputMessage="1" showErrorMessage="1" sqref="C218:D241 B152:B242 A168:A242">
      <formula1>$A$14:$A$218</formula1>
    </dataValidation>
    <dataValidation type="list" allowBlank="1" showInputMessage="1" showErrorMessage="1" sqref="M219:M242">
      <formula1>"Select,School Bus,Type 10 Vehicle"</formula1>
    </dataValidation>
    <dataValidation type="list" allowBlank="1" showInputMessage="1" showErrorMessage="1" sqref="C199:D199">
      <formula1>#REF!</formula1>
    </dataValidation>
    <dataValidation type="list" allowBlank="1" showInputMessage="1" showErrorMessage="1" errorTitle="Type of Transportation " error="Must select from list options." promptTitle="Dropdown " prompt="Must choose from dropdown." sqref="M13:M151">
      <formula1>"Select,School Bus AM/PM RT,TYPE 10 Vehicle AM/PM RT,School Bus AM/Type 10 PM RT,TYPE 10 AM/School Bus PM RT,School Bus One Trip,Type 10 Vehicle One Trip"</formula1>
    </dataValidation>
  </dataValidations>
  <hyperlinks>
    <hyperlink ref="P3" r:id="rId1" display="https://district.ode.state.or.us/apps/xfers/"/>
    <hyperlink ref="E3" r:id="rId2" display="https://district.ode.state.or.us/apps/xfers/"/>
  </hyperlinks>
  <pageMargins left="0.7" right="0.7" top="0.75" bottom="0.75" header="0.3" footer="0.3"/>
  <pageSetup orientation="portrait"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73"/>
  <sheetViews>
    <sheetView workbookViewId="0">
      <selection activeCell="A4" sqref="A4:XFD4"/>
    </sheetView>
  </sheetViews>
  <sheetFormatPr defaultColWidth="8.7109375" defaultRowHeight="15" x14ac:dyDescent="0.25"/>
  <cols>
    <col min="1" max="1" width="8.85546875" style="103" customWidth="1"/>
    <col min="2" max="2" width="109.85546875" style="103" customWidth="1"/>
    <col min="3" max="3" width="8.7109375" style="103"/>
    <col min="4" max="4" width="47.140625" style="103" customWidth="1"/>
    <col min="5" max="5" width="58.7109375" style="103" customWidth="1"/>
    <col min="6" max="6" width="46.85546875" style="103" customWidth="1"/>
    <col min="7" max="7" width="48" style="103" customWidth="1"/>
    <col min="8" max="16384" width="8.7109375" style="103"/>
  </cols>
  <sheetData>
    <row r="1" spans="1:8" ht="21" x14ac:dyDescent="0.35">
      <c r="A1" s="79" t="s">
        <v>223</v>
      </c>
      <c r="B1" s="79"/>
      <c r="C1" s="34"/>
    </row>
    <row r="2" spans="1:8" x14ac:dyDescent="0.25">
      <c r="A2" s="12"/>
      <c r="B2" s="12"/>
    </row>
    <row r="3" spans="1:8" x14ac:dyDescent="0.25">
      <c r="A3" s="12"/>
      <c r="B3" s="12"/>
      <c r="H3" s="63"/>
    </row>
    <row r="4" spans="1:8" x14ac:dyDescent="0.25">
      <c r="A4" s="80" t="s">
        <v>312</v>
      </c>
      <c r="B4" s="80"/>
      <c r="H4" s="63"/>
    </row>
    <row r="5" spans="1:8" x14ac:dyDescent="0.25">
      <c r="A5" s="117"/>
      <c r="B5" s="117" t="s">
        <v>313</v>
      </c>
      <c r="H5" s="63"/>
    </row>
    <row r="6" spans="1:8" x14ac:dyDescent="0.25">
      <c r="A6" s="12"/>
      <c r="B6" s="12" t="s">
        <v>285</v>
      </c>
    </row>
    <row r="7" spans="1:8" x14ac:dyDescent="0.25">
      <c r="A7" s="12"/>
      <c r="B7" s="12" t="s">
        <v>280</v>
      </c>
    </row>
    <row r="8" spans="1:8" x14ac:dyDescent="0.25">
      <c r="A8" s="12"/>
      <c r="B8" s="12" t="s">
        <v>281</v>
      </c>
    </row>
    <row r="9" spans="1:8" x14ac:dyDescent="0.25">
      <c r="A9" s="12"/>
      <c r="B9" s="12" t="s">
        <v>282</v>
      </c>
    </row>
    <row r="10" spans="1:8" ht="30" customHeight="1" x14ac:dyDescent="0.25">
      <c r="A10" s="12"/>
      <c r="B10" s="81" t="s">
        <v>304</v>
      </c>
    </row>
    <row r="11" spans="1:8" ht="15" customHeight="1" x14ac:dyDescent="0.25">
      <c r="A11" s="12"/>
      <c r="B11" s="81"/>
    </row>
    <row r="12" spans="1:8" s="121" customFormat="1" ht="15" customHeight="1" x14ac:dyDescent="0.25">
      <c r="A12" s="120" t="s">
        <v>325</v>
      </c>
      <c r="B12" s="124"/>
    </row>
    <row r="13" spans="1:8" ht="15" customHeight="1" x14ac:dyDescent="0.25">
      <c r="A13" s="12"/>
      <c r="B13" s="82" t="s">
        <v>303</v>
      </c>
    </row>
    <row r="14" spans="1:8" ht="15" customHeight="1" x14ac:dyDescent="0.25">
      <c r="A14" s="12"/>
      <c r="B14" s="83" t="s">
        <v>333</v>
      </c>
    </row>
    <row r="15" spans="1:8" ht="15" customHeight="1" x14ac:dyDescent="0.25">
      <c r="A15" s="12"/>
      <c r="B15" s="83"/>
    </row>
    <row r="16" spans="1:8" x14ac:dyDescent="0.25">
      <c r="A16" s="84" t="s">
        <v>300</v>
      </c>
      <c r="B16" s="12"/>
    </row>
    <row r="17" spans="1:3" ht="15" customHeight="1" x14ac:dyDescent="0.25">
      <c r="A17" s="12"/>
      <c r="B17" s="85" t="s">
        <v>314</v>
      </c>
    </row>
    <row r="18" spans="1:3" ht="30" customHeight="1" x14ac:dyDescent="0.25">
      <c r="A18" s="12"/>
      <c r="B18" s="118" t="s">
        <v>315</v>
      </c>
    </row>
    <row r="19" spans="1:3" ht="45" customHeight="1" x14ac:dyDescent="0.3">
      <c r="A19" s="12"/>
      <c r="B19" s="86" t="s">
        <v>316</v>
      </c>
    </row>
    <row r="20" spans="1:3" ht="15" customHeight="1" x14ac:dyDescent="0.25">
      <c r="A20" s="12"/>
      <c r="B20" s="86"/>
    </row>
    <row r="21" spans="1:3" x14ac:dyDescent="0.25">
      <c r="A21" s="15" t="s">
        <v>317</v>
      </c>
      <c r="B21" s="12"/>
    </row>
    <row r="22" spans="1:3" x14ac:dyDescent="0.25">
      <c r="A22" s="12"/>
      <c r="B22" s="12"/>
    </row>
    <row r="23" spans="1:3" x14ac:dyDescent="0.25">
      <c r="A23" s="12" t="s">
        <v>301</v>
      </c>
      <c r="B23" s="12"/>
    </row>
    <row r="24" spans="1:3" x14ac:dyDescent="0.25">
      <c r="A24" s="12"/>
      <c r="B24" s="12"/>
    </row>
    <row r="25" spans="1:3" s="121" customFormat="1" x14ac:dyDescent="0.25">
      <c r="A25" s="120" t="s">
        <v>340</v>
      </c>
      <c r="B25" s="120"/>
    </row>
    <row r="26" spans="1:3" s="123" customFormat="1" x14ac:dyDescent="0.25">
      <c r="A26" s="122"/>
      <c r="B26" s="122"/>
    </row>
    <row r="27" spans="1:3" s="123" customFormat="1" x14ac:dyDescent="0.25">
      <c r="A27" s="122" t="s">
        <v>337</v>
      </c>
      <c r="B27" s="122"/>
    </row>
    <row r="28" spans="1:3" ht="30" customHeight="1" x14ac:dyDescent="0.25">
      <c r="A28" s="12"/>
      <c r="B28" s="86" t="s">
        <v>299</v>
      </c>
    </row>
    <row r="29" spans="1:3" ht="66" customHeight="1" x14ac:dyDescent="0.25">
      <c r="A29" s="12"/>
      <c r="B29" s="86" t="s">
        <v>341</v>
      </c>
    </row>
    <row r="30" spans="1:3" ht="15" customHeight="1" x14ac:dyDescent="0.25">
      <c r="A30" s="12"/>
      <c r="B30" s="104" t="s">
        <v>308</v>
      </c>
      <c r="C30" s="86"/>
    </row>
    <row r="31" spans="1:3" ht="30" customHeight="1" x14ac:dyDescent="0.25">
      <c r="A31" s="12" t="s">
        <v>342</v>
      </c>
      <c r="B31" s="12"/>
    </row>
    <row r="32" spans="1:3" ht="35.25" customHeight="1" x14ac:dyDescent="0.25">
      <c r="A32" s="12"/>
      <c r="B32" s="86" t="s">
        <v>294</v>
      </c>
    </row>
    <row r="33" spans="1:2" ht="35.25" customHeight="1" x14ac:dyDescent="0.25">
      <c r="A33" s="12"/>
      <c r="B33" s="86" t="s">
        <v>318</v>
      </c>
    </row>
    <row r="34" spans="1:2" ht="35.25" customHeight="1" x14ac:dyDescent="0.25">
      <c r="A34" s="12"/>
      <c r="B34" s="86" t="s">
        <v>339</v>
      </c>
    </row>
    <row r="35" spans="1:2" ht="35.25" customHeight="1" x14ac:dyDescent="0.25">
      <c r="A35" s="12"/>
      <c r="B35" s="86" t="s">
        <v>343</v>
      </c>
    </row>
    <row r="36" spans="1:2" ht="15" customHeight="1" x14ac:dyDescent="0.25">
      <c r="A36" s="12"/>
      <c r="B36" s="86"/>
    </row>
    <row r="37" spans="1:2" ht="21" customHeight="1" x14ac:dyDescent="0.25">
      <c r="A37" s="12" t="s">
        <v>338</v>
      </c>
      <c r="B37" s="12"/>
    </row>
    <row r="38" spans="1:2" s="102" customFormat="1" ht="30" customHeight="1" x14ac:dyDescent="0.25">
      <c r="A38" s="86"/>
      <c r="B38" s="86" t="s">
        <v>318</v>
      </c>
    </row>
    <row r="39" spans="1:2" x14ac:dyDescent="0.25">
      <c r="A39" s="12"/>
      <c r="B39" s="12"/>
    </row>
    <row r="40" spans="1:2" x14ac:dyDescent="0.25">
      <c r="A40" s="12" t="s">
        <v>326</v>
      </c>
      <c r="B40" s="12"/>
    </row>
    <row r="41" spans="1:2" x14ac:dyDescent="0.25">
      <c r="A41" s="12"/>
      <c r="B41" s="12" t="s">
        <v>324</v>
      </c>
    </row>
    <row r="42" spans="1:2" x14ac:dyDescent="0.25">
      <c r="A42" s="12"/>
      <c r="B42" s="12"/>
    </row>
    <row r="43" spans="1:2" x14ac:dyDescent="0.25">
      <c r="A43" s="12" t="s">
        <v>327</v>
      </c>
      <c r="B43" s="12"/>
    </row>
    <row r="44" spans="1:2" ht="45.75" customHeight="1" x14ac:dyDescent="0.25">
      <c r="A44" s="12"/>
      <c r="B44" s="86" t="s">
        <v>286</v>
      </c>
    </row>
    <row r="45" spans="1:2" ht="15" customHeight="1" x14ac:dyDescent="0.25">
      <c r="A45" s="12"/>
      <c r="B45" s="86" t="s">
        <v>320</v>
      </c>
    </row>
    <row r="46" spans="1:2" ht="15" customHeight="1" x14ac:dyDescent="0.25">
      <c r="A46" s="12"/>
      <c r="B46" s="86"/>
    </row>
    <row r="47" spans="1:2" x14ac:dyDescent="0.25">
      <c r="A47" s="12" t="s">
        <v>328</v>
      </c>
      <c r="B47" s="12"/>
    </row>
    <row r="48" spans="1:2" ht="15" customHeight="1" x14ac:dyDescent="0.25">
      <c r="A48" s="12"/>
      <c r="B48" s="12" t="s">
        <v>323</v>
      </c>
    </row>
    <row r="49" spans="1:2" ht="15" customHeight="1" x14ac:dyDescent="0.25">
      <c r="A49" s="12"/>
      <c r="B49" s="12" t="s">
        <v>319</v>
      </c>
    </row>
    <row r="50" spans="1:2" ht="15" customHeight="1" x14ac:dyDescent="0.25">
      <c r="A50" s="12"/>
      <c r="B50" s="12"/>
    </row>
    <row r="51" spans="1:2" x14ac:dyDescent="0.25">
      <c r="A51" s="12" t="s">
        <v>330</v>
      </c>
      <c r="B51" s="12"/>
    </row>
    <row r="52" spans="1:2" ht="44.25" customHeight="1" x14ac:dyDescent="0.25">
      <c r="A52" s="12"/>
      <c r="B52" s="86" t="s">
        <v>305</v>
      </c>
    </row>
    <row r="53" spans="1:2" ht="15" customHeight="1" x14ac:dyDescent="0.25">
      <c r="A53" s="12"/>
      <c r="B53" s="12"/>
    </row>
    <row r="54" spans="1:2" s="121" customFormat="1" ht="15" customHeight="1" x14ac:dyDescent="0.25">
      <c r="A54" s="119" t="s">
        <v>331</v>
      </c>
      <c r="B54" s="120"/>
    </row>
    <row r="55" spans="1:2" ht="121.5" customHeight="1" x14ac:dyDescent="0.25">
      <c r="A55" s="87"/>
      <c r="B55" s="86" t="s">
        <v>302</v>
      </c>
    </row>
    <row r="56" spans="1:2" ht="15" customHeight="1" x14ac:dyDescent="0.25">
      <c r="A56" s="12"/>
      <c r="B56" s="12"/>
    </row>
    <row r="57" spans="1:2" x14ac:dyDescent="0.25">
      <c r="A57" s="12"/>
      <c r="B57" s="88" t="s">
        <v>284</v>
      </c>
    </row>
    <row r="58" spans="1:2" x14ac:dyDescent="0.25">
      <c r="A58" s="12"/>
      <c r="B58" s="88"/>
    </row>
    <row r="59" spans="1:2" x14ac:dyDescent="0.25">
      <c r="A59" s="12"/>
      <c r="B59" s="12" t="s">
        <v>321</v>
      </c>
    </row>
    <row r="60" spans="1:2" x14ac:dyDescent="0.25">
      <c r="A60" s="12"/>
      <c r="B60" s="12"/>
    </row>
    <row r="61" spans="1:2" x14ac:dyDescent="0.25">
      <c r="A61" s="89" t="s">
        <v>329</v>
      </c>
      <c r="B61" s="89"/>
    </row>
    <row r="62" spans="1:2" ht="21.75" customHeight="1" x14ac:dyDescent="0.25">
      <c r="A62" s="12"/>
      <c r="B62" s="90" t="s">
        <v>298</v>
      </c>
    </row>
    <row r="63" spans="1:2" ht="18.75" x14ac:dyDescent="0.3">
      <c r="A63" s="12"/>
      <c r="B63" s="91" t="s">
        <v>178</v>
      </c>
    </row>
    <row r="64" spans="1:2" ht="25.5" customHeight="1" x14ac:dyDescent="0.25">
      <c r="A64" s="175" t="s">
        <v>283</v>
      </c>
      <c r="B64" s="175"/>
    </row>
    <row r="65" spans="1:2" x14ac:dyDescent="0.25">
      <c r="A65" s="12"/>
      <c r="B65" s="12"/>
    </row>
    <row r="66" spans="1:2" ht="15.75" x14ac:dyDescent="0.25">
      <c r="A66" s="176" t="s">
        <v>322</v>
      </c>
      <c r="B66" s="176"/>
    </row>
    <row r="67" spans="1:2" x14ac:dyDescent="0.25">
      <c r="A67" s="51"/>
      <c r="B67" s="51"/>
    </row>
    <row r="68" spans="1:2" x14ac:dyDescent="0.25">
      <c r="B68" s="101"/>
    </row>
    <row r="73" spans="1:2" x14ac:dyDescent="0.25">
      <c r="B73" s="63"/>
    </row>
  </sheetData>
  <sheetProtection algorithmName="SHA-512" hashValue="3QUSZbDMqNXoaY0OJozotmXIw09NxMdx8teDmR7NDwwOABdMobVBr9QWMyNaOQf5BwgkCxGpMYW3bf4WQfoPig==" saltValue="UcgS82WP1EcAHGizTzn7hA==" spinCount="100000" sheet="1" objects="1" scenarios="1"/>
  <mergeCells count="2">
    <mergeCell ref="A64:B64"/>
    <mergeCell ref="A66:B66"/>
  </mergeCells>
  <hyperlinks>
    <hyperlink ref="B63" r:id="rId1" display="https://district.ode.state.or.us/apps/xfers/"/>
    <hyperlink ref="B30"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sheetPr>
  <dimension ref="A1:N38"/>
  <sheetViews>
    <sheetView workbookViewId="0">
      <selection activeCell="B3" sqref="B3:N3"/>
    </sheetView>
  </sheetViews>
  <sheetFormatPr defaultRowHeight="15" x14ac:dyDescent="0.25"/>
  <cols>
    <col min="1" max="1" width="29.5703125" customWidth="1"/>
    <col min="2" max="2" width="9.140625" customWidth="1"/>
  </cols>
  <sheetData>
    <row r="1" spans="1:14" ht="23.25" customHeight="1" x14ac:dyDescent="0.25">
      <c r="A1" s="180" t="s">
        <v>292</v>
      </c>
      <c r="B1" s="180"/>
      <c r="C1" s="180"/>
      <c r="D1" s="180"/>
      <c r="E1" s="180"/>
      <c r="F1" s="180"/>
      <c r="G1" s="180"/>
      <c r="H1" s="180"/>
      <c r="I1" s="180"/>
      <c r="J1" s="180"/>
      <c r="K1" s="180"/>
      <c r="L1" s="180"/>
      <c r="M1" s="180"/>
      <c r="N1" s="180"/>
    </row>
    <row r="2" spans="1:14" ht="30.75" customHeight="1" x14ac:dyDescent="0.25">
      <c r="A2" s="92" t="s">
        <v>290</v>
      </c>
      <c r="B2" s="181" t="s">
        <v>291</v>
      </c>
      <c r="C2" s="181"/>
      <c r="D2" s="181"/>
      <c r="E2" s="181"/>
      <c r="F2" s="181"/>
      <c r="G2" s="181"/>
      <c r="H2" s="181"/>
      <c r="I2" s="181"/>
      <c r="J2" s="181"/>
      <c r="K2" s="181"/>
      <c r="L2" s="181"/>
      <c r="M2" s="181"/>
      <c r="N2" s="181"/>
    </row>
    <row r="3" spans="1:14" ht="45" customHeight="1" x14ac:dyDescent="0.25">
      <c r="A3" s="52" t="s">
        <v>288</v>
      </c>
      <c r="B3" s="177"/>
      <c r="C3" s="178"/>
      <c r="D3" s="178"/>
      <c r="E3" s="178"/>
      <c r="F3" s="178"/>
      <c r="G3" s="178"/>
      <c r="H3" s="178"/>
      <c r="I3" s="178"/>
      <c r="J3" s="178"/>
      <c r="K3" s="178"/>
      <c r="L3" s="178"/>
      <c r="M3" s="178"/>
      <c r="N3" s="179"/>
    </row>
    <row r="4" spans="1:14" ht="45" customHeight="1" x14ac:dyDescent="0.25">
      <c r="A4" s="52" t="s">
        <v>288</v>
      </c>
      <c r="B4" s="177"/>
      <c r="C4" s="178"/>
      <c r="D4" s="178"/>
      <c r="E4" s="178"/>
      <c r="F4" s="178"/>
      <c r="G4" s="178"/>
      <c r="H4" s="178"/>
      <c r="I4" s="178"/>
      <c r="J4" s="178"/>
      <c r="K4" s="178"/>
      <c r="L4" s="178"/>
      <c r="M4" s="178"/>
      <c r="N4" s="179"/>
    </row>
    <row r="5" spans="1:14" ht="45" customHeight="1" x14ac:dyDescent="0.25">
      <c r="A5" s="52"/>
      <c r="B5" s="177"/>
      <c r="C5" s="178"/>
      <c r="D5" s="178"/>
      <c r="E5" s="178"/>
      <c r="F5" s="178"/>
      <c r="G5" s="178"/>
      <c r="H5" s="178"/>
      <c r="I5" s="178"/>
      <c r="J5" s="178"/>
      <c r="K5" s="178"/>
      <c r="L5" s="178"/>
      <c r="M5" s="178"/>
      <c r="N5" s="179"/>
    </row>
    <row r="6" spans="1:14" ht="45" customHeight="1" x14ac:dyDescent="0.25">
      <c r="A6" s="52"/>
      <c r="B6" s="177"/>
      <c r="C6" s="178"/>
      <c r="D6" s="178"/>
      <c r="E6" s="178"/>
      <c r="F6" s="178"/>
      <c r="G6" s="178"/>
      <c r="H6" s="178"/>
      <c r="I6" s="178"/>
      <c r="J6" s="178"/>
      <c r="K6" s="178"/>
      <c r="L6" s="178"/>
      <c r="M6" s="178"/>
      <c r="N6" s="179"/>
    </row>
    <row r="7" spans="1:14" ht="45" customHeight="1" x14ac:dyDescent="0.25">
      <c r="A7" s="52"/>
      <c r="B7" s="177"/>
      <c r="C7" s="178"/>
      <c r="D7" s="178"/>
      <c r="E7" s="178"/>
      <c r="F7" s="178"/>
      <c r="G7" s="178"/>
      <c r="H7" s="178"/>
      <c r="I7" s="178"/>
      <c r="J7" s="178"/>
      <c r="K7" s="178"/>
      <c r="L7" s="178"/>
      <c r="M7" s="178"/>
      <c r="N7" s="179"/>
    </row>
    <row r="8" spans="1:14" ht="45" customHeight="1" x14ac:dyDescent="0.25">
      <c r="A8" s="52"/>
      <c r="B8" s="177"/>
      <c r="C8" s="178"/>
      <c r="D8" s="178"/>
      <c r="E8" s="178"/>
      <c r="F8" s="178"/>
      <c r="G8" s="178"/>
      <c r="H8" s="178"/>
      <c r="I8" s="178"/>
      <c r="J8" s="178"/>
      <c r="K8" s="178"/>
      <c r="L8" s="178"/>
      <c r="M8" s="178"/>
      <c r="N8" s="179"/>
    </row>
    <row r="9" spans="1:14" ht="45" customHeight="1" x14ac:dyDescent="0.25">
      <c r="A9" s="52"/>
      <c r="B9" s="177"/>
      <c r="C9" s="178"/>
      <c r="D9" s="178"/>
      <c r="E9" s="178"/>
      <c r="F9" s="178"/>
      <c r="G9" s="178"/>
      <c r="H9" s="178"/>
      <c r="I9" s="178"/>
      <c r="J9" s="178"/>
      <c r="K9" s="178"/>
      <c r="L9" s="178"/>
      <c r="M9" s="178"/>
      <c r="N9" s="179"/>
    </row>
    <row r="10" spans="1:14" ht="45" customHeight="1" x14ac:dyDescent="0.25">
      <c r="A10" s="52"/>
      <c r="B10" s="177"/>
      <c r="C10" s="178"/>
      <c r="D10" s="178"/>
      <c r="E10" s="178"/>
      <c r="F10" s="178"/>
      <c r="G10" s="178"/>
      <c r="H10" s="178"/>
      <c r="I10" s="178"/>
      <c r="J10" s="178"/>
      <c r="K10" s="178"/>
      <c r="L10" s="178"/>
      <c r="M10" s="178"/>
      <c r="N10" s="179"/>
    </row>
    <row r="11" spans="1:14" ht="45" customHeight="1" x14ac:dyDescent="0.25">
      <c r="A11" s="52"/>
      <c r="B11" s="177"/>
      <c r="C11" s="178"/>
      <c r="D11" s="178"/>
      <c r="E11" s="178"/>
      <c r="F11" s="178"/>
      <c r="G11" s="178"/>
      <c r="H11" s="178"/>
      <c r="I11" s="178"/>
      <c r="J11" s="178"/>
      <c r="K11" s="178"/>
      <c r="L11" s="178"/>
      <c r="M11" s="178"/>
      <c r="N11" s="179"/>
    </row>
    <row r="12" spans="1:14" ht="45" customHeight="1" x14ac:dyDescent="0.25">
      <c r="A12" s="52"/>
      <c r="B12" s="177"/>
      <c r="C12" s="178"/>
      <c r="D12" s="178"/>
      <c r="E12" s="178"/>
      <c r="F12" s="178"/>
      <c r="G12" s="178"/>
      <c r="H12" s="178"/>
      <c r="I12" s="178"/>
      <c r="J12" s="178"/>
      <c r="K12" s="178"/>
      <c r="L12" s="178"/>
      <c r="M12" s="178"/>
      <c r="N12" s="179"/>
    </row>
    <row r="13" spans="1:14" ht="45" customHeight="1" x14ac:dyDescent="0.25">
      <c r="A13" s="52"/>
      <c r="B13" s="177"/>
      <c r="C13" s="178"/>
      <c r="D13" s="178"/>
      <c r="E13" s="178"/>
      <c r="F13" s="178"/>
      <c r="G13" s="178"/>
      <c r="H13" s="178"/>
      <c r="I13" s="178"/>
      <c r="J13" s="178"/>
      <c r="K13" s="178"/>
      <c r="L13" s="178"/>
      <c r="M13" s="178"/>
      <c r="N13" s="179"/>
    </row>
    <row r="14" spans="1:14" ht="45" customHeight="1" x14ac:dyDescent="0.25">
      <c r="A14" s="52"/>
      <c r="B14" s="177"/>
      <c r="C14" s="178"/>
      <c r="D14" s="178"/>
      <c r="E14" s="178"/>
      <c r="F14" s="178"/>
      <c r="G14" s="178"/>
      <c r="H14" s="178"/>
      <c r="I14" s="178"/>
      <c r="J14" s="178"/>
      <c r="K14" s="178"/>
      <c r="L14" s="178"/>
      <c r="M14" s="178"/>
      <c r="N14" s="179"/>
    </row>
    <row r="15" spans="1:14" ht="45" customHeight="1" x14ac:dyDescent="0.25">
      <c r="A15" s="52"/>
      <c r="B15" s="177"/>
      <c r="C15" s="178"/>
      <c r="D15" s="178"/>
      <c r="E15" s="178"/>
      <c r="F15" s="178"/>
      <c r="G15" s="178"/>
      <c r="H15" s="178"/>
      <c r="I15" s="178"/>
      <c r="J15" s="178"/>
      <c r="K15" s="178"/>
      <c r="L15" s="178"/>
      <c r="M15" s="178"/>
      <c r="N15" s="179"/>
    </row>
    <row r="16" spans="1:14" ht="20.100000000000001" customHeight="1" x14ac:dyDescent="0.25">
      <c r="A16" s="52"/>
      <c r="B16" s="177"/>
      <c r="C16" s="178"/>
      <c r="D16" s="178"/>
      <c r="E16" s="178"/>
      <c r="F16" s="178"/>
      <c r="G16" s="178"/>
      <c r="H16" s="178"/>
      <c r="I16" s="178"/>
      <c r="J16" s="178"/>
      <c r="K16" s="178"/>
      <c r="L16" s="178"/>
      <c r="M16" s="178"/>
      <c r="N16" s="179"/>
    </row>
    <row r="17" spans="1:14" ht="20.100000000000001" customHeight="1" x14ac:dyDescent="0.25">
      <c r="A17" s="52"/>
      <c r="B17" s="177"/>
      <c r="C17" s="178"/>
      <c r="D17" s="178"/>
      <c r="E17" s="178"/>
      <c r="F17" s="178"/>
      <c r="G17" s="178"/>
      <c r="H17" s="178"/>
      <c r="I17" s="178"/>
      <c r="J17" s="178"/>
      <c r="K17" s="178"/>
      <c r="L17" s="178"/>
      <c r="M17" s="178"/>
      <c r="N17" s="179"/>
    </row>
    <row r="18" spans="1:14" ht="20.100000000000001" customHeight="1" x14ac:dyDescent="0.25">
      <c r="A18" s="52"/>
      <c r="B18" s="177"/>
      <c r="C18" s="178"/>
      <c r="D18" s="178"/>
      <c r="E18" s="178"/>
      <c r="F18" s="178"/>
      <c r="G18" s="178"/>
      <c r="H18" s="178"/>
      <c r="I18" s="178"/>
      <c r="J18" s="178"/>
      <c r="K18" s="178"/>
      <c r="L18" s="178"/>
      <c r="M18" s="178"/>
      <c r="N18" s="179"/>
    </row>
    <row r="19" spans="1:14" ht="20.100000000000001" customHeight="1" x14ac:dyDescent="0.25">
      <c r="A19" s="52"/>
      <c r="B19" s="177"/>
      <c r="C19" s="178"/>
      <c r="D19" s="178"/>
      <c r="E19" s="178"/>
      <c r="F19" s="178"/>
      <c r="G19" s="178"/>
      <c r="H19" s="178"/>
      <c r="I19" s="178"/>
      <c r="J19" s="178"/>
      <c r="K19" s="178"/>
      <c r="L19" s="178"/>
      <c r="M19" s="178"/>
      <c r="N19" s="179"/>
    </row>
    <row r="20" spans="1:14" ht="20.100000000000001" customHeight="1" x14ac:dyDescent="0.25">
      <c r="A20" s="52"/>
      <c r="B20" s="177"/>
      <c r="C20" s="178"/>
      <c r="D20" s="178"/>
      <c r="E20" s="178"/>
      <c r="F20" s="178"/>
      <c r="G20" s="178"/>
      <c r="H20" s="178"/>
      <c r="I20" s="178"/>
      <c r="J20" s="178"/>
      <c r="K20" s="178"/>
      <c r="L20" s="178"/>
      <c r="M20" s="178"/>
      <c r="N20" s="179"/>
    </row>
    <row r="21" spans="1:14" ht="20.100000000000001" customHeight="1" x14ac:dyDescent="0.25">
      <c r="A21" s="52"/>
      <c r="B21" s="177"/>
      <c r="C21" s="178"/>
      <c r="D21" s="178"/>
      <c r="E21" s="178"/>
      <c r="F21" s="178"/>
      <c r="G21" s="178"/>
      <c r="H21" s="178"/>
      <c r="I21" s="178"/>
      <c r="J21" s="178"/>
      <c r="K21" s="178"/>
      <c r="L21" s="178"/>
      <c r="M21" s="178"/>
      <c r="N21" s="179"/>
    </row>
    <row r="22" spans="1:14" ht="20.100000000000001" customHeight="1" x14ac:dyDescent="0.25">
      <c r="A22" s="52"/>
      <c r="B22" s="177"/>
      <c r="C22" s="178"/>
      <c r="D22" s="178"/>
      <c r="E22" s="178"/>
      <c r="F22" s="178"/>
      <c r="G22" s="178"/>
      <c r="H22" s="178"/>
      <c r="I22" s="178"/>
      <c r="J22" s="178"/>
      <c r="K22" s="178"/>
      <c r="L22" s="178"/>
      <c r="M22" s="178"/>
      <c r="N22" s="179"/>
    </row>
    <row r="23" spans="1:14" ht="20.100000000000001" customHeight="1" x14ac:dyDescent="0.25">
      <c r="A23" s="52"/>
      <c r="B23" s="177"/>
      <c r="C23" s="178"/>
      <c r="D23" s="178"/>
      <c r="E23" s="178"/>
      <c r="F23" s="178"/>
      <c r="G23" s="178"/>
      <c r="H23" s="178"/>
      <c r="I23" s="178"/>
      <c r="J23" s="178"/>
      <c r="K23" s="178"/>
      <c r="L23" s="178"/>
      <c r="M23" s="178"/>
      <c r="N23" s="179"/>
    </row>
    <row r="24" spans="1:14" ht="20.100000000000001" customHeight="1" x14ac:dyDescent="0.25">
      <c r="A24" s="52"/>
      <c r="B24" s="177"/>
      <c r="C24" s="178"/>
      <c r="D24" s="178"/>
      <c r="E24" s="178"/>
      <c r="F24" s="178"/>
      <c r="G24" s="178"/>
      <c r="H24" s="178"/>
      <c r="I24" s="178"/>
      <c r="J24" s="178"/>
      <c r="K24" s="178"/>
      <c r="L24" s="178"/>
      <c r="M24" s="178"/>
      <c r="N24" s="179"/>
    </row>
    <row r="25" spans="1:14" ht="20.100000000000001" customHeight="1" x14ac:dyDescent="0.25">
      <c r="A25" s="52"/>
      <c r="B25" s="177"/>
      <c r="C25" s="178"/>
      <c r="D25" s="178"/>
      <c r="E25" s="178"/>
      <c r="F25" s="178"/>
      <c r="G25" s="178"/>
      <c r="H25" s="178"/>
      <c r="I25" s="178"/>
      <c r="J25" s="178"/>
      <c r="K25" s="178"/>
      <c r="L25" s="178"/>
      <c r="M25" s="178"/>
      <c r="N25" s="179"/>
    </row>
    <row r="26" spans="1:14" ht="20.100000000000001" customHeight="1" x14ac:dyDescent="0.25">
      <c r="A26" s="52"/>
      <c r="B26" s="177"/>
      <c r="C26" s="178"/>
      <c r="D26" s="178"/>
      <c r="E26" s="178"/>
      <c r="F26" s="178"/>
      <c r="G26" s="178"/>
      <c r="H26" s="178"/>
      <c r="I26" s="178"/>
      <c r="J26" s="178"/>
      <c r="K26" s="178"/>
      <c r="L26" s="178"/>
      <c r="M26" s="178"/>
      <c r="N26" s="179"/>
    </row>
    <row r="27" spans="1:14" ht="20.100000000000001" customHeight="1" x14ac:dyDescent="0.25">
      <c r="A27" s="52"/>
      <c r="B27" s="177"/>
      <c r="C27" s="178"/>
      <c r="D27" s="178"/>
      <c r="E27" s="178"/>
      <c r="F27" s="178"/>
      <c r="G27" s="178"/>
      <c r="H27" s="178"/>
      <c r="I27" s="178"/>
      <c r="J27" s="178"/>
      <c r="K27" s="178"/>
      <c r="L27" s="178"/>
      <c r="M27" s="178"/>
      <c r="N27" s="179"/>
    </row>
    <row r="28" spans="1:14" ht="20.100000000000001" customHeight="1" x14ac:dyDescent="0.25">
      <c r="A28" s="52"/>
      <c r="B28" s="177"/>
      <c r="C28" s="178"/>
      <c r="D28" s="178"/>
      <c r="E28" s="178"/>
      <c r="F28" s="178"/>
      <c r="G28" s="178"/>
      <c r="H28" s="178"/>
      <c r="I28" s="178"/>
      <c r="J28" s="178"/>
      <c r="K28" s="178"/>
      <c r="L28" s="178"/>
      <c r="M28" s="178"/>
      <c r="N28" s="179"/>
    </row>
    <row r="29" spans="1:14" ht="20.100000000000001" customHeight="1" x14ac:dyDescent="0.25">
      <c r="A29" s="52"/>
      <c r="B29" s="177"/>
      <c r="C29" s="178"/>
      <c r="D29" s="178"/>
      <c r="E29" s="178"/>
      <c r="F29" s="178"/>
      <c r="G29" s="178"/>
      <c r="H29" s="178"/>
      <c r="I29" s="178"/>
      <c r="J29" s="178"/>
      <c r="K29" s="178"/>
      <c r="L29" s="178"/>
      <c r="M29" s="178"/>
      <c r="N29" s="179"/>
    </row>
    <row r="30" spans="1:14" ht="20.100000000000001" customHeight="1" x14ac:dyDescent="0.25">
      <c r="A30" s="52"/>
      <c r="B30" s="177"/>
      <c r="C30" s="178"/>
      <c r="D30" s="178"/>
      <c r="E30" s="178"/>
      <c r="F30" s="178"/>
      <c r="G30" s="178"/>
      <c r="H30" s="178"/>
      <c r="I30" s="178"/>
      <c r="J30" s="178"/>
      <c r="K30" s="178"/>
      <c r="L30" s="178"/>
      <c r="M30" s="178"/>
      <c r="N30" s="179"/>
    </row>
    <row r="31" spans="1:14" ht="20.100000000000001" customHeight="1" x14ac:dyDescent="0.25">
      <c r="A31" s="52"/>
      <c r="B31" s="177"/>
      <c r="C31" s="178"/>
      <c r="D31" s="178"/>
      <c r="E31" s="178"/>
      <c r="F31" s="178"/>
      <c r="G31" s="178"/>
      <c r="H31" s="178"/>
      <c r="I31" s="178"/>
      <c r="J31" s="178"/>
      <c r="K31" s="178"/>
      <c r="L31" s="178"/>
      <c r="M31" s="178"/>
      <c r="N31" s="179"/>
    </row>
    <row r="32" spans="1:14" ht="20.100000000000001" customHeight="1" x14ac:dyDescent="0.25">
      <c r="A32" s="52"/>
      <c r="B32" s="177"/>
      <c r="C32" s="178"/>
      <c r="D32" s="178"/>
      <c r="E32" s="178"/>
      <c r="F32" s="178"/>
      <c r="G32" s="178"/>
      <c r="H32" s="178"/>
      <c r="I32" s="178"/>
      <c r="J32" s="178"/>
      <c r="K32" s="178"/>
      <c r="L32" s="178"/>
      <c r="M32" s="178"/>
      <c r="N32" s="179"/>
    </row>
    <row r="33" spans="1:14" ht="20.100000000000001" customHeight="1" x14ac:dyDescent="0.25">
      <c r="A33" s="52"/>
      <c r="B33" s="177"/>
      <c r="C33" s="178"/>
      <c r="D33" s="178"/>
      <c r="E33" s="178"/>
      <c r="F33" s="178"/>
      <c r="G33" s="178"/>
      <c r="H33" s="178"/>
      <c r="I33" s="178"/>
      <c r="J33" s="178"/>
      <c r="K33" s="178"/>
      <c r="L33" s="178"/>
      <c r="M33" s="178"/>
      <c r="N33" s="179"/>
    </row>
    <row r="34" spans="1:14" ht="20.100000000000001" customHeight="1" x14ac:dyDescent="0.25">
      <c r="A34" s="52"/>
      <c r="B34" s="177"/>
      <c r="C34" s="178"/>
      <c r="D34" s="178"/>
      <c r="E34" s="178"/>
      <c r="F34" s="178"/>
      <c r="G34" s="178"/>
      <c r="H34" s="178"/>
      <c r="I34" s="178"/>
      <c r="J34" s="178"/>
      <c r="K34" s="178"/>
      <c r="L34" s="178"/>
      <c r="M34" s="178"/>
      <c r="N34" s="179"/>
    </row>
    <row r="35" spans="1:14" ht="20.100000000000001" customHeight="1" x14ac:dyDescent="0.25">
      <c r="A35" s="52"/>
      <c r="B35" s="177"/>
      <c r="C35" s="178"/>
      <c r="D35" s="178"/>
      <c r="E35" s="178"/>
      <c r="F35" s="178"/>
      <c r="G35" s="178"/>
      <c r="H35" s="178"/>
      <c r="I35" s="178"/>
      <c r="J35" s="178"/>
      <c r="K35" s="178"/>
      <c r="L35" s="178"/>
      <c r="M35" s="178"/>
      <c r="N35" s="179"/>
    </row>
    <row r="36" spans="1:14" ht="20.100000000000001" customHeight="1" x14ac:dyDescent="0.25">
      <c r="A36" s="52"/>
      <c r="B36" s="177"/>
      <c r="C36" s="178"/>
      <c r="D36" s="178"/>
      <c r="E36" s="178"/>
      <c r="F36" s="178"/>
      <c r="G36" s="178"/>
      <c r="H36" s="178"/>
      <c r="I36" s="178"/>
      <c r="J36" s="178"/>
      <c r="K36" s="178"/>
      <c r="L36" s="178"/>
      <c r="M36" s="178"/>
      <c r="N36" s="179"/>
    </row>
    <row r="37" spans="1:14" ht="20.100000000000001" customHeight="1" x14ac:dyDescent="0.25">
      <c r="A37" s="52"/>
      <c r="B37" s="177"/>
      <c r="C37" s="178"/>
      <c r="D37" s="178"/>
      <c r="E37" s="178"/>
      <c r="F37" s="178"/>
      <c r="G37" s="178"/>
      <c r="H37" s="178"/>
      <c r="I37" s="178"/>
      <c r="J37" s="178"/>
      <c r="K37" s="178"/>
      <c r="L37" s="178"/>
      <c r="M37" s="178"/>
      <c r="N37" s="179"/>
    </row>
    <row r="38" spans="1:14" ht="20.100000000000001" customHeight="1" x14ac:dyDescent="0.25">
      <c r="A38" s="52"/>
      <c r="B38" s="177"/>
      <c r="C38" s="178"/>
      <c r="D38" s="178"/>
      <c r="E38" s="178"/>
      <c r="F38" s="178"/>
      <c r="G38" s="178"/>
      <c r="H38" s="178"/>
      <c r="I38" s="178"/>
      <c r="J38" s="178"/>
      <c r="K38" s="178"/>
      <c r="L38" s="178"/>
      <c r="M38" s="178"/>
      <c r="N38" s="179"/>
    </row>
  </sheetData>
  <sheetProtection password="CF7A" sheet="1" objects="1" scenarios="1" insertRows="0"/>
  <mergeCells count="38">
    <mergeCell ref="B6:N6"/>
    <mergeCell ref="B7:N7"/>
    <mergeCell ref="B8:N8"/>
    <mergeCell ref="B9:N9"/>
    <mergeCell ref="A1:N1"/>
    <mergeCell ref="B2:N2"/>
    <mergeCell ref="B3:N3"/>
    <mergeCell ref="B4:N4"/>
    <mergeCell ref="B5:N5"/>
    <mergeCell ref="B21:N21"/>
    <mergeCell ref="B10:N10"/>
    <mergeCell ref="B11:N11"/>
    <mergeCell ref="B12:N12"/>
    <mergeCell ref="B13:N13"/>
    <mergeCell ref="B14:N14"/>
    <mergeCell ref="B15:N15"/>
    <mergeCell ref="B16:N16"/>
    <mergeCell ref="B17:N17"/>
    <mergeCell ref="B18:N18"/>
    <mergeCell ref="B19:N19"/>
    <mergeCell ref="B20:N20"/>
    <mergeCell ref="B33:N33"/>
    <mergeCell ref="B22:N22"/>
    <mergeCell ref="B23:N23"/>
    <mergeCell ref="B24:N24"/>
    <mergeCell ref="B25:N25"/>
    <mergeCell ref="B26:N26"/>
    <mergeCell ref="B27:N27"/>
    <mergeCell ref="B28:N28"/>
    <mergeCell ref="B29:N29"/>
    <mergeCell ref="B30:N30"/>
    <mergeCell ref="B31:N31"/>
    <mergeCell ref="B32:N32"/>
    <mergeCell ref="B34:N34"/>
    <mergeCell ref="B35:N35"/>
    <mergeCell ref="B36:N36"/>
    <mergeCell ref="B37:N37"/>
    <mergeCell ref="B38:N3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228"/>
  <sheetViews>
    <sheetView workbookViewId="0">
      <selection activeCell="O10" sqref="O10"/>
    </sheetView>
  </sheetViews>
  <sheetFormatPr defaultRowHeight="15" x14ac:dyDescent="0.25"/>
  <cols>
    <col min="1" max="1" width="26.85546875" customWidth="1"/>
    <col min="2" max="2" width="13" customWidth="1"/>
    <col min="3" max="3" width="14.140625" customWidth="1"/>
    <col min="4" max="4" width="17.85546875" customWidth="1"/>
    <col min="5" max="5" width="18.42578125" customWidth="1"/>
    <col min="6" max="7" width="9.140625" customWidth="1"/>
    <col min="8" max="8" width="25.28515625" customWidth="1"/>
    <col min="9" max="15" width="9.140625" customWidth="1"/>
  </cols>
  <sheetData>
    <row r="1" spans="1:15" x14ac:dyDescent="0.25">
      <c r="A1" s="20" t="s">
        <v>163</v>
      </c>
      <c r="B1" s="41" t="s">
        <v>164</v>
      </c>
      <c r="C1" s="47"/>
    </row>
    <row r="2" spans="1:15" x14ac:dyDescent="0.25">
      <c r="A2" s="35" t="s">
        <v>134</v>
      </c>
      <c r="B2" s="42" t="s">
        <v>165</v>
      </c>
      <c r="C2" s="47" t="s">
        <v>279</v>
      </c>
      <c r="F2" t="s">
        <v>225</v>
      </c>
      <c r="G2" t="s">
        <v>226</v>
      </c>
      <c r="H2" t="s">
        <v>163</v>
      </c>
      <c r="I2" t="s">
        <v>227</v>
      </c>
      <c r="K2" s="182" t="s">
        <v>228</v>
      </c>
      <c r="L2" s="182"/>
      <c r="M2" s="182"/>
      <c r="N2" s="182"/>
      <c r="O2" s="182"/>
    </row>
    <row r="3" spans="1:15" x14ac:dyDescent="0.25">
      <c r="A3" s="21" t="s">
        <v>60</v>
      </c>
      <c r="B3" s="43">
        <v>2063</v>
      </c>
      <c r="C3" s="47">
        <v>0.9</v>
      </c>
      <c r="F3">
        <v>2063</v>
      </c>
      <c r="G3" t="s">
        <v>255</v>
      </c>
      <c r="H3" t="s">
        <v>60</v>
      </c>
      <c r="I3">
        <v>0.9</v>
      </c>
    </row>
    <row r="4" spans="1:15" x14ac:dyDescent="0.25">
      <c r="A4" s="21" t="s">
        <v>79</v>
      </c>
      <c r="B4" s="43">
        <v>2113</v>
      </c>
      <c r="C4" s="47">
        <v>0.7</v>
      </c>
      <c r="F4">
        <v>2113</v>
      </c>
      <c r="G4" t="s">
        <v>260</v>
      </c>
      <c r="H4" t="s">
        <v>79</v>
      </c>
      <c r="I4">
        <v>0.7</v>
      </c>
    </row>
    <row r="5" spans="1:15" x14ac:dyDescent="0.25">
      <c r="A5" s="21" t="s">
        <v>4</v>
      </c>
      <c r="B5" s="43">
        <v>1899</v>
      </c>
      <c r="C5" s="47">
        <v>0.9</v>
      </c>
      <c r="F5">
        <v>1899</v>
      </c>
      <c r="G5" t="s">
        <v>230</v>
      </c>
      <c r="H5" t="s">
        <v>4</v>
      </c>
      <c r="I5">
        <v>0.9</v>
      </c>
    </row>
    <row r="6" spans="1:15" x14ac:dyDescent="0.25">
      <c r="A6" s="21" t="s">
        <v>128</v>
      </c>
      <c r="B6" s="43">
        <v>2252</v>
      </c>
      <c r="C6" s="47">
        <v>0.7</v>
      </c>
      <c r="F6">
        <v>2252</v>
      </c>
      <c r="G6" t="s">
        <v>277</v>
      </c>
      <c r="H6" t="s">
        <v>128</v>
      </c>
      <c r="I6">
        <v>0.7</v>
      </c>
    </row>
    <row r="7" spans="1:15" x14ac:dyDescent="0.25">
      <c r="A7" s="21" t="s">
        <v>80</v>
      </c>
      <c r="B7" s="43">
        <v>2111</v>
      </c>
      <c r="C7" s="47">
        <v>0.7</v>
      </c>
      <c r="F7">
        <v>2111</v>
      </c>
      <c r="G7" t="s">
        <v>260</v>
      </c>
      <c r="H7" t="s">
        <v>80</v>
      </c>
      <c r="I7">
        <v>0.7</v>
      </c>
    </row>
    <row r="8" spans="1:15" x14ac:dyDescent="0.25">
      <c r="A8" s="21" t="s">
        <v>38</v>
      </c>
      <c r="B8" s="43">
        <v>2005</v>
      </c>
      <c r="C8" s="47">
        <v>0.8</v>
      </c>
      <c r="F8">
        <v>2005</v>
      </c>
      <c r="G8" t="s">
        <v>246</v>
      </c>
      <c r="H8" t="s">
        <v>38</v>
      </c>
      <c r="I8">
        <v>0.8</v>
      </c>
    </row>
    <row r="9" spans="1:15" x14ac:dyDescent="0.25">
      <c r="A9" s="21" t="s">
        <v>81</v>
      </c>
      <c r="B9" s="43">
        <v>2115</v>
      </c>
      <c r="C9" s="47">
        <v>0.9</v>
      </c>
      <c r="F9">
        <v>2115</v>
      </c>
      <c r="G9" t="s">
        <v>260</v>
      </c>
      <c r="H9" t="s">
        <v>81</v>
      </c>
      <c r="I9">
        <v>0.9</v>
      </c>
    </row>
    <row r="10" spans="1:15" x14ac:dyDescent="0.25">
      <c r="A10" s="21" t="s">
        <v>52</v>
      </c>
      <c r="B10" s="43">
        <v>2041</v>
      </c>
      <c r="C10" s="47">
        <v>0.7</v>
      </c>
      <c r="F10">
        <v>2041</v>
      </c>
      <c r="G10" t="s">
        <v>250</v>
      </c>
      <c r="H10" t="s">
        <v>52</v>
      </c>
      <c r="I10">
        <v>0.7</v>
      </c>
    </row>
    <row r="11" spans="1:15" x14ac:dyDescent="0.25">
      <c r="A11" s="21" t="s">
        <v>182</v>
      </c>
      <c r="B11" s="43">
        <v>2051</v>
      </c>
      <c r="C11" s="47">
        <v>0.9</v>
      </c>
      <c r="F11">
        <v>2051</v>
      </c>
      <c r="G11" t="s">
        <v>251</v>
      </c>
      <c r="H11" t="s">
        <v>182</v>
      </c>
      <c r="I11">
        <v>0.9</v>
      </c>
    </row>
    <row r="12" spans="1:15" x14ac:dyDescent="0.25">
      <c r="A12" s="21" t="s">
        <v>12</v>
      </c>
      <c r="B12" s="43">
        <v>1933</v>
      </c>
      <c r="C12" s="47">
        <v>0.7</v>
      </c>
      <c r="F12">
        <v>1933</v>
      </c>
      <c r="G12" t="s">
        <v>233</v>
      </c>
      <c r="H12" t="s">
        <v>12</v>
      </c>
      <c r="I12">
        <v>0.7</v>
      </c>
    </row>
    <row r="13" spans="1:15" x14ac:dyDescent="0.25">
      <c r="A13" s="22" t="s">
        <v>183</v>
      </c>
      <c r="B13" s="44">
        <v>2208</v>
      </c>
      <c r="C13" s="47">
        <v>0.7</v>
      </c>
      <c r="F13">
        <v>2208</v>
      </c>
      <c r="G13" t="s">
        <v>270</v>
      </c>
      <c r="H13" t="s">
        <v>183</v>
      </c>
      <c r="I13">
        <v>0.7</v>
      </c>
    </row>
    <row r="14" spans="1:15" x14ac:dyDescent="0.25">
      <c r="A14" s="21" t="s">
        <v>140</v>
      </c>
      <c r="B14" s="43">
        <v>1894</v>
      </c>
      <c r="C14" s="47">
        <v>0.7</v>
      </c>
      <c r="F14">
        <v>1894</v>
      </c>
      <c r="G14" t="s">
        <v>229</v>
      </c>
      <c r="H14" t="s">
        <v>140</v>
      </c>
      <c r="I14">
        <v>0.7</v>
      </c>
    </row>
    <row r="15" spans="1:15" x14ac:dyDescent="0.25">
      <c r="A15" s="21" t="s">
        <v>20</v>
      </c>
      <c r="B15" s="43">
        <v>1969</v>
      </c>
      <c r="C15" s="47">
        <v>0.7</v>
      </c>
      <c r="F15">
        <v>1969</v>
      </c>
      <c r="G15" t="s">
        <v>237</v>
      </c>
      <c r="H15" t="s">
        <v>20</v>
      </c>
      <c r="I15">
        <v>0.7</v>
      </c>
    </row>
    <row r="16" spans="1:15" x14ac:dyDescent="0.25">
      <c r="A16" s="21" t="s">
        <v>122</v>
      </c>
      <c r="B16" s="43">
        <v>2240</v>
      </c>
      <c r="C16" s="47">
        <v>0.7</v>
      </c>
      <c r="F16">
        <v>2240</v>
      </c>
      <c r="G16" t="s">
        <v>274</v>
      </c>
      <c r="H16" t="s">
        <v>122</v>
      </c>
      <c r="I16">
        <v>0.7</v>
      </c>
    </row>
    <row r="17" spans="1:9" x14ac:dyDescent="0.25">
      <c r="A17" s="21" t="s">
        <v>123</v>
      </c>
      <c r="B17" s="43">
        <v>2243</v>
      </c>
      <c r="C17" s="47">
        <v>0.7</v>
      </c>
      <c r="F17">
        <v>2243</v>
      </c>
      <c r="G17" t="s">
        <v>274</v>
      </c>
      <c r="H17" t="s">
        <v>123</v>
      </c>
      <c r="I17">
        <v>0.7</v>
      </c>
    </row>
    <row r="18" spans="1:9" x14ac:dyDescent="0.25">
      <c r="A18" s="21" t="s">
        <v>184</v>
      </c>
      <c r="B18" s="43">
        <v>1976</v>
      </c>
      <c r="C18" s="47">
        <v>0.7</v>
      </c>
      <c r="F18">
        <v>1976</v>
      </c>
      <c r="G18" t="s">
        <v>241</v>
      </c>
      <c r="H18" t="s">
        <v>242</v>
      </c>
      <c r="I18">
        <v>0.7</v>
      </c>
    </row>
    <row r="19" spans="1:9" x14ac:dyDescent="0.25">
      <c r="A19" s="21" t="s">
        <v>64</v>
      </c>
      <c r="B19" s="43">
        <v>2088</v>
      </c>
      <c r="C19" s="47">
        <v>0.7</v>
      </c>
      <c r="F19">
        <v>2088</v>
      </c>
      <c r="G19" t="s">
        <v>256</v>
      </c>
      <c r="H19" t="s">
        <v>64</v>
      </c>
      <c r="I19">
        <v>0.7</v>
      </c>
    </row>
    <row r="20" spans="1:9" x14ac:dyDescent="0.25">
      <c r="A20" s="22" t="s">
        <v>65</v>
      </c>
      <c r="B20" s="44">
        <v>2095</v>
      </c>
      <c r="C20" s="47">
        <v>0.7</v>
      </c>
      <c r="F20">
        <v>2095</v>
      </c>
      <c r="G20" t="s">
        <v>256</v>
      </c>
      <c r="H20" t="s">
        <v>65</v>
      </c>
      <c r="I20">
        <v>0.7</v>
      </c>
    </row>
    <row r="21" spans="1:9" x14ac:dyDescent="0.25">
      <c r="A21" s="21" t="s">
        <v>185</v>
      </c>
      <c r="B21" s="43">
        <v>2052</v>
      </c>
      <c r="C21" s="47">
        <v>0.8</v>
      </c>
      <c r="F21">
        <v>2052</v>
      </c>
      <c r="G21" t="s">
        <v>251</v>
      </c>
      <c r="H21" t="s">
        <v>185</v>
      </c>
      <c r="I21">
        <v>0.8</v>
      </c>
    </row>
    <row r="22" spans="1:9" x14ac:dyDescent="0.25">
      <c r="A22" s="21" t="s">
        <v>186</v>
      </c>
      <c r="B22" s="43">
        <v>1974</v>
      </c>
      <c r="C22" s="47">
        <v>0.7</v>
      </c>
      <c r="F22">
        <v>1974</v>
      </c>
      <c r="G22" t="s">
        <v>239</v>
      </c>
      <c r="H22" t="s">
        <v>240</v>
      </c>
      <c r="I22">
        <v>0.7</v>
      </c>
    </row>
    <row r="23" spans="1:9" x14ac:dyDescent="0.25">
      <c r="A23" s="21" t="s">
        <v>187</v>
      </c>
      <c r="B23" s="43">
        <v>1896</v>
      </c>
      <c r="C23" s="47">
        <v>0.9</v>
      </c>
      <c r="F23">
        <v>1896</v>
      </c>
      <c r="G23" t="s">
        <v>229</v>
      </c>
      <c r="H23" t="s">
        <v>187</v>
      </c>
      <c r="I23">
        <v>0.9</v>
      </c>
    </row>
    <row r="24" spans="1:9" x14ac:dyDescent="0.25">
      <c r="A24" s="21" t="s">
        <v>53</v>
      </c>
      <c r="B24" s="43">
        <v>2046</v>
      </c>
      <c r="C24" s="47">
        <v>0.7</v>
      </c>
      <c r="F24">
        <v>2046</v>
      </c>
      <c r="G24" t="s">
        <v>250</v>
      </c>
      <c r="H24" t="s">
        <v>53</v>
      </c>
      <c r="I24">
        <v>0.7</v>
      </c>
    </row>
    <row r="25" spans="1:9" x14ac:dyDescent="0.25">
      <c r="A25" s="21" t="s">
        <v>188</v>
      </c>
      <c r="B25" s="43">
        <v>1995</v>
      </c>
      <c r="C25" s="47">
        <v>0.7</v>
      </c>
      <c r="F25">
        <v>1995</v>
      </c>
      <c r="G25" t="s">
        <v>243</v>
      </c>
      <c r="H25" t="s">
        <v>245</v>
      </c>
      <c r="I25">
        <v>0.7</v>
      </c>
    </row>
    <row r="26" spans="1:9" x14ac:dyDescent="0.25">
      <c r="A26" s="21" t="s">
        <v>7</v>
      </c>
      <c r="B26" s="43">
        <v>1929</v>
      </c>
      <c r="C26" s="47">
        <v>0.7</v>
      </c>
      <c r="F26">
        <v>1929</v>
      </c>
      <c r="G26" t="s">
        <v>231</v>
      </c>
      <c r="H26" t="s">
        <v>7</v>
      </c>
      <c r="I26">
        <v>0.7</v>
      </c>
    </row>
    <row r="27" spans="1:9" x14ac:dyDescent="0.25">
      <c r="A27" s="21" t="s">
        <v>87</v>
      </c>
      <c r="B27" s="43">
        <v>2139</v>
      </c>
      <c r="C27" s="47">
        <v>0.7</v>
      </c>
      <c r="F27">
        <v>2139</v>
      </c>
      <c r="G27" t="s">
        <v>261</v>
      </c>
      <c r="H27" t="s">
        <v>87</v>
      </c>
      <c r="I27">
        <v>0.7</v>
      </c>
    </row>
    <row r="28" spans="1:9" x14ac:dyDescent="0.25">
      <c r="A28" s="21" t="s">
        <v>94</v>
      </c>
      <c r="B28" s="43">
        <v>2185</v>
      </c>
      <c r="C28" s="47">
        <v>0.7</v>
      </c>
      <c r="F28">
        <v>2185</v>
      </c>
      <c r="G28" t="s">
        <v>265</v>
      </c>
      <c r="H28" t="s">
        <v>94</v>
      </c>
      <c r="I28">
        <v>0.7</v>
      </c>
    </row>
    <row r="29" spans="1:9" x14ac:dyDescent="0.25">
      <c r="A29" s="21" t="s">
        <v>189</v>
      </c>
      <c r="B29" s="43">
        <v>1972</v>
      </c>
      <c r="C29" s="47">
        <v>0.7</v>
      </c>
      <c r="F29">
        <v>1972</v>
      </c>
      <c r="G29" t="s">
        <v>239</v>
      </c>
      <c r="H29" t="s">
        <v>189</v>
      </c>
      <c r="I29">
        <v>0.7</v>
      </c>
    </row>
    <row r="30" spans="1:9" x14ac:dyDescent="0.25">
      <c r="A30" s="21" t="s">
        <v>190</v>
      </c>
      <c r="B30" s="43">
        <v>2105</v>
      </c>
      <c r="C30" s="47">
        <v>0.7</v>
      </c>
      <c r="F30">
        <v>2105</v>
      </c>
      <c r="G30" t="s">
        <v>258</v>
      </c>
      <c r="H30" t="s">
        <v>190</v>
      </c>
      <c r="I30">
        <v>0.7</v>
      </c>
    </row>
    <row r="31" spans="1:9" x14ac:dyDescent="0.25">
      <c r="A31" s="23" t="s">
        <v>180</v>
      </c>
      <c r="B31" s="45">
        <v>2042</v>
      </c>
      <c r="C31" s="47">
        <v>0.7</v>
      </c>
      <c r="F31">
        <v>2042</v>
      </c>
      <c r="G31" t="s">
        <v>250</v>
      </c>
      <c r="H31" t="s">
        <v>180</v>
      </c>
      <c r="I31">
        <v>0.7</v>
      </c>
    </row>
    <row r="32" spans="1:9" x14ac:dyDescent="0.25">
      <c r="A32" s="23" t="s">
        <v>191</v>
      </c>
      <c r="B32" s="45">
        <v>2191</v>
      </c>
      <c r="C32" s="47">
        <v>0.7</v>
      </c>
      <c r="F32">
        <v>2191</v>
      </c>
      <c r="G32" t="s">
        <v>266</v>
      </c>
      <c r="H32" t="s">
        <v>191</v>
      </c>
      <c r="I32">
        <v>0.7</v>
      </c>
    </row>
    <row r="33" spans="1:9" x14ac:dyDescent="0.25">
      <c r="A33" s="23" t="s">
        <v>192</v>
      </c>
      <c r="B33" s="45">
        <v>1945</v>
      </c>
      <c r="C33" s="47">
        <v>0.8</v>
      </c>
      <c r="F33">
        <v>1945</v>
      </c>
      <c r="G33" t="s">
        <v>234</v>
      </c>
      <c r="H33" t="s">
        <v>235</v>
      </c>
      <c r="I33">
        <v>0.8</v>
      </c>
    </row>
    <row r="34" spans="1:9" x14ac:dyDescent="0.25">
      <c r="A34" s="23" t="s">
        <v>193</v>
      </c>
      <c r="B34" s="45">
        <v>1927</v>
      </c>
      <c r="C34" s="47">
        <v>0.7</v>
      </c>
      <c r="F34">
        <v>1927</v>
      </c>
      <c r="G34" t="s">
        <v>231</v>
      </c>
      <c r="H34" t="s">
        <v>193</v>
      </c>
      <c r="I34">
        <v>0.7</v>
      </c>
    </row>
    <row r="35" spans="1:9" x14ac:dyDescent="0.25">
      <c r="A35" s="23" t="s">
        <v>39</v>
      </c>
      <c r="B35" s="45">
        <v>2006</v>
      </c>
      <c r="C35" s="47">
        <v>0.8</v>
      </c>
      <c r="F35">
        <v>2006</v>
      </c>
      <c r="G35" t="s">
        <v>246</v>
      </c>
      <c r="H35" t="s">
        <v>39</v>
      </c>
      <c r="I35">
        <v>0.8</v>
      </c>
    </row>
    <row r="36" spans="1:9" x14ac:dyDescent="0.25">
      <c r="A36" s="23" t="s">
        <v>21</v>
      </c>
      <c r="B36" s="45">
        <v>1965</v>
      </c>
      <c r="C36" s="47">
        <v>0.7</v>
      </c>
      <c r="F36">
        <v>1965</v>
      </c>
      <c r="G36" t="s">
        <v>237</v>
      </c>
      <c r="H36" t="s">
        <v>21</v>
      </c>
      <c r="I36">
        <v>0.7</v>
      </c>
    </row>
    <row r="37" spans="1:9" x14ac:dyDescent="0.25">
      <c r="A37" s="21" t="s">
        <v>22</v>
      </c>
      <c r="B37" s="43">
        <v>1964</v>
      </c>
      <c r="C37" s="47">
        <v>0.7</v>
      </c>
      <c r="F37">
        <v>1964</v>
      </c>
      <c r="G37" t="s">
        <v>237</v>
      </c>
      <c r="H37" t="s">
        <v>22</v>
      </c>
      <c r="I37">
        <v>0.7</v>
      </c>
    </row>
    <row r="38" spans="1:9" x14ac:dyDescent="0.25">
      <c r="A38" s="21" t="s">
        <v>95</v>
      </c>
      <c r="B38" s="43">
        <v>2186</v>
      </c>
      <c r="C38" s="47">
        <v>0.7</v>
      </c>
      <c r="F38">
        <v>2186</v>
      </c>
      <c r="G38" t="s">
        <v>265</v>
      </c>
      <c r="H38" t="s">
        <v>95</v>
      </c>
      <c r="I38">
        <v>0.7</v>
      </c>
    </row>
    <row r="39" spans="1:9" x14ac:dyDescent="0.25">
      <c r="A39" s="22" t="s">
        <v>5</v>
      </c>
      <c r="B39" s="44">
        <v>1901</v>
      </c>
      <c r="C39" s="47">
        <v>0.7</v>
      </c>
      <c r="F39">
        <v>1901</v>
      </c>
      <c r="G39" t="s">
        <v>230</v>
      </c>
      <c r="H39" t="s">
        <v>5</v>
      </c>
      <c r="I39">
        <v>0.7</v>
      </c>
    </row>
    <row r="40" spans="1:9" x14ac:dyDescent="0.25">
      <c r="A40" s="22" t="s">
        <v>112</v>
      </c>
      <c r="B40" s="44">
        <v>2216</v>
      </c>
      <c r="C40" s="47">
        <v>0.7</v>
      </c>
      <c r="F40">
        <v>2216</v>
      </c>
      <c r="G40" t="s">
        <v>271</v>
      </c>
      <c r="H40" t="s">
        <v>112</v>
      </c>
      <c r="I40">
        <v>0.7</v>
      </c>
    </row>
    <row r="41" spans="1:9" x14ac:dyDescent="0.25">
      <c r="A41" s="22" t="s">
        <v>66</v>
      </c>
      <c r="B41" s="44">
        <v>2086</v>
      </c>
      <c r="C41" s="47">
        <v>0.7</v>
      </c>
      <c r="F41">
        <v>2086</v>
      </c>
      <c r="G41" t="s">
        <v>256</v>
      </c>
      <c r="H41" t="s">
        <v>66</v>
      </c>
      <c r="I41">
        <v>0.7</v>
      </c>
    </row>
    <row r="42" spans="1:9" x14ac:dyDescent="0.25">
      <c r="A42" s="21" t="s">
        <v>26</v>
      </c>
      <c r="B42" s="43">
        <v>1970</v>
      </c>
      <c r="C42" s="47">
        <v>0.7</v>
      </c>
      <c r="F42">
        <v>1970</v>
      </c>
      <c r="G42" t="s">
        <v>238</v>
      </c>
      <c r="H42" t="s">
        <v>26</v>
      </c>
      <c r="I42">
        <v>0.7</v>
      </c>
    </row>
    <row r="43" spans="1:9" x14ac:dyDescent="0.25">
      <c r="A43" s="21" t="s">
        <v>194</v>
      </c>
      <c r="B43" s="43">
        <v>2089</v>
      </c>
      <c r="C43" s="47">
        <v>0.8</v>
      </c>
      <c r="F43">
        <v>2089</v>
      </c>
      <c r="G43" t="s">
        <v>256</v>
      </c>
      <c r="H43" t="s">
        <v>194</v>
      </c>
      <c r="I43">
        <v>0.8</v>
      </c>
    </row>
    <row r="44" spans="1:9" x14ac:dyDescent="0.25">
      <c r="A44" s="21" t="s">
        <v>195</v>
      </c>
      <c r="B44" s="43">
        <v>2050</v>
      </c>
      <c r="C44" s="47">
        <v>0.7</v>
      </c>
      <c r="F44">
        <v>2050</v>
      </c>
      <c r="G44" t="s">
        <v>251</v>
      </c>
      <c r="H44" t="s">
        <v>195</v>
      </c>
      <c r="I44">
        <v>0.7</v>
      </c>
    </row>
    <row r="45" spans="1:9" x14ac:dyDescent="0.25">
      <c r="A45" s="21" t="s">
        <v>100</v>
      </c>
      <c r="B45" s="43">
        <v>2190</v>
      </c>
      <c r="C45" s="47">
        <v>0.7</v>
      </c>
      <c r="F45">
        <v>2190</v>
      </c>
      <c r="G45" t="s">
        <v>266</v>
      </c>
      <c r="H45" t="s">
        <v>100</v>
      </c>
      <c r="I45">
        <v>0.7</v>
      </c>
    </row>
    <row r="46" spans="1:9" x14ac:dyDescent="0.25">
      <c r="A46" s="21" t="s">
        <v>196</v>
      </c>
      <c r="B46" s="43">
        <v>2187</v>
      </c>
      <c r="C46" s="47">
        <v>0.7</v>
      </c>
      <c r="F46">
        <v>2187</v>
      </c>
      <c r="G46" t="s">
        <v>265</v>
      </c>
      <c r="H46" t="s">
        <v>196</v>
      </c>
      <c r="I46">
        <v>0.7</v>
      </c>
    </row>
    <row r="47" spans="1:9" x14ac:dyDescent="0.25">
      <c r="A47" s="21" t="s">
        <v>129</v>
      </c>
      <c r="B47" s="43">
        <v>2253</v>
      </c>
      <c r="C47" s="47">
        <v>0.7</v>
      </c>
      <c r="F47">
        <v>2253</v>
      </c>
      <c r="G47" t="s">
        <v>277</v>
      </c>
      <c r="H47" t="s">
        <v>129</v>
      </c>
      <c r="I47">
        <v>0.7</v>
      </c>
    </row>
    <row r="48" spans="1:9" x14ac:dyDescent="0.25">
      <c r="A48" s="21" t="s">
        <v>40</v>
      </c>
      <c r="B48" s="43">
        <v>2011</v>
      </c>
      <c r="C48" s="47">
        <v>0.9</v>
      </c>
      <c r="F48">
        <v>2011</v>
      </c>
      <c r="G48" t="s">
        <v>247</v>
      </c>
      <c r="H48" t="s">
        <v>40</v>
      </c>
      <c r="I48">
        <v>0.9</v>
      </c>
    </row>
    <row r="49" spans="1:9" x14ac:dyDescent="0.25">
      <c r="A49" s="21" t="s">
        <v>44</v>
      </c>
      <c r="B49" s="43">
        <v>2017</v>
      </c>
      <c r="C49" s="47">
        <v>0.7</v>
      </c>
      <c r="F49">
        <v>2017</v>
      </c>
      <c r="G49" t="s">
        <v>248</v>
      </c>
      <c r="H49" t="s">
        <v>44</v>
      </c>
      <c r="I49">
        <v>0.7</v>
      </c>
    </row>
    <row r="50" spans="1:9" x14ac:dyDescent="0.25">
      <c r="A50" s="24" t="s">
        <v>45</v>
      </c>
      <c r="B50" s="46">
        <v>2021</v>
      </c>
      <c r="C50" s="47">
        <v>0.9</v>
      </c>
      <c r="F50">
        <v>2021</v>
      </c>
      <c r="G50" t="s">
        <v>248</v>
      </c>
      <c r="H50" t="s">
        <v>45</v>
      </c>
      <c r="I50">
        <v>0.9</v>
      </c>
    </row>
    <row r="51" spans="1:9" x14ac:dyDescent="0.25">
      <c r="A51" s="21" t="s">
        <v>197</v>
      </c>
      <c r="B51" s="43">
        <v>1993</v>
      </c>
      <c r="C51" s="47">
        <v>0.7</v>
      </c>
      <c r="F51">
        <v>1993</v>
      </c>
      <c r="G51" t="s">
        <v>243</v>
      </c>
      <c r="H51" t="s">
        <v>244</v>
      </c>
      <c r="I51">
        <v>0.7</v>
      </c>
    </row>
    <row r="52" spans="1:9" x14ac:dyDescent="0.25">
      <c r="A52" s="21" t="s">
        <v>198</v>
      </c>
      <c r="B52" s="43">
        <v>1991</v>
      </c>
      <c r="C52" s="47">
        <v>0.7</v>
      </c>
      <c r="F52">
        <v>1991</v>
      </c>
      <c r="G52" t="s">
        <v>243</v>
      </c>
      <c r="H52" t="s">
        <v>198</v>
      </c>
      <c r="I52">
        <v>0.7</v>
      </c>
    </row>
    <row r="53" spans="1:9" x14ac:dyDescent="0.25">
      <c r="A53" s="24" t="s">
        <v>46</v>
      </c>
      <c r="B53" s="46">
        <v>2019</v>
      </c>
      <c r="C53" s="47">
        <v>0.7</v>
      </c>
      <c r="F53">
        <v>2019</v>
      </c>
      <c r="G53" t="s">
        <v>248</v>
      </c>
      <c r="H53" t="s">
        <v>46</v>
      </c>
      <c r="I53">
        <v>0.7</v>
      </c>
    </row>
    <row r="54" spans="1:9" x14ac:dyDescent="0.25">
      <c r="A54" s="21" t="s">
        <v>121</v>
      </c>
      <c r="B54" s="43">
        <v>2229</v>
      </c>
      <c r="C54" s="47">
        <v>0.8</v>
      </c>
      <c r="F54">
        <v>2229</v>
      </c>
      <c r="G54" t="s">
        <v>273</v>
      </c>
      <c r="H54" t="s">
        <v>121</v>
      </c>
      <c r="I54">
        <v>0.8</v>
      </c>
    </row>
    <row r="55" spans="1:9" x14ac:dyDescent="0.25">
      <c r="A55" s="21" t="s">
        <v>54</v>
      </c>
      <c r="B55" s="43">
        <v>2043</v>
      </c>
      <c r="C55" s="47">
        <v>0.7</v>
      </c>
      <c r="F55">
        <v>2043</v>
      </c>
      <c r="G55" t="s">
        <v>250</v>
      </c>
      <c r="H55" t="s">
        <v>54</v>
      </c>
      <c r="I55">
        <v>0.7</v>
      </c>
    </row>
    <row r="56" spans="1:9" x14ac:dyDescent="0.25">
      <c r="A56" s="22" t="s">
        <v>105</v>
      </c>
      <c r="B56" s="44">
        <v>2203</v>
      </c>
      <c r="C56" s="47">
        <v>0.7</v>
      </c>
      <c r="F56">
        <v>2203</v>
      </c>
      <c r="G56" t="s">
        <v>270</v>
      </c>
      <c r="H56" t="s">
        <v>105</v>
      </c>
      <c r="I56">
        <v>0.7</v>
      </c>
    </row>
    <row r="57" spans="1:9" x14ac:dyDescent="0.25">
      <c r="A57" s="21" t="s">
        <v>113</v>
      </c>
      <c r="B57" s="43">
        <v>2217</v>
      </c>
      <c r="C57" s="47">
        <v>0.7</v>
      </c>
      <c r="F57">
        <v>2217</v>
      </c>
      <c r="G57" t="s">
        <v>271</v>
      </c>
      <c r="H57" t="s">
        <v>113</v>
      </c>
      <c r="I57">
        <v>0.7</v>
      </c>
    </row>
    <row r="58" spans="1:9" x14ac:dyDescent="0.25">
      <c r="A58" s="21" t="s">
        <v>27</v>
      </c>
      <c r="B58" s="43">
        <v>1998</v>
      </c>
      <c r="C58" s="47">
        <v>0.8</v>
      </c>
      <c r="F58">
        <v>1998</v>
      </c>
      <c r="G58" t="s">
        <v>243</v>
      </c>
      <c r="H58" t="s">
        <v>27</v>
      </c>
      <c r="I58">
        <v>0.8</v>
      </c>
    </row>
    <row r="59" spans="1:9" x14ac:dyDescent="0.25">
      <c r="A59" s="21" t="s">
        <v>117</v>
      </c>
      <c r="B59" s="43">
        <v>2221</v>
      </c>
      <c r="C59" s="47">
        <v>0.7</v>
      </c>
      <c r="F59">
        <v>2221</v>
      </c>
      <c r="G59" t="s">
        <v>272</v>
      </c>
      <c r="H59" t="s">
        <v>117</v>
      </c>
      <c r="I59">
        <v>0.7</v>
      </c>
    </row>
    <row r="60" spans="1:9" x14ac:dyDescent="0.25">
      <c r="A60" s="21" t="s">
        <v>8</v>
      </c>
      <c r="B60" s="43">
        <v>1930</v>
      </c>
      <c r="C60" s="47">
        <v>0.7</v>
      </c>
      <c r="F60">
        <v>1930</v>
      </c>
      <c r="G60" t="s">
        <v>231</v>
      </c>
      <c r="H60" t="s">
        <v>8</v>
      </c>
      <c r="I60">
        <v>0.7</v>
      </c>
    </row>
    <row r="61" spans="1:9" x14ac:dyDescent="0.25">
      <c r="A61" s="21" t="s">
        <v>67</v>
      </c>
      <c r="B61" s="43">
        <v>2082</v>
      </c>
      <c r="C61" s="47">
        <v>0.7</v>
      </c>
      <c r="F61">
        <v>2082</v>
      </c>
      <c r="G61" t="s">
        <v>256</v>
      </c>
      <c r="H61" t="s">
        <v>67</v>
      </c>
      <c r="I61">
        <v>0.7</v>
      </c>
    </row>
    <row r="62" spans="1:9" x14ac:dyDescent="0.25">
      <c r="A62" s="22" t="s">
        <v>101</v>
      </c>
      <c r="B62" s="44">
        <v>2193</v>
      </c>
      <c r="C62" s="47">
        <v>0.7</v>
      </c>
      <c r="F62">
        <v>2193</v>
      </c>
      <c r="G62" t="s">
        <v>266</v>
      </c>
      <c r="H62" t="s">
        <v>101</v>
      </c>
      <c r="I62">
        <v>0.7</v>
      </c>
    </row>
    <row r="63" spans="1:9" x14ac:dyDescent="0.25">
      <c r="A63" s="21" t="s">
        <v>68</v>
      </c>
      <c r="B63" s="43">
        <v>2084</v>
      </c>
      <c r="C63" s="47">
        <v>0.7</v>
      </c>
      <c r="F63">
        <v>2084</v>
      </c>
      <c r="G63" t="s">
        <v>256</v>
      </c>
      <c r="H63" t="s">
        <v>68</v>
      </c>
      <c r="I63">
        <v>0.7</v>
      </c>
    </row>
    <row r="64" spans="1:9" x14ac:dyDescent="0.25">
      <c r="A64" s="21" t="s">
        <v>199</v>
      </c>
      <c r="B64" s="43">
        <v>2241</v>
      </c>
      <c r="C64" s="47">
        <v>0.7</v>
      </c>
      <c r="F64">
        <v>2241</v>
      </c>
      <c r="G64" t="s">
        <v>274</v>
      </c>
      <c r="H64" t="s">
        <v>199</v>
      </c>
      <c r="I64">
        <v>0.7</v>
      </c>
    </row>
    <row r="65" spans="1:9" x14ac:dyDescent="0.25">
      <c r="A65" s="21" t="s">
        <v>200</v>
      </c>
      <c r="B65" s="43">
        <v>2248</v>
      </c>
      <c r="C65" s="47">
        <v>0.7</v>
      </c>
      <c r="F65">
        <v>2248</v>
      </c>
      <c r="G65" t="s">
        <v>276</v>
      </c>
      <c r="H65" t="s">
        <v>200</v>
      </c>
      <c r="I65">
        <v>0.7</v>
      </c>
    </row>
    <row r="66" spans="1:9" x14ac:dyDescent="0.25">
      <c r="A66" s="24" t="s">
        <v>47</v>
      </c>
      <c r="B66" s="46">
        <v>2020</v>
      </c>
      <c r="C66" s="47">
        <v>0.7</v>
      </c>
      <c r="F66">
        <v>2020</v>
      </c>
      <c r="G66" t="s">
        <v>248</v>
      </c>
      <c r="H66" t="s">
        <v>47</v>
      </c>
      <c r="I66">
        <v>0.7</v>
      </c>
    </row>
    <row r="67" spans="1:9" x14ac:dyDescent="0.25">
      <c r="A67" s="22" t="s">
        <v>124</v>
      </c>
      <c r="B67" s="44">
        <v>2245</v>
      </c>
      <c r="C67" s="47">
        <v>0.7</v>
      </c>
      <c r="F67">
        <v>2245</v>
      </c>
      <c r="G67" t="s">
        <v>274</v>
      </c>
      <c r="H67" t="s">
        <v>124</v>
      </c>
      <c r="I67">
        <v>0.7</v>
      </c>
    </row>
    <row r="68" spans="1:9" x14ac:dyDescent="0.25">
      <c r="A68" s="21" t="s">
        <v>88</v>
      </c>
      <c r="B68" s="43">
        <v>2137</v>
      </c>
      <c r="C68" s="47">
        <v>0.7</v>
      </c>
      <c r="F68">
        <v>2137</v>
      </c>
      <c r="G68" t="s">
        <v>261</v>
      </c>
      <c r="H68" t="s">
        <v>88</v>
      </c>
      <c r="I68">
        <v>0.7</v>
      </c>
    </row>
    <row r="69" spans="1:9" x14ac:dyDescent="0.25">
      <c r="A69" s="21" t="s">
        <v>9</v>
      </c>
      <c r="B69" s="43">
        <v>1931</v>
      </c>
      <c r="C69" s="47">
        <v>0.7</v>
      </c>
      <c r="F69">
        <v>1931</v>
      </c>
      <c r="G69" t="s">
        <v>231</v>
      </c>
      <c r="H69" t="s">
        <v>9</v>
      </c>
      <c r="I69">
        <v>0.7</v>
      </c>
    </row>
    <row r="70" spans="1:9" x14ac:dyDescent="0.25">
      <c r="A70" s="21" t="s">
        <v>28</v>
      </c>
      <c r="B70" s="43">
        <v>2000</v>
      </c>
      <c r="C70" s="47">
        <v>0.8</v>
      </c>
      <c r="F70">
        <v>2000</v>
      </c>
      <c r="G70" t="s">
        <v>243</v>
      </c>
      <c r="H70" t="s">
        <v>28</v>
      </c>
      <c r="I70">
        <v>0.8</v>
      </c>
    </row>
    <row r="71" spans="1:9" x14ac:dyDescent="0.25">
      <c r="A71" s="24" t="s">
        <v>29</v>
      </c>
      <c r="B71" s="46">
        <v>1992</v>
      </c>
      <c r="C71" s="47">
        <v>0.7</v>
      </c>
      <c r="F71">
        <v>1992</v>
      </c>
      <c r="G71" t="s">
        <v>243</v>
      </c>
      <c r="H71" t="s">
        <v>29</v>
      </c>
      <c r="I71">
        <v>0.7</v>
      </c>
    </row>
    <row r="72" spans="1:9" x14ac:dyDescent="0.25">
      <c r="A72" s="21" t="s">
        <v>201</v>
      </c>
      <c r="B72" s="43">
        <v>2054</v>
      </c>
      <c r="C72" s="47">
        <v>0.7</v>
      </c>
      <c r="F72">
        <v>2054</v>
      </c>
      <c r="G72" t="s">
        <v>252</v>
      </c>
      <c r="H72" t="s">
        <v>201</v>
      </c>
      <c r="I72">
        <v>0.7</v>
      </c>
    </row>
    <row r="73" spans="1:9" x14ac:dyDescent="0.25">
      <c r="A73" s="21" t="s">
        <v>202</v>
      </c>
      <c r="B73" s="43">
        <v>2100</v>
      </c>
      <c r="C73" s="47">
        <v>0.7</v>
      </c>
      <c r="F73">
        <v>2100</v>
      </c>
      <c r="G73" t="s">
        <v>258</v>
      </c>
      <c r="H73" t="s">
        <v>202</v>
      </c>
      <c r="I73">
        <v>0.7</v>
      </c>
    </row>
    <row r="74" spans="1:9" x14ac:dyDescent="0.25">
      <c r="A74" s="21" t="s">
        <v>203</v>
      </c>
      <c r="B74" s="43">
        <v>2183</v>
      </c>
      <c r="C74" s="47">
        <v>0.7</v>
      </c>
      <c r="F74">
        <v>2183</v>
      </c>
      <c r="G74" t="s">
        <v>265</v>
      </c>
      <c r="H74" t="s">
        <v>203</v>
      </c>
      <c r="I74">
        <v>0.7</v>
      </c>
    </row>
    <row r="75" spans="1:9" x14ac:dyDescent="0.25">
      <c r="A75" s="24" t="s">
        <v>48</v>
      </c>
      <c r="B75" s="46">
        <v>2014</v>
      </c>
      <c r="C75" s="47">
        <v>0.7</v>
      </c>
      <c r="F75">
        <v>2014</v>
      </c>
      <c r="G75" t="s">
        <v>248</v>
      </c>
      <c r="H75" t="s">
        <v>48</v>
      </c>
      <c r="I75">
        <v>0.7</v>
      </c>
    </row>
    <row r="76" spans="1:9" x14ac:dyDescent="0.25">
      <c r="A76" s="24" t="s">
        <v>49</v>
      </c>
      <c r="B76" s="46">
        <v>2015</v>
      </c>
      <c r="C76" s="47">
        <v>0.7</v>
      </c>
      <c r="F76">
        <v>2015</v>
      </c>
      <c r="G76" t="s">
        <v>248</v>
      </c>
      <c r="H76" t="s">
        <v>49</v>
      </c>
      <c r="I76">
        <v>0.7</v>
      </c>
    </row>
    <row r="77" spans="1:9" x14ac:dyDescent="0.25">
      <c r="A77" s="24" t="s">
        <v>204</v>
      </c>
      <c r="B77" s="46">
        <v>2023</v>
      </c>
      <c r="C77" s="47">
        <v>0.9</v>
      </c>
      <c r="F77">
        <v>2023</v>
      </c>
      <c r="G77" t="s">
        <v>248</v>
      </c>
      <c r="H77" t="s">
        <v>204</v>
      </c>
      <c r="I77">
        <v>0.9</v>
      </c>
    </row>
    <row r="78" spans="1:9" x14ac:dyDescent="0.25">
      <c r="A78" s="21" t="s">
        <v>82</v>
      </c>
      <c r="B78" s="43">
        <v>2114</v>
      </c>
      <c r="C78" s="47">
        <v>0.9</v>
      </c>
      <c r="F78">
        <v>2114</v>
      </c>
      <c r="G78" t="s">
        <v>260</v>
      </c>
      <c r="H78" t="s">
        <v>82</v>
      </c>
      <c r="I78">
        <v>0.9</v>
      </c>
    </row>
    <row r="79" spans="1:9" x14ac:dyDescent="0.25">
      <c r="A79" s="22" t="s">
        <v>77</v>
      </c>
      <c r="B79" s="44">
        <v>2099</v>
      </c>
      <c r="C79" s="47">
        <v>0.7</v>
      </c>
      <c r="F79">
        <v>2099</v>
      </c>
      <c r="G79" t="s">
        <v>258</v>
      </c>
      <c r="H79" t="s">
        <v>77</v>
      </c>
      <c r="I79">
        <v>0.7</v>
      </c>
    </row>
    <row r="80" spans="1:9" x14ac:dyDescent="0.25">
      <c r="A80" s="21" t="s">
        <v>106</v>
      </c>
      <c r="B80" s="43">
        <v>2201</v>
      </c>
      <c r="C80" s="47">
        <v>0.7</v>
      </c>
      <c r="F80">
        <v>2201</v>
      </c>
      <c r="G80" t="s">
        <v>270</v>
      </c>
      <c r="H80" t="s">
        <v>106</v>
      </c>
      <c r="I80">
        <v>0.7</v>
      </c>
    </row>
    <row r="81" spans="1:9" x14ac:dyDescent="0.25">
      <c r="A81" s="21" t="s">
        <v>107</v>
      </c>
      <c r="B81" s="43">
        <v>2206</v>
      </c>
      <c r="C81" s="47">
        <v>0.7</v>
      </c>
      <c r="F81">
        <v>2206</v>
      </c>
      <c r="G81" t="s">
        <v>270</v>
      </c>
      <c r="H81" t="s">
        <v>107</v>
      </c>
      <c r="I81">
        <v>0.7</v>
      </c>
    </row>
    <row r="82" spans="1:9" x14ac:dyDescent="0.25">
      <c r="A82" s="21" t="s">
        <v>295</v>
      </c>
      <c r="B82" s="43">
        <v>2239</v>
      </c>
      <c r="C82" s="47">
        <v>0.7</v>
      </c>
      <c r="F82">
        <v>2239</v>
      </c>
      <c r="G82" t="s">
        <v>274</v>
      </c>
      <c r="H82" t="s">
        <v>275</v>
      </c>
      <c r="I82">
        <v>0.7</v>
      </c>
    </row>
    <row r="83" spans="1:9" x14ac:dyDescent="0.25">
      <c r="A83" s="21" t="s">
        <v>205</v>
      </c>
      <c r="B83" s="43">
        <v>2024</v>
      </c>
      <c r="C83" s="47">
        <v>0.7</v>
      </c>
      <c r="F83">
        <v>2024</v>
      </c>
      <c r="G83" t="s">
        <v>249</v>
      </c>
      <c r="H83" t="s">
        <v>205</v>
      </c>
      <c r="I83">
        <v>0.7</v>
      </c>
    </row>
    <row r="84" spans="1:9" x14ac:dyDescent="0.25">
      <c r="A84" s="21" t="s">
        <v>2</v>
      </c>
      <c r="B84" s="43">
        <v>1895</v>
      </c>
      <c r="C84" s="47">
        <v>0.8</v>
      </c>
      <c r="F84">
        <v>1895</v>
      </c>
      <c r="G84" t="s">
        <v>229</v>
      </c>
      <c r="H84" t="s">
        <v>2</v>
      </c>
      <c r="I84">
        <v>0.8</v>
      </c>
    </row>
    <row r="85" spans="1:9" x14ac:dyDescent="0.25">
      <c r="A85" s="21" t="s">
        <v>206</v>
      </c>
      <c r="B85" s="43">
        <v>2215</v>
      </c>
      <c r="C85" s="47">
        <v>0.7</v>
      </c>
      <c r="F85">
        <v>2215</v>
      </c>
      <c r="G85" t="s">
        <v>271</v>
      </c>
      <c r="H85" t="s">
        <v>206</v>
      </c>
      <c r="I85">
        <v>0.7</v>
      </c>
    </row>
    <row r="86" spans="1:9" x14ac:dyDescent="0.25">
      <c r="A86" s="21" t="s">
        <v>207</v>
      </c>
      <c r="B86" s="43">
        <v>3997</v>
      </c>
      <c r="C86" s="47">
        <v>0.9</v>
      </c>
      <c r="F86">
        <v>3997</v>
      </c>
      <c r="G86" t="s">
        <v>264</v>
      </c>
      <c r="H86" t="s">
        <v>207</v>
      </c>
      <c r="I86">
        <v>0.9</v>
      </c>
    </row>
    <row r="87" spans="1:9" x14ac:dyDescent="0.25">
      <c r="A87" s="21" t="s">
        <v>58</v>
      </c>
      <c r="B87" s="43">
        <v>2053</v>
      </c>
      <c r="C87" s="47">
        <v>0.7</v>
      </c>
      <c r="F87">
        <v>2053</v>
      </c>
      <c r="G87" t="s">
        <v>251</v>
      </c>
      <c r="H87" t="s">
        <v>58</v>
      </c>
      <c r="I87">
        <v>0.7</v>
      </c>
    </row>
    <row r="88" spans="1:9" x14ac:dyDescent="0.25">
      <c r="A88" s="22" t="s">
        <v>89</v>
      </c>
      <c r="B88" s="44">
        <v>2140</v>
      </c>
      <c r="C88" s="47">
        <v>0.7</v>
      </c>
      <c r="F88">
        <v>2140</v>
      </c>
      <c r="G88" t="s">
        <v>261</v>
      </c>
      <c r="H88" t="s">
        <v>89</v>
      </c>
      <c r="I88">
        <v>0.7</v>
      </c>
    </row>
    <row r="89" spans="1:9" x14ac:dyDescent="0.25">
      <c r="A89" s="21" t="s">
        <v>13</v>
      </c>
      <c r="B89" s="43">
        <v>1934</v>
      </c>
      <c r="C89" s="47">
        <v>0.9</v>
      </c>
      <c r="F89">
        <v>1934</v>
      </c>
      <c r="G89" t="s">
        <v>233</v>
      </c>
      <c r="H89" t="s">
        <v>13</v>
      </c>
      <c r="I89">
        <v>0.9</v>
      </c>
    </row>
    <row r="90" spans="1:9" x14ac:dyDescent="0.25">
      <c r="A90" s="21" t="s">
        <v>208</v>
      </c>
      <c r="B90" s="43">
        <v>2008</v>
      </c>
      <c r="C90" s="47">
        <v>0.8</v>
      </c>
      <c r="F90">
        <v>2008</v>
      </c>
      <c r="G90" t="s">
        <v>247</v>
      </c>
      <c r="H90" t="s">
        <v>208</v>
      </c>
      <c r="I90">
        <v>0.8</v>
      </c>
    </row>
    <row r="91" spans="1:9" x14ac:dyDescent="0.25">
      <c r="A91" s="21" t="s">
        <v>83</v>
      </c>
      <c r="B91" s="43">
        <v>2107</v>
      </c>
      <c r="C91" s="47">
        <v>0.9</v>
      </c>
      <c r="F91">
        <v>2107</v>
      </c>
      <c r="G91" t="s">
        <v>260</v>
      </c>
      <c r="H91" t="s">
        <v>83</v>
      </c>
      <c r="I91">
        <v>0.9</v>
      </c>
    </row>
    <row r="92" spans="1:9" x14ac:dyDescent="0.25">
      <c r="A92" s="21" t="s">
        <v>118</v>
      </c>
      <c r="B92" s="43">
        <v>2219</v>
      </c>
      <c r="C92" s="47">
        <v>0.8</v>
      </c>
      <c r="F92">
        <v>2219</v>
      </c>
      <c r="G92" t="s">
        <v>272</v>
      </c>
      <c r="H92" t="s">
        <v>118</v>
      </c>
      <c r="I92">
        <v>0.8</v>
      </c>
    </row>
    <row r="93" spans="1:9" x14ac:dyDescent="0.25">
      <c r="A93" s="21" t="s">
        <v>209</v>
      </c>
      <c r="B93" s="43">
        <v>2091</v>
      </c>
      <c r="C93" s="47">
        <v>0.7</v>
      </c>
      <c r="F93">
        <v>2091</v>
      </c>
      <c r="G93" t="s">
        <v>256</v>
      </c>
      <c r="H93" t="s">
        <v>209</v>
      </c>
      <c r="I93">
        <v>0.7</v>
      </c>
    </row>
    <row r="94" spans="1:9" x14ac:dyDescent="0.25">
      <c r="A94" s="21" t="s">
        <v>84</v>
      </c>
      <c r="B94" s="43">
        <v>2109</v>
      </c>
      <c r="C94" s="47">
        <v>0.9</v>
      </c>
      <c r="F94">
        <v>2109</v>
      </c>
      <c r="G94" t="s">
        <v>260</v>
      </c>
      <c r="H94" t="s">
        <v>84</v>
      </c>
      <c r="I94">
        <v>0.9</v>
      </c>
    </row>
    <row r="95" spans="1:9" x14ac:dyDescent="0.25">
      <c r="A95" s="22" t="s">
        <v>59</v>
      </c>
      <c r="B95" s="44">
        <v>2057</v>
      </c>
      <c r="C95" s="47">
        <v>0.7</v>
      </c>
      <c r="F95">
        <v>2057</v>
      </c>
      <c r="G95" t="s">
        <v>253</v>
      </c>
      <c r="H95" t="s">
        <v>59</v>
      </c>
      <c r="I95">
        <v>0.7</v>
      </c>
    </row>
    <row r="96" spans="1:9" x14ac:dyDescent="0.25">
      <c r="A96" s="21" t="s">
        <v>210</v>
      </c>
      <c r="B96" s="43">
        <v>2056</v>
      </c>
      <c r="C96" s="47">
        <v>0.7</v>
      </c>
      <c r="F96">
        <v>2056</v>
      </c>
      <c r="G96" t="s">
        <v>253</v>
      </c>
      <c r="H96" t="s">
        <v>254</v>
      </c>
      <c r="I96">
        <v>0.7</v>
      </c>
    </row>
    <row r="97" spans="1:9" x14ac:dyDescent="0.25">
      <c r="A97" s="24" t="s">
        <v>14</v>
      </c>
      <c r="B97" s="46">
        <v>2262</v>
      </c>
      <c r="C97" s="47">
        <v>0.7</v>
      </c>
      <c r="F97">
        <v>2262</v>
      </c>
      <c r="G97" t="s">
        <v>233</v>
      </c>
      <c r="H97" t="s">
        <v>14</v>
      </c>
      <c r="I97">
        <v>0.7</v>
      </c>
    </row>
    <row r="98" spans="1:9" x14ac:dyDescent="0.25">
      <c r="A98" s="21" t="s">
        <v>114</v>
      </c>
      <c r="B98" s="43">
        <v>2212</v>
      </c>
      <c r="C98" s="47">
        <v>0.7</v>
      </c>
      <c r="F98">
        <v>2212</v>
      </c>
      <c r="G98" t="s">
        <v>271</v>
      </c>
      <c r="H98" t="s">
        <v>114</v>
      </c>
      <c r="I98">
        <v>0.7</v>
      </c>
    </row>
    <row r="99" spans="1:9" x14ac:dyDescent="0.25">
      <c r="A99" s="22" t="s">
        <v>61</v>
      </c>
      <c r="B99" s="44">
        <v>2059</v>
      </c>
      <c r="C99" s="47">
        <v>0.7</v>
      </c>
      <c r="F99">
        <v>2059</v>
      </c>
      <c r="G99" t="s">
        <v>255</v>
      </c>
      <c r="H99" t="s">
        <v>61</v>
      </c>
      <c r="I99">
        <v>0.7</v>
      </c>
    </row>
    <row r="100" spans="1:9" x14ac:dyDescent="0.25">
      <c r="A100" s="21" t="s">
        <v>211</v>
      </c>
      <c r="B100" s="43">
        <v>1923</v>
      </c>
      <c r="C100" s="47">
        <v>0.7</v>
      </c>
      <c r="F100">
        <v>1923</v>
      </c>
      <c r="G100" t="s">
        <v>231</v>
      </c>
      <c r="H100" t="s">
        <v>211</v>
      </c>
      <c r="I100">
        <v>0.7</v>
      </c>
    </row>
    <row r="101" spans="1:9" x14ac:dyDescent="0.25">
      <c r="A101" s="21" t="s">
        <v>212</v>
      </c>
      <c r="B101" s="43">
        <v>2101</v>
      </c>
      <c r="C101" s="47">
        <v>0.7</v>
      </c>
      <c r="F101">
        <v>2101</v>
      </c>
      <c r="G101" t="s">
        <v>258</v>
      </c>
      <c r="H101" t="s">
        <v>212</v>
      </c>
      <c r="I101">
        <v>0.7</v>
      </c>
    </row>
    <row r="102" spans="1:9" x14ac:dyDescent="0.25">
      <c r="A102" s="21" t="s">
        <v>76</v>
      </c>
      <c r="B102" s="43">
        <v>2097</v>
      </c>
      <c r="C102" s="47">
        <v>0.7</v>
      </c>
      <c r="F102">
        <v>2097</v>
      </c>
      <c r="G102" t="s">
        <v>257</v>
      </c>
      <c r="H102" t="s">
        <v>76</v>
      </c>
      <c r="I102">
        <v>0.7</v>
      </c>
    </row>
    <row r="103" spans="1:9" x14ac:dyDescent="0.25">
      <c r="A103" s="21" t="s">
        <v>41</v>
      </c>
      <c r="B103" s="43">
        <v>2012</v>
      </c>
      <c r="C103" s="47">
        <v>0.9</v>
      </c>
      <c r="F103">
        <v>2012</v>
      </c>
      <c r="G103" t="s">
        <v>247</v>
      </c>
      <c r="H103" t="s">
        <v>41</v>
      </c>
      <c r="I103">
        <v>0.9</v>
      </c>
    </row>
    <row r="104" spans="1:9" x14ac:dyDescent="0.25">
      <c r="A104" s="21" t="s">
        <v>69</v>
      </c>
      <c r="B104" s="43">
        <v>2092</v>
      </c>
      <c r="C104" s="47">
        <v>0.7</v>
      </c>
      <c r="F104">
        <v>2092</v>
      </c>
      <c r="G104" t="s">
        <v>256</v>
      </c>
      <c r="H104" t="s">
        <v>69</v>
      </c>
      <c r="I104">
        <v>0.7</v>
      </c>
    </row>
    <row r="105" spans="1:9" x14ac:dyDescent="0.25">
      <c r="A105" s="24" t="s">
        <v>181</v>
      </c>
      <c r="B105" s="46">
        <v>2112</v>
      </c>
      <c r="C105" s="47">
        <v>0.7</v>
      </c>
      <c r="F105">
        <v>2112</v>
      </c>
      <c r="G105" t="s">
        <v>260</v>
      </c>
      <c r="H105" t="s">
        <v>181</v>
      </c>
      <c r="I105">
        <v>0.7</v>
      </c>
    </row>
    <row r="106" spans="1:9" x14ac:dyDescent="0.25">
      <c r="A106" s="21" t="s">
        <v>213</v>
      </c>
      <c r="B106" s="43">
        <v>2085</v>
      </c>
      <c r="C106" s="47">
        <v>0.8</v>
      </c>
      <c r="F106">
        <v>2085</v>
      </c>
      <c r="G106" t="s">
        <v>256</v>
      </c>
      <c r="H106" t="s">
        <v>213</v>
      </c>
      <c r="I106">
        <v>0.8</v>
      </c>
    </row>
    <row r="107" spans="1:9" x14ac:dyDescent="0.25">
      <c r="A107" s="21" t="s">
        <v>70</v>
      </c>
      <c r="B107" s="43">
        <v>2094</v>
      </c>
      <c r="C107" s="47">
        <v>0.7</v>
      </c>
      <c r="F107">
        <v>2094</v>
      </c>
      <c r="G107" t="s">
        <v>256</v>
      </c>
      <c r="H107" t="s">
        <v>70</v>
      </c>
      <c r="I107">
        <v>0.7</v>
      </c>
    </row>
    <row r="108" spans="1:9" x14ac:dyDescent="0.25">
      <c r="A108" s="21" t="s">
        <v>71</v>
      </c>
      <c r="B108" s="43">
        <v>2090</v>
      </c>
      <c r="C108" s="47">
        <v>0.8</v>
      </c>
      <c r="F108">
        <v>2090</v>
      </c>
      <c r="G108" t="s">
        <v>256</v>
      </c>
      <c r="H108" t="s">
        <v>71</v>
      </c>
      <c r="I108">
        <v>0.8</v>
      </c>
    </row>
    <row r="109" spans="1:9" x14ac:dyDescent="0.25">
      <c r="A109" s="21" t="s">
        <v>130</v>
      </c>
      <c r="B109" s="43">
        <v>2256</v>
      </c>
      <c r="C109" s="47">
        <v>0.7</v>
      </c>
      <c r="F109">
        <v>2256</v>
      </c>
      <c r="G109" t="s">
        <v>277</v>
      </c>
      <c r="H109" t="s">
        <v>130</v>
      </c>
      <c r="I109">
        <v>0.7</v>
      </c>
    </row>
    <row r="110" spans="1:9" x14ac:dyDescent="0.25">
      <c r="A110" s="21" t="s">
        <v>214</v>
      </c>
      <c r="B110" s="43">
        <v>2048</v>
      </c>
      <c r="C110" s="47">
        <v>0.7</v>
      </c>
      <c r="F110">
        <v>2048</v>
      </c>
      <c r="G110" t="s">
        <v>250</v>
      </c>
      <c r="H110" t="s">
        <v>214</v>
      </c>
      <c r="I110">
        <v>0.7</v>
      </c>
    </row>
    <row r="111" spans="1:9" x14ac:dyDescent="0.25">
      <c r="A111" s="21" t="s">
        <v>141</v>
      </c>
      <c r="B111" s="43">
        <v>2205</v>
      </c>
      <c r="C111" s="47">
        <v>0.7</v>
      </c>
      <c r="F111">
        <v>2205</v>
      </c>
      <c r="G111" t="s">
        <v>270</v>
      </c>
      <c r="H111" t="s">
        <v>141</v>
      </c>
      <c r="I111">
        <v>0.7</v>
      </c>
    </row>
    <row r="112" spans="1:9" x14ac:dyDescent="0.25">
      <c r="A112" s="22" t="s">
        <v>126</v>
      </c>
      <c r="B112" s="44">
        <v>2249</v>
      </c>
      <c r="C112" s="47">
        <v>0.7</v>
      </c>
      <c r="F112">
        <v>2249</v>
      </c>
      <c r="G112" t="s">
        <v>276</v>
      </c>
      <c r="H112" t="s">
        <v>126</v>
      </c>
      <c r="I112">
        <v>0.7</v>
      </c>
    </row>
    <row r="113" spans="1:9" x14ac:dyDescent="0.25">
      <c r="A113" s="21" t="s">
        <v>10</v>
      </c>
      <c r="B113" s="43">
        <v>1925</v>
      </c>
      <c r="C113" s="47">
        <v>0.7</v>
      </c>
      <c r="F113">
        <v>1925</v>
      </c>
      <c r="G113" t="s">
        <v>231</v>
      </c>
      <c r="H113" t="s">
        <v>232</v>
      </c>
      <c r="I113">
        <v>0.7</v>
      </c>
    </row>
    <row r="114" spans="1:9" x14ac:dyDescent="0.25">
      <c r="A114" s="21" t="s">
        <v>142</v>
      </c>
      <c r="B114" s="43">
        <v>1898</v>
      </c>
      <c r="C114" s="47">
        <v>0.8</v>
      </c>
      <c r="F114">
        <v>1898</v>
      </c>
      <c r="G114" t="s">
        <v>230</v>
      </c>
      <c r="H114" t="s">
        <v>142</v>
      </c>
      <c r="I114">
        <v>0.8</v>
      </c>
    </row>
    <row r="115" spans="1:9" x14ac:dyDescent="0.25">
      <c r="A115" s="21" t="s">
        <v>42</v>
      </c>
      <c r="B115" s="43">
        <v>2010</v>
      </c>
      <c r="C115" s="47">
        <v>0.9</v>
      </c>
      <c r="F115">
        <v>2010</v>
      </c>
      <c r="G115" t="s">
        <v>247</v>
      </c>
      <c r="H115" t="s">
        <v>42</v>
      </c>
      <c r="I115">
        <v>0.9</v>
      </c>
    </row>
    <row r="116" spans="1:9" x14ac:dyDescent="0.25">
      <c r="A116" s="24" t="s">
        <v>93</v>
      </c>
      <c r="B116" s="46">
        <v>2147</v>
      </c>
      <c r="C116" s="47">
        <v>0.7</v>
      </c>
      <c r="F116">
        <v>2147</v>
      </c>
      <c r="G116" t="s">
        <v>264</v>
      </c>
      <c r="H116" t="s">
        <v>93</v>
      </c>
      <c r="I116">
        <v>0.7</v>
      </c>
    </row>
    <row r="117" spans="1:9" x14ac:dyDescent="0.25">
      <c r="A117" s="21" t="s">
        <v>90</v>
      </c>
      <c r="B117" s="43">
        <v>2145</v>
      </c>
      <c r="C117" s="47">
        <v>0.7</v>
      </c>
      <c r="F117">
        <v>2145</v>
      </c>
      <c r="G117" t="s">
        <v>261</v>
      </c>
      <c r="H117" t="s">
        <v>263</v>
      </c>
      <c r="I117">
        <v>0.7</v>
      </c>
    </row>
    <row r="118" spans="1:9" x14ac:dyDescent="0.25">
      <c r="A118" s="21" t="s">
        <v>23</v>
      </c>
      <c r="B118" s="43">
        <v>1968</v>
      </c>
      <c r="C118" s="47">
        <v>0.7</v>
      </c>
      <c r="F118">
        <v>1968</v>
      </c>
      <c r="G118" t="s">
        <v>237</v>
      </c>
      <c r="H118" t="s">
        <v>23</v>
      </c>
      <c r="I118">
        <v>0.7</v>
      </c>
    </row>
    <row r="119" spans="1:9" x14ac:dyDescent="0.25">
      <c r="A119" s="21" t="s">
        <v>218</v>
      </c>
      <c r="B119" s="43">
        <v>2198</v>
      </c>
      <c r="C119" s="47">
        <v>0.7</v>
      </c>
      <c r="F119">
        <v>2198</v>
      </c>
      <c r="G119" t="s">
        <v>268</v>
      </c>
      <c r="H119" t="s">
        <v>218</v>
      </c>
      <c r="I119">
        <v>0.7</v>
      </c>
    </row>
    <row r="120" spans="1:9" x14ac:dyDescent="0.25">
      <c r="A120" s="22" t="s">
        <v>143</v>
      </c>
      <c r="B120" s="44">
        <v>2199</v>
      </c>
      <c r="C120" s="47">
        <v>0.7</v>
      </c>
      <c r="F120">
        <v>2199</v>
      </c>
      <c r="G120" t="s">
        <v>268</v>
      </c>
      <c r="H120" t="s">
        <v>269</v>
      </c>
      <c r="I120">
        <v>0.7</v>
      </c>
    </row>
    <row r="121" spans="1:9" x14ac:dyDescent="0.25">
      <c r="A121" s="21" t="s">
        <v>131</v>
      </c>
      <c r="B121" s="43">
        <v>2254</v>
      </c>
      <c r="C121" s="47">
        <v>0.7</v>
      </c>
      <c r="F121">
        <v>2254</v>
      </c>
      <c r="G121" t="s">
        <v>277</v>
      </c>
      <c r="H121" t="s">
        <v>278</v>
      </c>
      <c r="I121">
        <v>0.7</v>
      </c>
    </row>
    <row r="122" spans="1:9" x14ac:dyDescent="0.25">
      <c r="A122" s="21" t="s">
        <v>24</v>
      </c>
      <c r="B122" s="43">
        <v>1966</v>
      </c>
      <c r="C122" s="47">
        <v>0.7</v>
      </c>
      <c r="F122">
        <v>1966</v>
      </c>
      <c r="G122" t="s">
        <v>237</v>
      </c>
      <c r="H122" t="s">
        <v>24</v>
      </c>
      <c r="I122">
        <v>0.7</v>
      </c>
    </row>
    <row r="123" spans="1:9" x14ac:dyDescent="0.25">
      <c r="A123" s="21" t="s">
        <v>144</v>
      </c>
      <c r="B123" s="43">
        <v>1924</v>
      </c>
      <c r="C123" s="47">
        <v>0.7</v>
      </c>
      <c r="F123">
        <v>1924</v>
      </c>
      <c r="G123" t="s">
        <v>231</v>
      </c>
      <c r="H123" t="s">
        <v>144</v>
      </c>
      <c r="I123">
        <v>0.7</v>
      </c>
    </row>
    <row r="124" spans="1:9" x14ac:dyDescent="0.25">
      <c r="A124" s="21" t="s">
        <v>30</v>
      </c>
      <c r="B124" s="43">
        <v>1996</v>
      </c>
      <c r="C124" s="47">
        <v>0.7</v>
      </c>
      <c r="F124">
        <v>1996</v>
      </c>
      <c r="G124" t="s">
        <v>243</v>
      </c>
      <c r="H124" t="s">
        <v>30</v>
      </c>
      <c r="I124">
        <v>0.7</v>
      </c>
    </row>
    <row r="125" spans="1:9" x14ac:dyDescent="0.25">
      <c r="A125" s="22" t="s">
        <v>62</v>
      </c>
      <c r="B125" s="44">
        <v>2061</v>
      </c>
      <c r="C125" s="47">
        <v>0.8</v>
      </c>
      <c r="F125">
        <v>2061</v>
      </c>
      <c r="G125" t="s">
        <v>255</v>
      </c>
      <c r="H125" t="s">
        <v>62</v>
      </c>
      <c r="I125">
        <v>0.8</v>
      </c>
    </row>
    <row r="126" spans="1:9" x14ac:dyDescent="0.25">
      <c r="A126" s="21" t="s">
        <v>91</v>
      </c>
      <c r="B126" s="43">
        <v>2141</v>
      </c>
      <c r="C126" s="47">
        <v>0.7</v>
      </c>
      <c r="F126">
        <v>2141</v>
      </c>
      <c r="G126" t="s">
        <v>261</v>
      </c>
      <c r="H126" t="s">
        <v>91</v>
      </c>
      <c r="I126">
        <v>0.7</v>
      </c>
    </row>
    <row r="127" spans="1:9" x14ac:dyDescent="0.25">
      <c r="A127" s="21" t="s">
        <v>115</v>
      </c>
      <c r="B127" s="43">
        <v>2214</v>
      </c>
      <c r="C127" s="47">
        <v>0.7</v>
      </c>
      <c r="F127">
        <v>2214</v>
      </c>
      <c r="G127" t="s">
        <v>271</v>
      </c>
      <c r="H127" t="s">
        <v>115</v>
      </c>
      <c r="I127">
        <v>0.7</v>
      </c>
    </row>
    <row r="128" spans="1:9" x14ac:dyDescent="0.25">
      <c r="A128" s="22" t="s">
        <v>145</v>
      </c>
      <c r="B128" s="44">
        <v>2143</v>
      </c>
      <c r="C128" s="47">
        <v>0.7</v>
      </c>
      <c r="F128">
        <v>2143</v>
      </c>
      <c r="G128" t="s">
        <v>261</v>
      </c>
      <c r="H128" t="s">
        <v>145</v>
      </c>
      <c r="I128">
        <v>0.7</v>
      </c>
    </row>
    <row r="129" spans="1:9" x14ac:dyDescent="0.25">
      <c r="A129" s="22" t="s">
        <v>215</v>
      </c>
      <c r="B129" s="44">
        <v>4131</v>
      </c>
      <c r="C129" s="47">
        <v>0.7</v>
      </c>
      <c r="F129">
        <v>4131</v>
      </c>
      <c r="G129" t="s">
        <v>273</v>
      </c>
      <c r="H129" t="s">
        <v>215</v>
      </c>
      <c r="I129">
        <v>0.7</v>
      </c>
    </row>
    <row r="130" spans="1:9" x14ac:dyDescent="0.25">
      <c r="A130" s="21" t="s">
        <v>85</v>
      </c>
      <c r="B130" s="43">
        <v>2110</v>
      </c>
      <c r="C130" s="47">
        <v>0.7</v>
      </c>
      <c r="F130">
        <v>2110</v>
      </c>
      <c r="G130" t="s">
        <v>260</v>
      </c>
      <c r="H130" t="s">
        <v>85</v>
      </c>
      <c r="I130">
        <v>0.7</v>
      </c>
    </row>
    <row r="131" spans="1:9" x14ac:dyDescent="0.25">
      <c r="A131" s="21" t="s">
        <v>31</v>
      </c>
      <c r="B131" s="43">
        <v>1990</v>
      </c>
      <c r="C131" s="47">
        <v>0.7</v>
      </c>
      <c r="F131">
        <v>1990</v>
      </c>
      <c r="G131" t="s">
        <v>243</v>
      </c>
      <c r="H131" t="s">
        <v>31</v>
      </c>
      <c r="I131">
        <v>0.7</v>
      </c>
    </row>
    <row r="132" spans="1:9" x14ac:dyDescent="0.25">
      <c r="A132" s="21" t="s">
        <v>72</v>
      </c>
      <c r="B132" s="43">
        <v>2093</v>
      </c>
      <c r="C132" s="47">
        <v>0.7</v>
      </c>
      <c r="F132">
        <v>2093</v>
      </c>
      <c r="G132" t="s">
        <v>256</v>
      </c>
      <c r="H132" t="s">
        <v>72</v>
      </c>
      <c r="I132">
        <v>0.7</v>
      </c>
    </row>
    <row r="133" spans="1:9" x14ac:dyDescent="0.25">
      <c r="A133" s="21" t="s">
        <v>146</v>
      </c>
      <c r="B133" s="43">
        <v>2108</v>
      </c>
      <c r="C133" s="47">
        <v>0.7</v>
      </c>
      <c r="F133">
        <v>2108</v>
      </c>
      <c r="G133" t="s">
        <v>260</v>
      </c>
      <c r="H133" t="s">
        <v>146</v>
      </c>
      <c r="I133">
        <v>0.7</v>
      </c>
    </row>
    <row r="134" spans="1:9" x14ac:dyDescent="0.25">
      <c r="A134" s="21" t="s">
        <v>11</v>
      </c>
      <c r="B134" s="43">
        <v>1928</v>
      </c>
      <c r="C134" s="47">
        <v>0.7</v>
      </c>
      <c r="F134">
        <v>1928</v>
      </c>
      <c r="G134" t="s">
        <v>231</v>
      </c>
      <c r="H134" t="s">
        <v>11</v>
      </c>
      <c r="I134">
        <v>0.7</v>
      </c>
    </row>
    <row r="135" spans="1:9" x14ac:dyDescent="0.25">
      <c r="A135" s="21" t="s">
        <v>147</v>
      </c>
      <c r="B135" s="43">
        <v>1926</v>
      </c>
      <c r="C135" s="47">
        <v>0.7</v>
      </c>
      <c r="F135">
        <v>1926</v>
      </c>
      <c r="G135" t="s">
        <v>231</v>
      </c>
      <c r="H135" t="s">
        <v>147</v>
      </c>
      <c r="I135">
        <v>0.7</v>
      </c>
    </row>
    <row r="136" spans="1:9" x14ac:dyDescent="0.25">
      <c r="A136" s="21" t="s">
        <v>148</v>
      </c>
      <c r="B136" s="43">
        <v>2060</v>
      </c>
      <c r="C136" s="47">
        <v>0.7</v>
      </c>
      <c r="F136">
        <v>2060</v>
      </c>
      <c r="G136" t="s">
        <v>255</v>
      </c>
      <c r="H136" t="s">
        <v>148</v>
      </c>
      <c r="I136">
        <v>0.7</v>
      </c>
    </row>
    <row r="137" spans="1:9" x14ac:dyDescent="0.25">
      <c r="A137" s="21" t="s">
        <v>96</v>
      </c>
      <c r="B137" s="43">
        <v>2181</v>
      </c>
      <c r="C137" s="47">
        <v>0.7</v>
      </c>
      <c r="F137">
        <v>2181</v>
      </c>
      <c r="G137" t="s">
        <v>265</v>
      </c>
      <c r="H137" t="s">
        <v>96</v>
      </c>
      <c r="I137">
        <v>0.7</v>
      </c>
    </row>
    <row r="138" spans="1:9" x14ac:dyDescent="0.25">
      <c r="A138" s="21" t="s">
        <v>108</v>
      </c>
      <c r="B138" s="43">
        <v>2207</v>
      </c>
      <c r="C138" s="47">
        <v>0.7</v>
      </c>
      <c r="F138">
        <v>2207</v>
      </c>
      <c r="G138" t="s">
        <v>270</v>
      </c>
      <c r="H138" t="s">
        <v>108</v>
      </c>
      <c r="I138">
        <v>0.7</v>
      </c>
    </row>
    <row r="139" spans="1:9" x14ac:dyDescent="0.25">
      <c r="A139" s="21" t="s">
        <v>102</v>
      </c>
      <c r="B139" s="43">
        <v>2192</v>
      </c>
      <c r="C139" s="47">
        <v>0.7</v>
      </c>
      <c r="F139">
        <v>2192</v>
      </c>
      <c r="G139" t="s">
        <v>266</v>
      </c>
      <c r="H139" t="s">
        <v>102</v>
      </c>
      <c r="I139">
        <v>0.7</v>
      </c>
    </row>
    <row r="140" spans="1:9" x14ac:dyDescent="0.25">
      <c r="A140" s="21" t="s">
        <v>6</v>
      </c>
      <c r="B140" s="43">
        <v>1900</v>
      </c>
      <c r="C140" s="47">
        <v>0.7</v>
      </c>
      <c r="F140">
        <v>1900</v>
      </c>
      <c r="G140" t="s">
        <v>230</v>
      </c>
      <c r="H140" t="s">
        <v>6</v>
      </c>
      <c r="I140">
        <v>0.7</v>
      </c>
    </row>
    <row r="141" spans="1:9" x14ac:dyDescent="0.25">
      <c r="A141" s="21" t="s">
        <v>149</v>
      </c>
      <c r="B141" s="43">
        <v>2039</v>
      </c>
      <c r="C141" s="47">
        <v>0.7</v>
      </c>
      <c r="F141">
        <v>2039</v>
      </c>
      <c r="G141" t="s">
        <v>250</v>
      </c>
      <c r="H141" t="s">
        <v>149</v>
      </c>
      <c r="I141">
        <v>0.7</v>
      </c>
    </row>
    <row r="142" spans="1:9" x14ac:dyDescent="0.25">
      <c r="A142" s="21" t="s">
        <v>109</v>
      </c>
      <c r="B142" s="43">
        <v>2202</v>
      </c>
      <c r="C142" s="47">
        <v>0.7</v>
      </c>
      <c r="F142">
        <v>2202</v>
      </c>
      <c r="G142" t="s">
        <v>270</v>
      </c>
      <c r="H142" t="s">
        <v>109</v>
      </c>
      <c r="I142">
        <v>0.7</v>
      </c>
    </row>
    <row r="143" spans="1:9" x14ac:dyDescent="0.25">
      <c r="A143" s="24" t="s">
        <v>50</v>
      </c>
      <c r="B143" s="46">
        <v>2016</v>
      </c>
      <c r="C143" s="47">
        <v>0.7</v>
      </c>
      <c r="F143">
        <v>2016</v>
      </c>
      <c r="G143" t="s">
        <v>248</v>
      </c>
      <c r="H143" t="s">
        <v>50</v>
      </c>
      <c r="I143">
        <v>0.7</v>
      </c>
    </row>
    <row r="144" spans="1:9" x14ac:dyDescent="0.25">
      <c r="A144" s="24" t="s">
        <v>3</v>
      </c>
      <c r="B144" s="46">
        <v>1897</v>
      </c>
      <c r="C144" s="47">
        <v>0.8</v>
      </c>
      <c r="F144">
        <v>1897</v>
      </c>
      <c r="G144" t="s">
        <v>229</v>
      </c>
      <c r="H144" t="s">
        <v>3</v>
      </c>
      <c r="I144">
        <v>0.8</v>
      </c>
    </row>
    <row r="145" spans="1:9" x14ac:dyDescent="0.25">
      <c r="A145" s="22" t="s">
        <v>55</v>
      </c>
      <c r="B145" s="44">
        <v>2047</v>
      </c>
      <c r="C145" s="47">
        <v>0.7</v>
      </c>
      <c r="F145">
        <v>2047</v>
      </c>
      <c r="G145" t="s">
        <v>250</v>
      </c>
      <c r="H145" t="s">
        <v>55</v>
      </c>
      <c r="I145">
        <v>0.7</v>
      </c>
    </row>
    <row r="146" spans="1:9" x14ac:dyDescent="0.25">
      <c r="A146" s="21" t="s">
        <v>73</v>
      </c>
      <c r="B146" s="43">
        <v>2081</v>
      </c>
      <c r="C146" s="47">
        <v>0.7</v>
      </c>
      <c r="F146">
        <v>2081</v>
      </c>
      <c r="G146" t="s">
        <v>256</v>
      </c>
      <c r="H146" t="s">
        <v>73</v>
      </c>
      <c r="I146">
        <v>0.7</v>
      </c>
    </row>
    <row r="147" spans="1:9" x14ac:dyDescent="0.25">
      <c r="A147" s="22" t="s">
        <v>63</v>
      </c>
      <c r="B147" s="44">
        <v>2062</v>
      </c>
      <c r="C147" s="47">
        <v>0.9</v>
      </c>
      <c r="F147">
        <v>2062</v>
      </c>
      <c r="G147" t="s">
        <v>255</v>
      </c>
      <c r="H147" t="s">
        <v>63</v>
      </c>
      <c r="I147">
        <v>0.9</v>
      </c>
    </row>
    <row r="148" spans="1:9" x14ac:dyDescent="0.25">
      <c r="A148" s="24" t="s">
        <v>216</v>
      </c>
      <c r="B148" s="46">
        <v>1973</v>
      </c>
      <c r="C148" s="47">
        <v>0.8</v>
      </c>
      <c r="F148">
        <v>1973</v>
      </c>
      <c r="G148" t="s">
        <v>239</v>
      </c>
      <c r="H148" t="s">
        <v>216</v>
      </c>
      <c r="I148">
        <v>0.8</v>
      </c>
    </row>
    <row r="149" spans="1:9" x14ac:dyDescent="0.25">
      <c r="A149" s="21" t="s">
        <v>97</v>
      </c>
      <c r="B149" s="43">
        <v>2180</v>
      </c>
      <c r="C149" s="47">
        <v>0.7</v>
      </c>
      <c r="F149">
        <v>2180</v>
      </c>
      <c r="G149" t="s">
        <v>265</v>
      </c>
      <c r="H149" t="s">
        <v>97</v>
      </c>
      <c r="I149">
        <v>0.7</v>
      </c>
    </row>
    <row r="150" spans="1:9" x14ac:dyDescent="0.25">
      <c r="A150" s="24" t="s">
        <v>25</v>
      </c>
      <c r="B150" s="46">
        <v>1967</v>
      </c>
      <c r="C150" s="47">
        <v>0.7</v>
      </c>
      <c r="F150">
        <v>1967</v>
      </c>
      <c r="G150" t="s">
        <v>237</v>
      </c>
      <c r="H150" t="s">
        <v>25</v>
      </c>
      <c r="I150">
        <v>0.7</v>
      </c>
    </row>
    <row r="151" spans="1:9" x14ac:dyDescent="0.25">
      <c r="A151" s="21" t="s">
        <v>43</v>
      </c>
      <c r="B151" s="43">
        <v>2009</v>
      </c>
      <c r="C151" s="47">
        <v>0.7</v>
      </c>
      <c r="F151">
        <v>2009</v>
      </c>
      <c r="G151" t="s">
        <v>247</v>
      </c>
      <c r="H151" t="s">
        <v>43</v>
      </c>
      <c r="I151">
        <v>0.7</v>
      </c>
    </row>
    <row r="152" spans="1:9" x14ac:dyDescent="0.25">
      <c r="A152" s="21" t="s">
        <v>56</v>
      </c>
      <c r="B152" s="43">
        <v>2045</v>
      </c>
      <c r="C152" s="47">
        <v>0.7</v>
      </c>
      <c r="F152">
        <v>2045</v>
      </c>
      <c r="G152" t="s">
        <v>250</v>
      </c>
      <c r="H152" t="s">
        <v>56</v>
      </c>
      <c r="I152">
        <v>0.7</v>
      </c>
    </row>
    <row r="153" spans="1:9" x14ac:dyDescent="0.25">
      <c r="A153" s="21" t="s">
        <v>16</v>
      </c>
      <c r="B153" s="43">
        <v>1946</v>
      </c>
      <c r="C153" s="47">
        <v>0.7</v>
      </c>
      <c r="F153">
        <v>1946</v>
      </c>
      <c r="G153" t="s">
        <v>234</v>
      </c>
      <c r="H153" t="s">
        <v>16</v>
      </c>
      <c r="I153">
        <v>0.7</v>
      </c>
    </row>
    <row r="154" spans="1:9" x14ac:dyDescent="0.25">
      <c r="A154" s="21" t="s">
        <v>150</v>
      </c>
      <c r="B154" s="43">
        <v>1977</v>
      </c>
      <c r="C154" s="47">
        <v>0.7</v>
      </c>
      <c r="F154">
        <v>1977</v>
      </c>
      <c r="G154" t="s">
        <v>241</v>
      </c>
      <c r="H154" t="s">
        <v>150</v>
      </c>
      <c r="I154">
        <v>0.7</v>
      </c>
    </row>
    <row r="155" spans="1:9" x14ac:dyDescent="0.25">
      <c r="A155" s="24" t="s">
        <v>32</v>
      </c>
      <c r="B155" s="46">
        <v>2001</v>
      </c>
      <c r="C155" s="47">
        <v>0.7</v>
      </c>
      <c r="F155">
        <v>2001</v>
      </c>
      <c r="G155" t="s">
        <v>243</v>
      </c>
      <c r="H155" t="s">
        <v>32</v>
      </c>
      <c r="I155">
        <v>0.7</v>
      </c>
    </row>
    <row r="156" spans="1:9" x14ac:dyDescent="0.25">
      <c r="A156" s="22" t="s">
        <v>98</v>
      </c>
      <c r="B156" s="44">
        <v>2182</v>
      </c>
      <c r="C156" s="47">
        <v>0.7</v>
      </c>
      <c r="F156">
        <v>2182</v>
      </c>
      <c r="G156" t="s">
        <v>265</v>
      </c>
      <c r="H156" t="s">
        <v>98</v>
      </c>
      <c r="I156">
        <v>0.7</v>
      </c>
    </row>
    <row r="157" spans="1:9" x14ac:dyDescent="0.25">
      <c r="A157" s="21" t="s">
        <v>33</v>
      </c>
      <c r="B157" s="43">
        <v>1999</v>
      </c>
      <c r="C157" s="47">
        <v>0.7</v>
      </c>
      <c r="F157">
        <v>1999</v>
      </c>
      <c r="G157" t="s">
        <v>243</v>
      </c>
      <c r="H157" t="s">
        <v>33</v>
      </c>
      <c r="I157">
        <v>0.7</v>
      </c>
    </row>
    <row r="158" spans="1:9" x14ac:dyDescent="0.25">
      <c r="A158" s="21" t="s">
        <v>99</v>
      </c>
      <c r="B158" s="43">
        <v>2188</v>
      </c>
      <c r="C158" s="47">
        <v>0.7</v>
      </c>
      <c r="F158">
        <v>2188</v>
      </c>
      <c r="G158" t="s">
        <v>265</v>
      </c>
      <c r="H158" t="s">
        <v>99</v>
      </c>
      <c r="I158">
        <v>0.7</v>
      </c>
    </row>
    <row r="159" spans="1:9" x14ac:dyDescent="0.25">
      <c r="A159" s="24" t="s">
        <v>57</v>
      </c>
      <c r="B159" s="46">
        <v>2044</v>
      </c>
      <c r="C159" s="47">
        <v>0.7</v>
      </c>
      <c r="F159">
        <v>2044</v>
      </c>
      <c r="G159" t="s">
        <v>250</v>
      </c>
      <c r="H159" t="s">
        <v>57</v>
      </c>
      <c r="I159">
        <v>0.7</v>
      </c>
    </row>
    <row r="160" spans="1:9" x14ac:dyDescent="0.25">
      <c r="A160" s="21" t="s">
        <v>151</v>
      </c>
      <c r="B160" s="43">
        <v>2142</v>
      </c>
      <c r="C160" s="47">
        <v>0.7</v>
      </c>
      <c r="F160">
        <v>2142</v>
      </c>
      <c r="G160" t="s">
        <v>261</v>
      </c>
      <c r="H160" t="s">
        <v>151</v>
      </c>
      <c r="I160">
        <v>0.7</v>
      </c>
    </row>
    <row r="161" spans="1:9" x14ac:dyDescent="0.25">
      <c r="A161" s="21" t="s">
        <v>152</v>
      </c>
      <c r="B161" s="43">
        <v>2104</v>
      </c>
      <c r="C161" s="47">
        <v>0.7</v>
      </c>
      <c r="F161">
        <v>2104</v>
      </c>
      <c r="G161" t="s">
        <v>258</v>
      </c>
      <c r="H161" t="s">
        <v>152</v>
      </c>
      <c r="I161">
        <v>0.7</v>
      </c>
    </row>
    <row r="162" spans="1:9" x14ac:dyDescent="0.25">
      <c r="A162" s="21" t="s">
        <v>17</v>
      </c>
      <c r="B162" s="43">
        <v>1944</v>
      </c>
      <c r="C162" s="47">
        <v>0.7</v>
      </c>
      <c r="F162">
        <v>1944</v>
      </c>
      <c r="G162" t="s">
        <v>234</v>
      </c>
      <c r="H162" t="s">
        <v>17</v>
      </c>
      <c r="I162">
        <v>0.7</v>
      </c>
    </row>
    <row r="163" spans="1:9" x14ac:dyDescent="0.25">
      <c r="A163" s="21" t="s">
        <v>78</v>
      </c>
      <c r="B163" s="43">
        <v>2103</v>
      </c>
      <c r="C163" s="47">
        <v>0.7</v>
      </c>
      <c r="F163">
        <v>2103</v>
      </c>
      <c r="G163" t="s">
        <v>258</v>
      </c>
      <c r="H163" t="s">
        <v>78</v>
      </c>
      <c r="I163">
        <v>0.7</v>
      </c>
    </row>
    <row r="164" spans="1:9" x14ac:dyDescent="0.25">
      <c r="A164" s="21" t="s">
        <v>15</v>
      </c>
      <c r="B164" s="43">
        <v>1935</v>
      </c>
      <c r="C164" s="47">
        <v>0.7</v>
      </c>
      <c r="F164">
        <v>1935</v>
      </c>
      <c r="G164" t="s">
        <v>233</v>
      </c>
      <c r="H164" t="s">
        <v>15</v>
      </c>
      <c r="I164">
        <v>0.7</v>
      </c>
    </row>
    <row r="165" spans="1:9" x14ac:dyDescent="0.25">
      <c r="A165" s="21" t="s">
        <v>132</v>
      </c>
      <c r="B165" s="43">
        <v>2257</v>
      </c>
      <c r="C165" s="47">
        <v>0.7</v>
      </c>
      <c r="F165">
        <v>2257</v>
      </c>
      <c r="G165" t="s">
        <v>277</v>
      </c>
      <c r="H165" t="s">
        <v>132</v>
      </c>
      <c r="I165">
        <v>0.7</v>
      </c>
    </row>
    <row r="166" spans="1:9" x14ac:dyDescent="0.25">
      <c r="A166" s="21" t="s">
        <v>103</v>
      </c>
      <c r="B166" s="43">
        <v>2195</v>
      </c>
      <c r="C166" s="47">
        <v>0.9</v>
      </c>
      <c r="F166">
        <v>2195</v>
      </c>
      <c r="G166" t="s">
        <v>267</v>
      </c>
      <c r="H166" t="s">
        <v>103</v>
      </c>
      <c r="I166">
        <v>0.9</v>
      </c>
    </row>
    <row r="167" spans="1:9" x14ac:dyDescent="0.25">
      <c r="A167" s="21" t="s">
        <v>125</v>
      </c>
      <c r="B167" s="43">
        <v>2244</v>
      </c>
      <c r="C167" s="47">
        <v>0.7</v>
      </c>
      <c r="F167">
        <v>2244</v>
      </c>
      <c r="G167" t="s">
        <v>274</v>
      </c>
      <c r="H167" t="s">
        <v>125</v>
      </c>
      <c r="I167">
        <v>0.7</v>
      </c>
    </row>
    <row r="168" spans="1:9" x14ac:dyDescent="0.25">
      <c r="A168" s="21" t="s">
        <v>153</v>
      </c>
      <c r="B168" s="43">
        <v>2138</v>
      </c>
      <c r="C168" s="47">
        <v>0.7</v>
      </c>
      <c r="F168">
        <v>2138</v>
      </c>
      <c r="G168" t="s">
        <v>261</v>
      </c>
      <c r="H168" t="s">
        <v>153</v>
      </c>
      <c r="I168">
        <v>0.7</v>
      </c>
    </row>
    <row r="169" spans="1:9" x14ac:dyDescent="0.25">
      <c r="A169" s="21" t="s">
        <v>154</v>
      </c>
      <c r="B169" s="43">
        <v>1978</v>
      </c>
      <c r="C169" s="47">
        <v>0.7</v>
      </c>
      <c r="F169">
        <v>1978</v>
      </c>
      <c r="G169" t="s">
        <v>241</v>
      </c>
      <c r="H169" t="s">
        <v>154</v>
      </c>
      <c r="I169">
        <v>0.7</v>
      </c>
    </row>
    <row r="170" spans="1:9" x14ac:dyDescent="0.25">
      <c r="A170" s="22" t="s">
        <v>74</v>
      </c>
      <c r="B170" s="44">
        <v>2096</v>
      </c>
      <c r="C170" s="47">
        <v>0.7</v>
      </c>
      <c r="F170">
        <v>2096</v>
      </c>
      <c r="G170" t="s">
        <v>256</v>
      </c>
      <c r="H170" t="s">
        <v>74</v>
      </c>
      <c r="I170">
        <v>0.7</v>
      </c>
    </row>
    <row r="171" spans="1:9" x14ac:dyDescent="0.25">
      <c r="A171" s="21" t="s">
        <v>155</v>
      </c>
      <c r="B171" s="43">
        <v>2022</v>
      </c>
      <c r="C171" s="47">
        <v>0.9</v>
      </c>
      <c r="F171">
        <v>2022</v>
      </c>
      <c r="G171" t="s">
        <v>248</v>
      </c>
      <c r="H171" t="s">
        <v>155</v>
      </c>
      <c r="I171">
        <v>0.9</v>
      </c>
    </row>
    <row r="172" spans="1:9" x14ac:dyDescent="0.25">
      <c r="A172" s="21" t="s">
        <v>156</v>
      </c>
      <c r="B172" s="43">
        <v>2087</v>
      </c>
      <c r="C172" s="47">
        <v>0.7</v>
      </c>
      <c r="F172">
        <v>2087</v>
      </c>
      <c r="G172" t="s">
        <v>256</v>
      </c>
      <c r="H172" t="s">
        <v>156</v>
      </c>
      <c r="I172">
        <v>0.7</v>
      </c>
    </row>
    <row r="173" spans="1:9" x14ac:dyDescent="0.25">
      <c r="A173" s="21" t="s">
        <v>34</v>
      </c>
      <c r="B173" s="43">
        <v>1994</v>
      </c>
      <c r="C173" s="47">
        <v>0.7</v>
      </c>
      <c r="F173">
        <v>1994</v>
      </c>
      <c r="G173" t="s">
        <v>243</v>
      </c>
      <c r="H173" t="s">
        <v>34</v>
      </c>
      <c r="I173">
        <v>0.7</v>
      </c>
    </row>
    <row r="174" spans="1:9" x14ac:dyDescent="0.25">
      <c r="A174" s="21" t="s">
        <v>157</v>
      </c>
      <c r="B174" s="43">
        <v>2225</v>
      </c>
      <c r="C174" s="47">
        <v>0.8</v>
      </c>
      <c r="F174">
        <v>2225</v>
      </c>
      <c r="G174" t="s">
        <v>273</v>
      </c>
      <c r="H174" t="s">
        <v>157</v>
      </c>
      <c r="I174">
        <v>0.8</v>
      </c>
    </row>
    <row r="175" spans="1:9" x14ac:dyDescent="0.25">
      <c r="A175" s="22" t="s">
        <v>127</v>
      </c>
      <c r="B175" s="44">
        <v>2247</v>
      </c>
      <c r="C175" s="47">
        <v>0.9</v>
      </c>
      <c r="F175">
        <v>2247</v>
      </c>
      <c r="G175" t="s">
        <v>276</v>
      </c>
      <c r="H175" t="s">
        <v>127</v>
      </c>
      <c r="I175">
        <v>0.9</v>
      </c>
    </row>
    <row r="176" spans="1:9" x14ac:dyDescent="0.25">
      <c r="A176" s="21" t="s">
        <v>75</v>
      </c>
      <c r="B176" s="43">
        <v>2083</v>
      </c>
      <c r="C176" s="47">
        <v>0.7</v>
      </c>
      <c r="F176">
        <v>2083</v>
      </c>
      <c r="G176" t="s">
        <v>256</v>
      </c>
      <c r="H176" t="s">
        <v>75</v>
      </c>
      <c r="I176">
        <v>0.7</v>
      </c>
    </row>
    <row r="177" spans="1:9" x14ac:dyDescent="0.25">
      <c r="A177" s="21" t="s">
        <v>18</v>
      </c>
      <c r="B177" s="43">
        <v>1948</v>
      </c>
      <c r="C177" s="47">
        <v>0.7</v>
      </c>
      <c r="F177">
        <v>1948</v>
      </c>
      <c r="G177" t="s">
        <v>234</v>
      </c>
      <c r="H177" t="s">
        <v>236</v>
      </c>
      <c r="I177">
        <v>0.7</v>
      </c>
    </row>
    <row r="178" spans="1:9" x14ac:dyDescent="0.25">
      <c r="A178" s="21" t="s">
        <v>217</v>
      </c>
      <c r="B178" s="43">
        <v>2144</v>
      </c>
      <c r="C178" s="47">
        <v>0.7</v>
      </c>
      <c r="F178">
        <v>2144</v>
      </c>
      <c r="G178" t="s">
        <v>261</v>
      </c>
      <c r="H178" t="s">
        <v>262</v>
      </c>
      <c r="I178">
        <v>0.7</v>
      </c>
    </row>
    <row r="179" spans="1:9" x14ac:dyDescent="0.25">
      <c r="A179" s="21" t="s">
        <v>110</v>
      </c>
      <c r="B179" s="43">
        <v>2209</v>
      </c>
      <c r="C179" s="47">
        <v>0.7</v>
      </c>
      <c r="F179">
        <v>2209</v>
      </c>
      <c r="G179" t="s">
        <v>270</v>
      </c>
      <c r="H179" t="s">
        <v>110</v>
      </c>
      <c r="I179">
        <v>0.7</v>
      </c>
    </row>
    <row r="180" spans="1:9" x14ac:dyDescent="0.25">
      <c r="A180" s="24" t="s">
        <v>51</v>
      </c>
      <c r="B180" s="46">
        <v>2018</v>
      </c>
      <c r="C180" s="47">
        <v>0.7</v>
      </c>
      <c r="F180">
        <v>2018</v>
      </c>
      <c r="G180" t="s">
        <v>248</v>
      </c>
      <c r="H180" t="s">
        <v>51</v>
      </c>
      <c r="I180">
        <v>0.7</v>
      </c>
    </row>
    <row r="181" spans="1:9" x14ac:dyDescent="0.25">
      <c r="A181" s="24" t="s">
        <v>35</v>
      </c>
      <c r="B181" s="46">
        <v>2003</v>
      </c>
      <c r="C181" s="47">
        <v>0.7</v>
      </c>
      <c r="F181">
        <v>2003</v>
      </c>
      <c r="G181" t="s">
        <v>243</v>
      </c>
      <c r="H181" t="s">
        <v>35</v>
      </c>
      <c r="I181">
        <v>0.7</v>
      </c>
    </row>
    <row r="182" spans="1:9" x14ac:dyDescent="0.25">
      <c r="A182" s="21" t="s">
        <v>219</v>
      </c>
      <c r="B182" s="43">
        <v>2102</v>
      </c>
      <c r="C182" s="47">
        <v>0.7</v>
      </c>
      <c r="F182">
        <v>2102</v>
      </c>
      <c r="G182" t="s">
        <v>258</v>
      </c>
      <c r="H182" t="s">
        <v>259</v>
      </c>
      <c r="I182">
        <v>0.7</v>
      </c>
    </row>
    <row r="183" spans="1:9" ht="19.5" customHeight="1" x14ac:dyDescent="0.25">
      <c r="A183" s="25" t="s">
        <v>158</v>
      </c>
      <c r="B183" s="43">
        <v>2055</v>
      </c>
      <c r="C183" s="47">
        <v>0.7</v>
      </c>
      <c r="F183">
        <v>2055</v>
      </c>
      <c r="G183" t="s">
        <v>252</v>
      </c>
      <c r="H183" t="s">
        <v>158</v>
      </c>
      <c r="I183">
        <v>0.7</v>
      </c>
    </row>
    <row r="184" spans="1:9" x14ac:dyDescent="0.25">
      <c r="A184" s="21" t="s">
        <v>159</v>
      </c>
      <c r="B184" s="43">
        <v>2242</v>
      </c>
      <c r="C184" s="47">
        <v>0.7</v>
      </c>
      <c r="F184">
        <v>2242</v>
      </c>
      <c r="G184" t="s">
        <v>274</v>
      </c>
      <c r="H184" t="s">
        <v>159</v>
      </c>
      <c r="I184">
        <v>0.7</v>
      </c>
    </row>
    <row r="185" spans="1:9" x14ac:dyDescent="0.25">
      <c r="A185" s="21" t="s">
        <v>104</v>
      </c>
      <c r="B185" s="43">
        <v>2197</v>
      </c>
      <c r="C185" s="47">
        <v>0.7</v>
      </c>
      <c r="F185">
        <v>2197</v>
      </c>
      <c r="G185" t="s">
        <v>268</v>
      </c>
      <c r="H185" t="s">
        <v>104</v>
      </c>
      <c r="I185">
        <v>0.7</v>
      </c>
    </row>
    <row r="186" spans="1:9" x14ac:dyDescent="0.25">
      <c r="A186" s="21" t="s">
        <v>119</v>
      </c>
      <c r="B186" s="43">
        <v>2222</v>
      </c>
      <c r="C186" s="47">
        <v>0.9</v>
      </c>
      <c r="F186">
        <v>2222</v>
      </c>
      <c r="G186" t="s">
        <v>272</v>
      </c>
      <c r="H186" t="s">
        <v>119</v>
      </c>
      <c r="I186">
        <v>0.9</v>
      </c>
    </row>
    <row r="187" spans="1:9" x14ac:dyDescent="0.25">
      <c r="A187" s="22" t="s">
        <v>111</v>
      </c>
      <c r="B187" s="44">
        <v>2210</v>
      </c>
      <c r="C187" s="47">
        <v>0.7</v>
      </c>
      <c r="F187">
        <v>2210</v>
      </c>
      <c r="G187" t="s">
        <v>270</v>
      </c>
      <c r="H187" t="s">
        <v>111</v>
      </c>
      <c r="I187">
        <v>0.7</v>
      </c>
    </row>
    <row r="188" spans="1:9" x14ac:dyDescent="0.25">
      <c r="A188" s="21" t="s">
        <v>160</v>
      </c>
      <c r="B188" s="43">
        <v>2204</v>
      </c>
      <c r="C188" s="47">
        <v>0.7</v>
      </c>
      <c r="F188">
        <v>2204</v>
      </c>
      <c r="G188" t="s">
        <v>270</v>
      </c>
      <c r="H188" t="s">
        <v>160</v>
      </c>
      <c r="I188">
        <v>0.7</v>
      </c>
    </row>
    <row r="189" spans="1:9" x14ac:dyDescent="0.25">
      <c r="A189" s="21" t="s">
        <v>116</v>
      </c>
      <c r="B189" s="43">
        <v>2213</v>
      </c>
      <c r="C189" s="47">
        <v>0.7</v>
      </c>
      <c r="F189">
        <v>2213</v>
      </c>
      <c r="G189" t="s">
        <v>271</v>
      </c>
      <c r="H189" t="s">
        <v>116</v>
      </c>
      <c r="I189">
        <v>0.7</v>
      </c>
    </row>
    <row r="190" spans="1:9" x14ac:dyDescent="0.25">
      <c r="A190" s="21" t="s">
        <v>86</v>
      </c>
      <c r="B190" s="43">
        <v>2116</v>
      </c>
      <c r="C190" s="47">
        <v>0.7</v>
      </c>
      <c r="F190">
        <v>2116</v>
      </c>
      <c r="G190" t="s">
        <v>260</v>
      </c>
      <c r="H190" t="s">
        <v>86</v>
      </c>
      <c r="I190">
        <v>0.7</v>
      </c>
    </row>
    <row r="191" spans="1:9" x14ac:dyDescent="0.25">
      <c r="A191" s="21" t="s">
        <v>19</v>
      </c>
      <c r="B191" s="43">
        <v>1947</v>
      </c>
      <c r="C191" s="47">
        <v>0.8</v>
      </c>
      <c r="F191">
        <v>1947</v>
      </c>
      <c r="G191" t="s">
        <v>234</v>
      </c>
      <c r="H191" t="s">
        <v>19</v>
      </c>
      <c r="I191">
        <v>0.8</v>
      </c>
    </row>
    <row r="192" spans="1:9" x14ac:dyDescent="0.25">
      <c r="A192" s="21" t="s">
        <v>120</v>
      </c>
      <c r="B192" s="43">
        <v>2220</v>
      </c>
      <c r="C192" s="47">
        <v>0.8</v>
      </c>
      <c r="F192">
        <v>2220</v>
      </c>
      <c r="G192" t="s">
        <v>272</v>
      </c>
      <c r="H192" t="s">
        <v>120</v>
      </c>
      <c r="I192">
        <v>0.8</v>
      </c>
    </row>
    <row r="193" spans="1:9" x14ac:dyDescent="0.25">
      <c r="A193" s="26" t="s">
        <v>161</v>
      </c>
      <c r="B193" s="46">
        <v>1936</v>
      </c>
      <c r="C193" s="47">
        <v>0.7</v>
      </c>
      <c r="F193">
        <v>1936</v>
      </c>
      <c r="G193" t="s">
        <v>233</v>
      </c>
      <c r="H193" t="s">
        <v>161</v>
      </c>
      <c r="I193">
        <v>0.7</v>
      </c>
    </row>
    <row r="194" spans="1:9" x14ac:dyDescent="0.25">
      <c r="A194" s="21" t="s">
        <v>162</v>
      </c>
      <c r="B194" s="43">
        <v>1922</v>
      </c>
      <c r="C194" s="47">
        <v>0.7</v>
      </c>
      <c r="F194">
        <v>1922</v>
      </c>
      <c r="G194" t="s">
        <v>231</v>
      </c>
      <c r="H194" t="s">
        <v>162</v>
      </c>
      <c r="I194">
        <v>0.7</v>
      </c>
    </row>
    <row r="195" spans="1:9" x14ac:dyDescent="0.25">
      <c r="A195" s="21" t="s">
        <v>133</v>
      </c>
      <c r="B195" s="43">
        <v>2255</v>
      </c>
      <c r="C195" s="47">
        <v>0.7</v>
      </c>
      <c r="F195">
        <v>2255</v>
      </c>
      <c r="G195" t="s">
        <v>277</v>
      </c>
      <c r="H195" t="s">
        <v>133</v>
      </c>
      <c r="I195">
        <v>0.7</v>
      </c>
    </row>
    <row r="196" spans="1:9" x14ac:dyDescent="0.25">
      <c r="A196" s="24" t="s">
        <v>36</v>
      </c>
      <c r="B196" s="46">
        <v>2002</v>
      </c>
      <c r="C196" s="47">
        <v>0.7</v>
      </c>
      <c r="F196">
        <v>2002</v>
      </c>
      <c r="G196" t="s">
        <v>243</v>
      </c>
      <c r="H196" t="s">
        <v>36</v>
      </c>
      <c r="I196">
        <v>0.7</v>
      </c>
    </row>
    <row r="197" spans="1:9" x14ac:dyDescent="0.25">
      <c r="A197" s="21" t="s">
        <v>92</v>
      </c>
      <c r="B197" s="43">
        <v>2146</v>
      </c>
      <c r="C197" s="50">
        <v>0.7</v>
      </c>
      <c r="F197">
        <v>2146</v>
      </c>
      <c r="G197" t="s">
        <v>261</v>
      </c>
      <c r="H197" t="s">
        <v>92</v>
      </c>
      <c r="I197">
        <v>0.7</v>
      </c>
    </row>
    <row r="198" spans="1:9" x14ac:dyDescent="0.25">
      <c r="A198" s="21" t="s">
        <v>220</v>
      </c>
      <c r="B198" s="43">
        <v>2251</v>
      </c>
      <c r="C198" s="47">
        <v>0.7</v>
      </c>
      <c r="F198">
        <v>2251</v>
      </c>
      <c r="G198" t="s">
        <v>277</v>
      </c>
      <c r="H198" t="s">
        <v>220</v>
      </c>
      <c r="I198">
        <v>0.7</v>
      </c>
    </row>
    <row r="199" spans="1:9" x14ac:dyDescent="0.25">
      <c r="A199" s="24" t="s">
        <v>37</v>
      </c>
      <c r="B199" s="46">
        <v>1997</v>
      </c>
      <c r="C199" s="47">
        <v>0.7</v>
      </c>
      <c r="F199">
        <v>1997</v>
      </c>
      <c r="G199" t="s">
        <v>243</v>
      </c>
      <c r="H199" t="s">
        <v>37</v>
      </c>
      <c r="I199">
        <v>0.7</v>
      </c>
    </row>
    <row r="222" spans="6:8" x14ac:dyDescent="0.25">
      <c r="F222" s="36"/>
      <c r="G222" s="36"/>
      <c r="H222" s="36"/>
    </row>
    <row r="223" spans="6:8" x14ac:dyDescent="0.25">
      <c r="F223" s="37"/>
      <c r="G223" s="37"/>
      <c r="H223" s="37"/>
    </row>
    <row r="224" spans="6:8" x14ac:dyDescent="0.25">
      <c r="F224" s="38"/>
      <c r="G224" s="38"/>
      <c r="H224" s="38"/>
    </row>
    <row r="225" spans="6:8" x14ac:dyDescent="0.25">
      <c r="F225" s="39"/>
      <c r="G225" s="39"/>
      <c r="H225" s="38"/>
    </row>
    <row r="227" spans="6:8" x14ac:dyDescent="0.25">
      <c r="H227" s="40"/>
    </row>
    <row r="228" spans="6:8" x14ac:dyDescent="0.25">
      <c r="H228" s="40"/>
    </row>
  </sheetData>
  <sortState ref="F3:I199">
    <sortCondition ref="H3"/>
  </sortState>
  <mergeCells count="1">
    <mergeCell ref="K2:O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Priority xmlns="ae1fcad9-21ff-4eba-931a-cf5b98fd5c94">New</Priority>
    <Estimated_x0020_Creation_x0020_Date xmlns="ae1fcad9-21ff-4eba-931a-cf5b98fd5c94">2018-10-12T07:00:00+00:00</Estimated_x0020_Creation_x0020_Date>
    <Remediation_x0020_Date xmlns="ae1fcad9-21ff-4eba-931a-cf5b98fd5c94">2019-01-07T08:00:00+00:00</Remediation_x0020_Dat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1BD8ED5A51A8C4BBB51A8C8FA0C7986" ma:contentTypeVersion="7" ma:contentTypeDescription="Create a new document." ma:contentTypeScope="" ma:versionID="f5d573b361d780758d54172863e15e27">
  <xsd:schema xmlns:xsd="http://www.w3.org/2001/XMLSchema" xmlns:xs="http://www.w3.org/2001/XMLSchema" xmlns:p="http://schemas.microsoft.com/office/2006/metadata/properties" xmlns:ns1="http://schemas.microsoft.com/sharepoint/v3" xmlns:ns2="ae1fcad9-21ff-4eba-931a-cf5b98fd5c94" xmlns:ns3="54031767-dd6d-417c-ab73-583408f47564" targetNamespace="http://schemas.microsoft.com/office/2006/metadata/properties" ma:root="true" ma:fieldsID="c5a582dca13c1dfce52820f8f990d2ce" ns1:_="" ns2:_="" ns3:_="">
    <xsd:import namespace="http://schemas.microsoft.com/sharepoint/v3"/>
    <xsd:import namespace="ae1fcad9-21ff-4eba-931a-cf5b98fd5c94"/>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e1fcad9-21ff-4eba-931a-cf5b98fd5c94"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1B8E29-CB37-416E-9B31-52634EE77636}">
  <ds:schemaRefs>
    <ds:schemaRef ds:uri="http://schemas.microsoft.com/sharepoint/v3/contenttype/forms"/>
  </ds:schemaRefs>
</ds:datastoreItem>
</file>

<file path=customXml/itemProps2.xml><?xml version="1.0" encoding="utf-8"?>
<ds:datastoreItem xmlns:ds="http://schemas.openxmlformats.org/officeDocument/2006/customXml" ds:itemID="{B8207D4A-4DE6-43CC-9C8F-6DCB632E88D8}">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e1fcad9-21ff-4eba-931a-cf5b98fd5c94"/>
    <ds:schemaRef ds:uri="http://www.w3.org/XML/1998/namespace"/>
    <ds:schemaRef ds:uri="http://purl.org/dc/dcmitype/"/>
  </ds:schemaRefs>
</ds:datastoreItem>
</file>

<file path=customXml/itemProps3.xml><?xml version="1.0" encoding="utf-8"?>
<ds:datastoreItem xmlns:ds="http://schemas.openxmlformats.org/officeDocument/2006/customXml" ds:itemID="{5220F443-D047-415B-AD2E-092BBF0CE9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Data</vt:lpstr>
      <vt:lpstr>Form Instructions</vt:lpstr>
      <vt:lpstr>Notes</vt:lpstr>
      <vt:lpstr>LIST</vt:lpstr>
      <vt:lpstr>District</vt:lpstr>
      <vt:lpstr>VlookupTable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CHOATE Michelle - ODE</dc:creator>
  <cp:lastModifiedBy>"Kincaidb"</cp:lastModifiedBy>
  <dcterms:created xsi:type="dcterms:W3CDTF">2020-11-14T18:03:05Z</dcterms:created>
  <dcterms:modified xsi:type="dcterms:W3CDTF">2022-10-13T14:10:54Z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0x010100E1BD8ED5A51A8C4BBB51A8C8FA0C7986</vt:lpwstr>
  </property>
</Properties>
</file>