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sappingj\Downloads\"/>
    </mc:Choice>
  </mc:AlternateContent>
  <xr:revisionPtr revIDLastSave="0" documentId="13_ncr:1_{AD47D81B-9525-4012-9C31-A49265D83102}" xr6:coauthVersionLast="47" xr6:coauthVersionMax="47" xr10:uidLastSave="{00000000-0000-0000-0000-000000000000}"/>
  <bookViews>
    <workbookView xWindow="62520" yWindow="-120" windowWidth="29040" windowHeight="15720" tabRatio="432" xr2:uid="{00000000-000D-0000-FFFF-FFFF00000000}"/>
  </bookViews>
  <sheets>
    <sheet name="District FC Student Data" sheetId="11" r:id="rId1"/>
    <sheet name="Form Instructions" sheetId="12" r:id="rId2"/>
    <sheet name="Reimbursement Schedule" sheetId="13" r:id="rId3"/>
    <sheet name="LIST" sheetId="2" state="hidden" r:id="rId4"/>
  </sheets>
  <definedNames>
    <definedName name="District">LIST!$A$2:$A$199</definedName>
    <definedName name="ORDER">#REF!,#REF!,#REF!,#REF!,#REF!,#REF!,#REF!,#REF!,#REF!,#REF!,#REF!,#REF!,#REF!,#REF!,#REF!</definedName>
    <definedName name="_xlnm.Print_Area" localSheetId="1">'Form Instructions'!$A$1:$U$91</definedName>
    <definedName name="VlookupTable">LIST!$A$2:$C$199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0" i="11" l="1"/>
  <c r="Q150" i="11"/>
  <c r="D150" i="11"/>
  <c r="A150" i="11"/>
  <c r="B150" i="11" s="1"/>
  <c r="R149" i="11"/>
  <c r="Q149" i="11"/>
  <c r="D149" i="11"/>
  <c r="A149" i="11"/>
  <c r="B149" i="11" s="1"/>
  <c r="R148" i="11"/>
  <c r="Q148" i="11"/>
  <c r="D148" i="11"/>
  <c r="A148" i="11"/>
  <c r="B148" i="11" s="1"/>
  <c r="R147" i="11"/>
  <c r="Q147" i="11"/>
  <c r="D147" i="11"/>
  <c r="A147" i="11"/>
  <c r="B147" i="11" s="1"/>
  <c r="R146" i="11"/>
  <c r="Q146" i="11"/>
  <c r="D146" i="11"/>
  <c r="A146" i="11"/>
  <c r="B146" i="11" s="1"/>
  <c r="R145" i="11"/>
  <c r="Q145" i="11"/>
  <c r="D145" i="11"/>
  <c r="A145" i="11"/>
  <c r="B145" i="11" s="1"/>
  <c r="R144" i="11"/>
  <c r="Q144" i="11"/>
  <c r="D144" i="11"/>
  <c r="A144" i="11"/>
  <c r="B144" i="11" s="1"/>
  <c r="R143" i="11"/>
  <c r="Q143" i="11"/>
  <c r="D143" i="11"/>
  <c r="A143" i="11"/>
  <c r="B143" i="11" s="1"/>
  <c r="R142" i="11"/>
  <c r="Q142" i="11"/>
  <c r="D142" i="11"/>
  <c r="A142" i="11"/>
  <c r="B142" i="11" s="1"/>
  <c r="R141" i="11"/>
  <c r="Q141" i="11"/>
  <c r="D141" i="11"/>
  <c r="A141" i="11"/>
  <c r="B141" i="11" s="1"/>
  <c r="R140" i="11"/>
  <c r="Q140" i="11"/>
  <c r="D140" i="11"/>
  <c r="A140" i="11"/>
  <c r="B140" i="11" s="1"/>
  <c r="R139" i="11"/>
  <c r="Q139" i="11"/>
  <c r="D139" i="11"/>
  <c r="A139" i="11"/>
  <c r="B139" i="11" s="1"/>
  <c r="R138" i="11"/>
  <c r="Q138" i="11"/>
  <c r="D138" i="11"/>
  <c r="A138" i="11"/>
  <c r="B138" i="11" s="1"/>
  <c r="R137" i="11"/>
  <c r="Q137" i="11"/>
  <c r="D137" i="11"/>
  <c r="A137" i="11"/>
  <c r="B137" i="11" s="1"/>
  <c r="R136" i="11"/>
  <c r="Q136" i="11"/>
  <c r="D136" i="11"/>
  <c r="A136" i="11"/>
  <c r="B136" i="11" s="1"/>
  <c r="R135" i="11"/>
  <c r="Q135" i="11"/>
  <c r="D135" i="11"/>
  <c r="A135" i="11"/>
  <c r="B135" i="11" s="1"/>
  <c r="R134" i="11"/>
  <c r="Q134" i="11"/>
  <c r="D134" i="11"/>
  <c r="A134" i="11"/>
  <c r="B134" i="11" s="1"/>
  <c r="R133" i="11"/>
  <c r="Q133" i="11"/>
  <c r="D133" i="11"/>
  <c r="A133" i="11"/>
  <c r="B133" i="11" s="1"/>
  <c r="R132" i="11"/>
  <c r="Q132" i="11"/>
  <c r="D132" i="11"/>
  <c r="A132" i="11"/>
  <c r="B132" i="11" s="1"/>
  <c r="R131" i="11"/>
  <c r="Q131" i="11"/>
  <c r="D131" i="11"/>
  <c r="A131" i="11"/>
  <c r="B131" i="11" s="1"/>
  <c r="R130" i="11"/>
  <c r="Q130" i="11"/>
  <c r="D130" i="11"/>
  <c r="A130" i="11"/>
  <c r="B130" i="11" s="1"/>
  <c r="R129" i="11"/>
  <c r="Q129" i="11"/>
  <c r="D129" i="11"/>
  <c r="A129" i="11"/>
  <c r="B129" i="11" s="1"/>
  <c r="R128" i="11"/>
  <c r="Q128" i="11"/>
  <c r="D128" i="11"/>
  <c r="A128" i="11"/>
  <c r="B128" i="11" s="1"/>
  <c r="R127" i="11"/>
  <c r="Q127" i="11"/>
  <c r="D127" i="11"/>
  <c r="A127" i="11"/>
  <c r="B127" i="11" s="1"/>
  <c r="R126" i="11"/>
  <c r="Q126" i="11"/>
  <c r="D126" i="11"/>
  <c r="A126" i="11"/>
  <c r="B126" i="11" s="1"/>
  <c r="R125" i="11"/>
  <c r="Q125" i="11"/>
  <c r="D125" i="11"/>
  <c r="A125" i="11"/>
  <c r="B125" i="11" s="1"/>
  <c r="R124" i="11"/>
  <c r="Q124" i="11"/>
  <c r="D124" i="11"/>
  <c r="A124" i="11"/>
  <c r="B124" i="11" s="1"/>
  <c r="R123" i="11"/>
  <c r="Q123" i="11"/>
  <c r="D123" i="11"/>
  <c r="A123" i="11"/>
  <c r="B123" i="11" s="1"/>
  <c r="R122" i="11"/>
  <c r="Q122" i="11"/>
  <c r="D122" i="11"/>
  <c r="A122" i="11"/>
  <c r="B122" i="11" s="1"/>
  <c r="R121" i="11"/>
  <c r="Q121" i="11"/>
  <c r="D121" i="11"/>
  <c r="A121" i="11"/>
  <c r="B121" i="11" s="1"/>
  <c r="R120" i="11"/>
  <c r="Q120" i="11"/>
  <c r="D120" i="11"/>
  <c r="A120" i="11"/>
  <c r="B120" i="11" s="1"/>
  <c r="R119" i="11"/>
  <c r="Q119" i="11"/>
  <c r="D119" i="11"/>
  <c r="A119" i="11"/>
  <c r="B119" i="11" s="1"/>
  <c r="R118" i="11"/>
  <c r="Q118" i="11"/>
  <c r="D118" i="11"/>
  <c r="A118" i="11"/>
  <c r="B118" i="11" s="1"/>
  <c r="R117" i="11"/>
  <c r="Q117" i="11"/>
  <c r="D117" i="11"/>
  <c r="A117" i="11"/>
  <c r="B117" i="11" s="1"/>
  <c r="R116" i="11"/>
  <c r="Q116" i="11"/>
  <c r="D116" i="11"/>
  <c r="A116" i="11"/>
  <c r="B116" i="11" s="1"/>
  <c r="R115" i="11"/>
  <c r="Q115" i="11"/>
  <c r="D115" i="11"/>
  <c r="A115" i="11"/>
  <c r="B115" i="11" s="1"/>
  <c r="R114" i="11"/>
  <c r="Q114" i="11"/>
  <c r="D114" i="11"/>
  <c r="A114" i="11"/>
  <c r="B114" i="11" s="1"/>
  <c r="R113" i="11"/>
  <c r="Q113" i="11"/>
  <c r="D113" i="11"/>
  <c r="A113" i="11"/>
  <c r="B113" i="11" s="1"/>
  <c r="R112" i="11"/>
  <c r="Q112" i="11"/>
  <c r="D112" i="11"/>
  <c r="A112" i="11"/>
  <c r="B112" i="11" s="1"/>
  <c r="R111" i="11"/>
  <c r="Q111" i="11"/>
  <c r="D111" i="11"/>
  <c r="A111" i="11"/>
  <c r="B111" i="11" s="1"/>
  <c r="R110" i="11"/>
  <c r="Q110" i="11"/>
  <c r="D110" i="11"/>
  <c r="A110" i="11"/>
  <c r="B110" i="11" s="1"/>
  <c r="R109" i="11"/>
  <c r="Q109" i="11"/>
  <c r="D109" i="11"/>
  <c r="A109" i="11"/>
  <c r="B109" i="11" s="1"/>
  <c r="R108" i="11"/>
  <c r="Q108" i="11"/>
  <c r="D108" i="11"/>
  <c r="A108" i="11"/>
  <c r="B108" i="11" s="1"/>
  <c r="R107" i="11"/>
  <c r="Q107" i="11"/>
  <c r="D107" i="11"/>
  <c r="A107" i="11"/>
  <c r="B107" i="11" s="1"/>
  <c r="R106" i="11"/>
  <c r="Q106" i="11"/>
  <c r="D106" i="11"/>
  <c r="A106" i="11"/>
  <c r="B106" i="11" s="1"/>
  <c r="R105" i="11"/>
  <c r="Q105" i="11"/>
  <c r="D105" i="11"/>
  <c r="A105" i="11"/>
  <c r="B105" i="11" s="1"/>
  <c r="R104" i="11"/>
  <c r="Q104" i="11"/>
  <c r="D104" i="11"/>
  <c r="A104" i="11"/>
  <c r="B104" i="11" s="1"/>
  <c r="R103" i="11"/>
  <c r="Q103" i="11"/>
  <c r="D103" i="11"/>
  <c r="A103" i="11"/>
  <c r="B103" i="11" s="1"/>
  <c r="R102" i="11"/>
  <c r="Q102" i="11"/>
  <c r="D102" i="11"/>
  <c r="A102" i="11"/>
  <c r="B102" i="11" s="1"/>
  <c r="R101" i="11"/>
  <c r="Q101" i="11"/>
  <c r="D101" i="11"/>
  <c r="A101" i="11"/>
  <c r="B101" i="11" s="1"/>
  <c r="R100" i="11"/>
  <c r="Q100" i="11"/>
  <c r="D100" i="11"/>
  <c r="A100" i="11"/>
  <c r="B100" i="11" s="1"/>
  <c r="R99" i="11"/>
  <c r="Q99" i="11"/>
  <c r="D99" i="11"/>
  <c r="A99" i="11"/>
  <c r="B99" i="11" s="1"/>
  <c r="R98" i="11"/>
  <c r="Q98" i="11"/>
  <c r="D98" i="11"/>
  <c r="A98" i="11"/>
  <c r="B98" i="11" s="1"/>
  <c r="R97" i="11"/>
  <c r="Q97" i="11"/>
  <c r="D97" i="11"/>
  <c r="A97" i="11"/>
  <c r="B97" i="11" s="1"/>
  <c r="R96" i="11"/>
  <c r="Q96" i="11"/>
  <c r="D96" i="11"/>
  <c r="A96" i="11"/>
  <c r="B96" i="11" s="1"/>
  <c r="R95" i="11"/>
  <c r="Q95" i="11"/>
  <c r="D95" i="11"/>
  <c r="A95" i="11"/>
  <c r="B95" i="11" s="1"/>
  <c r="R94" i="11"/>
  <c r="Q94" i="11"/>
  <c r="D94" i="11"/>
  <c r="A94" i="11"/>
  <c r="B94" i="11" s="1"/>
  <c r="R93" i="11"/>
  <c r="Q93" i="11"/>
  <c r="D93" i="11"/>
  <c r="A93" i="11"/>
  <c r="B93" i="11" s="1"/>
  <c r="R92" i="11"/>
  <c r="Q92" i="11"/>
  <c r="D92" i="11"/>
  <c r="A92" i="11"/>
  <c r="B92" i="11" s="1"/>
  <c r="R91" i="11"/>
  <c r="Q91" i="11"/>
  <c r="D91" i="11"/>
  <c r="A91" i="11"/>
  <c r="B91" i="11" s="1"/>
  <c r="R90" i="11"/>
  <c r="Q90" i="11"/>
  <c r="D90" i="11"/>
  <c r="A90" i="11"/>
  <c r="B90" i="11" s="1"/>
  <c r="R89" i="11"/>
  <c r="Q89" i="11"/>
  <c r="D89" i="11"/>
  <c r="A89" i="11"/>
  <c r="B89" i="11" s="1"/>
  <c r="R88" i="11"/>
  <c r="Q88" i="11"/>
  <c r="D88" i="11"/>
  <c r="A88" i="11"/>
  <c r="B88" i="11" s="1"/>
  <c r="R87" i="11"/>
  <c r="Q87" i="11"/>
  <c r="D87" i="11"/>
  <c r="A87" i="11"/>
  <c r="B87" i="11" s="1"/>
  <c r="R86" i="11"/>
  <c r="Q86" i="11"/>
  <c r="D86" i="11"/>
  <c r="A86" i="11"/>
  <c r="B86" i="11" s="1"/>
  <c r="R85" i="11"/>
  <c r="Q85" i="11"/>
  <c r="D85" i="11"/>
  <c r="A85" i="11"/>
  <c r="B85" i="11" s="1"/>
  <c r="R84" i="11"/>
  <c r="Q84" i="11"/>
  <c r="D84" i="11"/>
  <c r="A84" i="11"/>
  <c r="B84" i="11" s="1"/>
  <c r="R83" i="11"/>
  <c r="Q83" i="11"/>
  <c r="D83" i="11"/>
  <c r="A83" i="11"/>
  <c r="B83" i="11" s="1"/>
  <c r="R82" i="11"/>
  <c r="Q82" i="11"/>
  <c r="D82" i="11"/>
  <c r="A82" i="11"/>
  <c r="B82" i="11" s="1"/>
  <c r="R81" i="11"/>
  <c r="Q81" i="11"/>
  <c r="D81" i="11"/>
  <c r="A81" i="11"/>
  <c r="B81" i="11" s="1"/>
  <c r="R80" i="11"/>
  <c r="Q80" i="11"/>
  <c r="D80" i="11"/>
  <c r="A80" i="11"/>
  <c r="B80" i="11" s="1"/>
  <c r="R79" i="11"/>
  <c r="Q79" i="11"/>
  <c r="D79" i="11"/>
  <c r="A79" i="11"/>
  <c r="B79" i="11" s="1"/>
  <c r="R78" i="11"/>
  <c r="Q78" i="11"/>
  <c r="D78" i="11"/>
  <c r="A78" i="11"/>
  <c r="B78" i="11" s="1"/>
  <c r="R77" i="11"/>
  <c r="Q77" i="11"/>
  <c r="D77" i="11"/>
  <c r="A77" i="11"/>
  <c r="B77" i="11" s="1"/>
  <c r="R76" i="11"/>
  <c r="Q76" i="11"/>
  <c r="D76" i="11"/>
  <c r="A76" i="11"/>
  <c r="B76" i="11" s="1"/>
  <c r="R75" i="11"/>
  <c r="Q75" i="11"/>
  <c r="D75" i="11"/>
  <c r="A75" i="11"/>
  <c r="B75" i="11" s="1"/>
  <c r="R74" i="11"/>
  <c r="Q74" i="11"/>
  <c r="D74" i="11"/>
  <c r="A74" i="11"/>
  <c r="B74" i="11" s="1"/>
  <c r="R73" i="11"/>
  <c r="Q73" i="11"/>
  <c r="D73" i="11"/>
  <c r="A73" i="11"/>
  <c r="B73" i="11" s="1"/>
  <c r="R72" i="11"/>
  <c r="Q72" i="11"/>
  <c r="D72" i="11"/>
  <c r="A72" i="11"/>
  <c r="B72" i="11" s="1"/>
  <c r="R71" i="11"/>
  <c r="Q71" i="11"/>
  <c r="D71" i="11"/>
  <c r="A71" i="11"/>
  <c r="B71" i="11" s="1"/>
  <c r="R70" i="11"/>
  <c r="Q70" i="11"/>
  <c r="D70" i="11"/>
  <c r="A70" i="11"/>
  <c r="B70" i="11" s="1"/>
  <c r="R69" i="11"/>
  <c r="Q69" i="11"/>
  <c r="D69" i="11"/>
  <c r="A69" i="11"/>
  <c r="B69" i="11" s="1"/>
  <c r="R68" i="11"/>
  <c r="Q68" i="11"/>
  <c r="D68" i="11"/>
  <c r="A68" i="11"/>
  <c r="B68" i="11" s="1"/>
  <c r="R67" i="11"/>
  <c r="Q67" i="11"/>
  <c r="D67" i="11"/>
  <c r="A67" i="11"/>
  <c r="B67" i="11" s="1"/>
  <c r="R66" i="11"/>
  <c r="Q66" i="11"/>
  <c r="D66" i="11"/>
  <c r="A66" i="11"/>
  <c r="B66" i="11" s="1"/>
  <c r="R65" i="11"/>
  <c r="Q65" i="11"/>
  <c r="D65" i="11"/>
  <c r="A65" i="11"/>
  <c r="B65" i="11" s="1"/>
  <c r="R64" i="11"/>
  <c r="Q64" i="11"/>
  <c r="D64" i="11"/>
  <c r="A64" i="11"/>
  <c r="B64" i="11" s="1"/>
  <c r="R63" i="11"/>
  <c r="Q63" i="11"/>
  <c r="D63" i="11"/>
  <c r="A63" i="11"/>
  <c r="B63" i="11" s="1"/>
  <c r="R62" i="11"/>
  <c r="Q62" i="11"/>
  <c r="D62" i="11"/>
  <c r="A62" i="11"/>
  <c r="B62" i="11" s="1"/>
  <c r="R61" i="11"/>
  <c r="Q61" i="11"/>
  <c r="D61" i="11"/>
  <c r="A61" i="11"/>
  <c r="B61" i="11" s="1"/>
  <c r="R60" i="11"/>
  <c r="Q60" i="11"/>
  <c r="D60" i="11"/>
  <c r="A60" i="11"/>
  <c r="B60" i="11" s="1"/>
  <c r="R59" i="11"/>
  <c r="Q59" i="11"/>
  <c r="D59" i="11"/>
  <c r="A59" i="11"/>
  <c r="B59" i="11" s="1"/>
  <c r="R58" i="11"/>
  <c r="Q58" i="11"/>
  <c r="D58" i="11"/>
  <c r="A58" i="11"/>
  <c r="B58" i="11" s="1"/>
  <c r="R57" i="11"/>
  <c r="Q57" i="11"/>
  <c r="D57" i="11"/>
  <c r="A57" i="11"/>
  <c r="B57" i="11" s="1"/>
  <c r="R56" i="11"/>
  <c r="Q56" i="11"/>
  <c r="D56" i="11"/>
  <c r="A56" i="11"/>
  <c r="B56" i="11" s="1"/>
  <c r="R55" i="11"/>
  <c r="Q55" i="11"/>
  <c r="D55" i="11"/>
  <c r="A55" i="11"/>
  <c r="B55" i="11" s="1"/>
  <c r="R54" i="11"/>
  <c r="Q54" i="11"/>
  <c r="D54" i="11"/>
  <c r="A54" i="11"/>
  <c r="B54" i="11" s="1"/>
  <c r="R53" i="11"/>
  <c r="Q53" i="11"/>
  <c r="D53" i="11"/>
  <c r="A53" i="11"/>
  <c r="B53" i="11" s="1"/>
  <c r="R52" i="11"/>
  <c r="Q52" i="11"/>
  <c r="D52" i="11"/>
  <c r="A52" i="11"/>
  <c r="B52" i="11" s="1"/>
  <c r="R51" i="11"/>
  <c r="Q51" i="11"/>
  <c r="D51" i="11"/>
  <c r="A51" i="11"/>
  <c r="B51" i="11" s="1"/>
  <c r="R50" i="11"/>
  <c r="Q50" i="11"/>
  <c r="D50" i="11"/>
  <c r="A50" i="11"/>
  <c r="B50" i="11" s="1"/>
  <c r="R49" i="11"/>
  <c r="Q49" i="11"/>
  <c r="D49" i="11"/>
  <c r="A49" i="11"/>
  <c r="B49" i="11" s="1"/>
  <c r="R48" i="11"/>
  <c r="Q48" i="11"/>
  <c r="D48" i="11"/>
  <c r="A48" i="11"/>
  <c r="B48" i="11" s="1"/>
  <c r="R47" i="11"/>
  <c r="Q47" i="11"/>
  <c r="D47" i="11"/>
  <c r="A47" i="11"/>
  <c r="B47" i="11" s="1"/>
  <c r="R46" i="11"/>
  <c r="Q46" i="11"/>
  <c r="D46" i="11"/>
  <c r="A46" i="11"/>
  <c r="B46" i="11" s="1"/>
  <c r="R45" i="11"/>
  <c r="Q45" i="11"/>
  <c r="D45" i="11"/>
  <c r="A45" i="11"/>
  <c r="B45" i="11" s="1"/>
  <c r="R44" i="11"/>
  <c r="Q44" i="11"/>
  <c r="D44" i="11"/>
  <c r="A44" i="11"/>
  <c r="B44" i="11" s="1"/>
  <c r="R43" i="11"/>
  <c r="Q43" i="11"/>
  <c r="D43" i="11"/>
  <c r="A43" i="11"/>
  <c r="B43" i="11" s="1"/>
  <c r="R42" i="11"/>
  <c r="Q42" i="11"/>
  <c r="D42" i="11"/>
  <c r="A42" i="11"/>
  <c r="B42" i="11" s="1"/>
  <c r="R41" i="11"/>
  <c r="Q41" i="11"/>
  <c r="D41" i="11"/>
  <c r="A41" i="11"/>
  <c r="B41" i="11" s="1"/>
  <c r="R40" i="11"/>
  <c r="Q40" i="11"/>
  <c r="D40" i="11"/>
  <c r="A40" i="11"/>
  <c r="B40" i="11" s="1"/>
  <c r="R39" i="11"/>
  <c r="Q39" i="11"/>
  <c r="D39" i="11"/>
  <c r="A39" i="11"/>
  <c r="B39" i="11" s="1"/>
  <c r="R38" i="11"/>
  <c r="Q38" i="11"/>
  <c r="D38" i="11"/>
  <c r="A38" i="11"/>
  <c r="B38" i="11" s="1"/>
  <c r="R37" i="11"/>
  <c r="Q37" i="11"/>
  <c r="D37" i="11"/>
  <c r="A37" i="11"/>
  <c r="B37" i="11" s="1"/>
  <c r="R36" i="11"/>
  <c r="Q36" i="11"/>
  <c r="D36" i="11"/>
  <c r="A36" i="11"/>
  <c r="B36" i="11" s="1"/>
  <c r="R35" i="11"/>
  <c r="Q35" i="11"/>
  <c r="D35" i="11"/>
  <c r="A35" i="11"/>
  <c r="B35" i="11" s="1"/>
  <c r="R34" i="11"/>
  <c r="Q34" i="11"/>
  <c r="D34" i="11"/>
  <c r="A34" i="11"/>
  <c r="B34" i="11" s="1"/>
  <c r="R33" i="11"/>
  <c r="Q33" i="11"/>
  <c r="D33" i="11"/>
  <c r="A33" i="11"/>
  <c r="B33" i="11" s="1"/>
  <c r="R32" i="11"/>
  <c r="Q32" i="11"/>
  <c r="D32" i="11"/>
  <c r="A32" i="11"/>
  <c r="B32" i="11" s="1"/>
  <c r="R31" i="11"/>
  <c r="Q31" i="11"/>
  <c r="D31" i="11"/>
  <c r="A31" i="11"/>
  <c r="B31" i="11" s="1"/>
  <c r="R30" i="11"/>
  <c r="Q30" i="11"/>
  <c r="D30" i="11"/>
  <c r="A30" i="11"/>
  <c r="B30" i="11" s="1"/>
  <c r="R29" i="11"/>
  <c r="Q29" i="11"/>
  <c r="D29" i="11"/>
  <c r="A29" i="11"/>
  <c r="B29" i="11" s="1"/>
  <c r="R28" i="11"/>
  <c r="Q28" i="11"/>
  <c r="D28" i="11"/>
  <c r="A28" i="11"/>
  <c r="B28" i="11" s="1"/>
  <c r="R27" i="11"/>
  <c r="Q27" i="11"/>
  <c r="D27" i="11"/>
  <c r="A27" i="11"/>
  <c r="B27" i="11" s="1"/>
  <c r="R26" i="11"/>
  <c r="Q26" i="11"/>
  <c r="D26" i="11"/>
  <c r="A26" i="11"/>
  <c r="B26" i="11" s="1"/>
  <c r="R25" i="11"/>
  <c r="Q25" i="11"/>
  <c r="D25" i="11"/>
  <c r="A25" i="11"/>
  <c r="B25" i="11" s="1"/>
  <c r="R24" i="11"/>
  <c r="Q24" i="11"/>
  <c r="D24" i="11"/>
  <c r="A24" i="11"/>
  <c r="B24" i="11" s="1"/>
  <c r="R23" i="11"/>
  <c r="Q23" i="11"/>
  <c r="D23" i="11"/>
  <c r="A23" i="11"/>
  <c r="B23" i="11" s="1"/>
  <c r="R22" i="11"/>
  <c r="Q22" i="11"/>
  <c r="D22" i="11"/>
  <c r="A22" i="11"/>
  <c r="B22" i="11" s="1"/>
  <c r="R21" i="11"/>
  <c r="Q21" i="11"/>
  <c r="D21" i="11"/>
  <c r="A21" i="11"/>
  <c r="B21" i="11" s="1"/>
  <c r="R20" i="11"/>
  <c r="Q20" i="11"/>
  <c r="D20" i="11"/>
  <c r="A20" i="11"/>
  <c r="B20" i="11" s="1"/>
  <c r="R19" i="11"/>
  <c r="Q19" i="11"/>
  <c r="D19" i="11"/>
  <c r="A19" i="11"/>
  <c r="B19" i="11" s="1"/>
  <c r="R18" i="11"/>
  <c r="Q18" i="11"/>
  <c r="D18" i="11"/>
  <c r="A18" i="11"/>
  <c r="B18" i="11" s="1"/>
  <c r="R17" i="11"/>
  <c r="Q17" i="11"/>
  <c r="D17" i="11"/>
  <c r="A17" i="11"/>
  <c r="B17" i="11" s="1"/>
  <c r="R16" i="11"/>
  <c r="Q16" i="11"/>
  <c r="D16" i="11"/>
  <c r="A16" i="11"/>
  <c r="B16" i="11" s="1"/>
  <c r="R15" i="11"/>
  <c r="Q15" i="11"/>
  <c r="D15" i="11"/>
  <c r="A15" i="11"/>
  <c r="B15" i="11" s="1"/>
  <c r="R14" i="11"/>
  <c r="Q14" i="11"/>
  <c r="D14" i="11"/>
  <c r="A14" i="11"/>
  <c r="B14" i="11" s="1"/>
  <c r="R13" i="11"/>
  <c r="Q13" i="11"/>
  <c r="D13" i="11"/>
  <c r="A13" i="11"/>
  <c r="B13" i="11" s="1"/>
  <c r="O10" i="11"/>
  <c r="G10" i="11"/>
  <c r="S75" i="11" l="1"/>
  <c r="S97" i="11"/>
  <c r="S92" i="11"/>
  <c r="S106" i="11"/>
  <c r="S112" i="11"/>
  <c r="S27" i="11"/>
  <c r="S30" i="11"/>
  <c r="S65" i="11"/>
  <c r="S68" i="11"/>
  <c r="S22" i="11"/>
  <c r="S49" i="11"/>
  <c r="S82" i="11"/>
  <c r="S87" i="11"/>
  <c r="S90" i="11"/>
  <c r="S136" i="11"/>
  <c r="S70" i="11"/>
  <c r="S78" i="11"/>
  <c r="S51" i="11"/>
  <c r="S63" i="11"/>
  <c r="S101" i="11"/>
  <c r="S85" i="11"/>
  <c r="S128" i="11"/>
  <c r="S34" i="11"/>
  <c r="S42" i="11"/>
  <c r="S77" i="11"/>
  <c r="S80" i="11"/>
  <c r="S37" i="11"/>
  <c r="S29" i="11"/>
  <c r="S32" i="11"/>
  <c r="S46" i="11"/>
  <c r="S54" i="11"/>
  <c r="S89" i="11"/>
  <c r="S138" i="11"/>
  <c r="S19" i="11"/>
  <c r="S41" i="11"/>
  <c r="S44" i="11"/>
  <c r="S14" i="11"/>
  <c r="S58" i="11"/>
  <c r="S66" i="11"/>
  <c r="S104" i="11"/>
  <c r="S122" i="11"/>
  <c r="S17" i="11"/>
  <c r="S20" i="11"/>
  <c r="S39" i="11"/>
  <c r="S61" i="11"/>
  <c r="S94" i="11"/>
  <c r="S99" i="11"/>
  <c r="S102" i="11"/>
  <c r="S73" i="11"/>
  <c r="S25" i="11"/>
  <c r="S53" i="11"/>
  <c r="S56" i="11"/>
  <c r="S114" i="11"/>
  <c r="S120" i="11"/>
  <c r="S146" i="11"/>
  <c r="S144" i="11"/>
  <c r="S52" i="11"/>
  <c r="S59" i="11"/>
  <c r="S64" i="11"/>
  <c r="S71" i="11"/>
  <c r="S76" i="11"/>
  <c r="S83" i="11"/>
  <c r="S88" i="11"/>
  <c r="S95" i="11"/>
  <c r="S100" i="11"/>
  <c r="S110" i="11"/>
  <c r="S118" i="11"/>
  <c r="S126" i="11"/>
  <c r="S131" i="11"/>
  <c r="S134" i="11"/>
  <c r="S142" i="11"/>
  <c r="S150" i="11"/>
  <c r="S69" i="11"/>
  <c r="S93" i="11"/>
  <c r="S105" i="11"/>
  <c r="S108" i="11"/>
  <c r="S116" i="11"/>
  <c r="S124" i="11"/>
  <c r="S103" i="11"/>
  <c r="S132" i="11"/>
  <c r="S140" i="11"/>
  <c r="S148" i="11"/>
  <c r="S28" i="11"/>
  <c r="S35" i="11"/>
  <c r="S40" i="11"/>
  <c r="S47" i="11"/>
  <c r="S15" i="11"/>
  <c r="S18" i="11"/>
  <c r="S23" i="11"/>
  <c r="S26" i="11"/>
  <c r="S33" i="11"/>
  <c r="S38" i="11"/>
  <c r="S45" i="11"/>
  <c r="S50" i="11"/>
  <c r="S57" i="11"/>
  <c r="S62" i="11"/>
  <c r="S74" i="11"/>
  <c r="S81" i="11"/>
  <c r="S86" i="11"/>
  <c r="S98" i="11"/>
  <c r="S31" i="11"/>
  <c r="S36" i="11"/>
  <c r="S43" i="11"/>
  <c r="S48" i="11"/>
  <c r="S55" i="11"/>
  <c r="S60" i="11"/>
  <c r="S67" i="11"/>
  <c r="S72" i="11"/>
  <c r="S79" i="11"/>
  <c r="S84" i="11"/>
  <c r="S91" i="11"/>
  <c r="S96" i="11"/>
  <c r="S13" i="11"/>
  <c r="S16" i="11"/>
  <c r="S21" i="11"/>
  <c r="S24" i="11"/>
  <c r="S130" i="11"/>
  <c r="S107" i="11"/>
  <c r="S109" i="11"/>
  <c r="S111" i="11"/>
  <c r="S113" i="11"/>
  <c r="S115" i="11"/>
  <c r="S117" i="11"/>
  <c r="S119" i="11"/>
  <c r="S121" i="11"/>
  <c r="S123" i="11"/>
  <c r="S125" i="11"/>
  <c r="S127" i="11"/>
  <c r="S129" i="11"/>
  <c r="S149" i="11"/>
  <c r="S10" i="11"/>
  <c r="S133" i="11"/>
  <c r="S135" i="11"/>
  <c r="S137" i="11"/>
  <c r="S139" i="11"/>
  <c r="S141" i="11"/>
  <c r="S143" i="11"/>
  <c r="S145" i="11"/>
  <c r="S147" i="11"/>
  <c r="O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CHOATE Michelle - ODE</author>
  </authors>
  <commentList>
    <comment ref="J12" authorId="0" shapeId="0" xr:uid="{437AEA0A-0A07-4CA5-BBA1-989459BB7B69}">
      <text>
        <r>
          <rPr>
            <b/>
            <sz val="10"/>
            <color indexed="81"/>
            <rFont val="Arial Narrow"/>
            <family val="2"/>
          </rPr>
          <t>Dates must fall within the Reimbursement Time Period in L10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A4C022A3-2D25-4508-BCB3-40F319167654}">
      <text>
        <r>
          <rPr>
            <b/>
            <sz val="10"/>
            <color indexed="81"/>
            <rFont val="Arial Nova"/>
            <family val="2"/>
          </rPr>
          <t>Dates must fall within the Reimbursement Time Period in L10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" authorId="0" shapeId="0" xr:uid="{00950892-F5B5-4A73-9104-5D974865D420}">
      <text>
        <r>
          <rPr>
            <b/>
            <sz val="10"/>
            <color indexed="81"/>
            <rFont val="Arial Narrow"/>
            <family val="2"/>
          </rPr>
          <t>RT (round trip) # Miles AM transport + # Miles PM transport  x .5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45B5F328-E2D1-46CE-B783-21810F3C21C6}">
      <text>
        <r>
          <rPr>
            <b/>
            <sz val="10"/>
            <color indexed="81"/>
            <rFont val="Arial Narrow"/>
            <family val="2"/>
          </rPr>
          <t>This should align with your school calendar schedule as well as the Dates of Service Start/End entered.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2" authorId="0" shapeId="0" xr:uid="{77CD6B8B-55EF-4F8E-BC92-C47503C57FDB}">
      <text>
        <r>
          <rPr>
            <b/>
            <sz val="10"/>
            <color indexed="81"/>
            <rFont val="Arial Narrow"/>
            <family val="2"/>
          </rPr>
          <t>Include your calculated cost for AM and PM, per day. 
Cost calculation must conform to the guidance provided in OAR 581-023-0040. 
(See Form Instructions tab for linked rule)</t>
        </r>
      </text>
    </comment>
  </commentList>
</comments>
</file>

<file path=xl/sharedStrings.xml><?xml version="1.0" encoding="utf-8"?>
<sst xmlns="http://schemas.openxmlformats.org/spreadsheetml/2006/main" count="668" uniqueCount="350">
  <si>
    <t>Student SSID#</t>
  </si>
  <si>
    <t>Total Reimbursement Requested</t>
  </si>
  <si>
    <t>Huntington SD 16J</t>
  </si>
  <si>
    <t>Pine Eagle SD 61</t>
  </si>
  <si>
    <t>Alsea SD 7J</t>
  </si>
  <si>
    <t>Corvallis SD 509J</t>
  </si>
  <si>
    <t>Philomath SD 17J</t>
  </si>
  <si>
    <t>Canby SD 86</t>
  </si>
  <si>
    <t>Estacada SD 108</t>
  </si>
  <si>
    <t>Gladstone SD 115</t>
  </si>
  <si>
    <t>Molalla River 35</t>
  </si>
  <si>
    <t>Oregon City SD 62</t>
  </si>
  <si>
    <t>Astoria SD 1</t>
  </si>
  <si>
    <t>Jewell SD 8</t>
  </si>
  <si>
    <t>Knappa SD 4</t>
  </si>
  <si>
    <t>Seaside SD 10</t>
  </si>
  <si>
    <t>Rainier SD 13</t>
  </si>
  <si>
    <t>Scappoose SD 1J</t>
  </si>
  <si>
    <t>St. Helens SD 502</t>
  </si>
  <si>
    <t>Vernonia SD 47J</t>
  </si>
  <si>
    <t>Bandon SD 54</t>
  </si>
  <si>
    <t>Coos Bay SD 9</t>
  </si>
  <si>
    <t>Coquille SD 8</t>
  </si>
  <si>
    <t>Myrtle Point SD 41</t>
  </si>
  <si>
    <t>North Bend SD 13</t>
  </si>
  <si>
    <t>Powers SD 31</t>
  </si>
  <si>
    <t>Crook County SD</t>
  </si>
  <si>
    <t>Elkton SD 34</t>
  </si>
  <si>
    <t>Glendale SD 77</t>
  </si>
  <si>
    <t>Glide SD 12</t>
  </si>
  <si>
    <t>North Douglas SD 22</t>
  </si>
  <si>
    <t>Oakland SD 1</t>
  </si>
  <si>
    <t>Reedsport SD 105</t>
  </si>
  <si>
    <t>Riddle SD 70</t>
  </si>
  <si>
    <t>South Umpqua SD 19</t>
  </si>
  <si>
    <t>Sutherlin SD 130</t>
  </si>
  <si>
    <t>Winston-Dillard SD 116</t>
  </si>
  <si>
    <t>Yoncalla SD 32</t>
  </si>
  <si>
    <t>Arlington SD 3</t>
  </si>
  <si>
    <t>Condon SD 25J</t>
  </si>
  <si>
    <t>Dayville SD 16J</t>
  </si>
  <si>
    <t>Long Creek SD 17</t>
  </si>
  <si>
    <t>Monument SD 8</t>
  </si>
  <si>
    <t>Prairie City SD 4</t>
  </si>
  <si>
    <t>Diamond SD 7</t>
  </si>
  <si>
    <t>Double O SD 28</t>
  </si>
  <si>
    <t>Drewsey SD 13</t>
  </si>
  <si>
    <t>Frenchglen SD 16</t>
  </si>
  <si>
    <t>Harney County SD 3</t>
  </si>
  <si>
    <t>Harney County SD 4</t>
  </si>
  <si>
    <t>Pine Creek SD 5</t>
  </si>
  <si>
    <t>Suntex SD 10</t>
  </si>
  <si>
    <t>Ashland SD 5</t>
  </si>
  <si>
    <t>Butte Falls SD 91</t>
  </si>
  <si>
    <t>Eagle Point SD 9</t>
  </si>
  <si>
    <t>Pinehurst SD 94</t>
  </si>
  <si>
    <t>Prospect SD 59</t>
  </si>
  <si>
    <t>Rogue River SD 35</t>
  </si>
  <si>
    <t>Jefferson County SD 509J</t>
  </si>
  <si>
    <t>Klamath County SD</t>
  </si>
  <si>
    <t>Adel SD 21</t>
  </si>
  <si>
    <t>Lake County SD 7</t>
  </si>
  <si>
    <t>North Lake SD 14</t>
  </si>
  <si>
    <t>Plush SD 18</t>
  </si>
  <si>
    <t>Bethel SD 52</t>
  </si>
  <si>
    <t>Blachly SD 90</t>
  </si>
  <si>
    <t>Creswell SD 40</t>
  </si>
  <si>
    <t>Eugene SD 4J</t>
  </si>
  <si>
    <t>Fern Ridge SD 28J</t>
  </si>
  <si>
    <t>Lowell SD 71</t>
  </si>
  <si>
    <t>Marcola SD 79J</t>
  </si>
  <si>
    <t>McKenzie SD 68</t>
  </si>
  <si>
    <t>Oakridge SD 76</t>
  </si>
  <si>
    <t>Pleasant Hill SD 1</t>
  </si>
  <si>
    <t>Siuslaw SD 97J</t>
  </si>
  <si>
    <t>Springfield SD 19</t>
  </si>
  <si>
    <t>Lincoln County SD</t>
  </si>
  <si>
    <t>Harrisburg SD 7J</t>
  </si>
  <si>
    <t>Scio SD 95</t>
  </si>
  <si>
    <t>Adrian SD 61</t>
  </si>
  <si>
    <t>Annex SD 29</t>
  </si>
  <si>
    <t>Arock SD 81</t>
  </si>
  <si>
    <t>Harper SD 66</t>
  </si>
  <si>
    <t>Jordan Valley SD 3</t>
  </si>
  <si>
    <t>Juntura SD 12</t>
  </si>
  <si>
    <t>Nyssa SD 26</t>
  </si>
  <si>
    <t>Vale SD 84</t>
  </si>
  <si>
    <t>Cascade SD 5</t>
  </si>
  <si>
    <t>Gervais SD 1</t>
  </si>
  <si>
    <t>Jefferson SD 14J</t>
  </si>
  <si>
    <t>Mt. Angel SD 91</t>
  </si>
  <si>
    <t>North Marion SD 15</t>
  </si>
  <si>
    <t>Woodburn SD 103</t>
  </si>
  <si>
    <t>Morrow SD 1</t>
  </si>
  <si>
    <t>Centennial SD 28J</t>
  </si>
  <si>
    <t>Corbett SD 39</t>
  </si>
  <si>
    <t>Parkrose SD 3</t>
  </si>
  <si>
    <t>Portland SD 1J</t>
  </si>
  <si>
    <t>Reynolds SD 7</t>
  </si>
  <si>
    <t>Riverdale SD 51J</t>
  </si>
  <si>
    <t>Dallas SD 2</t>
  </si>
  <si>
    <t>Falls City SD 57</t>
  </si>
  <si>
    <t>Perrydale SD 21</t>
  </si>
  <si>
    <t>Sherman County SD</t>
  </si>
  <si>
    <t>Tillamook SD 9</t>
  </si>
  <si>
    <t>Echo SD 5</t>
  </si>
  <si>
    <t>Helix SD 1</t>
  </si>
  <si>
    <t>Hermiston SD 8</t>
  </si>
  <si>
    <t>Pendleton SD 16</t>
  </si>
  <si>
    <t>Pilot Rock SD 2</t>
  </si>
  <si>
    <t>Stanfield SD 61</t>
  </si>
  <si>
    <t>Ukiah SD 80R</t>
  </si>
  <si>
    <t>Cove SD 15</t>
  </si>
  <si>
    <t>Elgin SD 23</t>
  </si>
  <si>
    <t>La Grande SD 1</t>
  </si>
  <si>
    <t>North Powder SD 8J</t>
  </si>
  <si>
    <t>Union SD 5</t>
  </si>
  <si>
    <t>Enterprise SD 21</t>
  </si>
  <si>
    <t>Joseph SD 6</t>
  </si>
  <si>
    <t>Troy SD 54</t>
  </si>
  <si>
    <t>Wallowa SD 12</t>
  </si>
  <si>
    <t>Dufur SD 29</t>
  </si>
  <si>
    <t>Banks SD 13</t>
  </si>
  <si>
    <t>Beaverton SD 48J</t>
  </si>
  <si>
    <t>Gaston SD 511J</t>
  </si>
  <si>
    <t>Sherwood SD 88J</t>
  </si>
  <si>
    <t>Mitchell SD 55</t>
  </si>
  <si>
    <t>Spray SD 1</t>
  </si>
  <si>
    <t>Amity SD 4J</t>
  </si>
  <si>
    <t>Dayton SD 8</t>
  </si>
  <si>
    <t>McMinnville SD 40</t>
  </si>
  <si>
    <t>Newburg SD 29J</t>
  </si>
  <si>
    <t>Sheridan SD 48J</t>
  </si>
  <si>
    <t>Willamina SD 30J</t>
  </si>
  <si>
    <t>Select</t>
  </si>
  <si>
    <t>Avg Cost per Mile</t>
  </si>
  <si>
    <t>Baker SD 5J</t>
  </si>
  <si>
    <t>Milton-Freewater Unified SD 7</t>
  </si>
  <si>
    <t>Monroe SD 1J</t>
  </si>
  <si>
    <t>Nestucca Valley SD 101</t>
  </si>
  <si>
    <t>North Clackamas SD 12</t>
  </si>
  <si>
    <t>North Santiam SD 29J</t>
  </si>
  <si>
    <t>Ontario SD 8C</t>
  </si>
  <si>
    <t>Oregon Trail SD 46</t>
  </si>
  <si>
    <t>Paisley SD 11</t>
  </si>
  <si>
    <t>Phoenix-Talent SD 4</t>
  </si>
  <si>
    <t>Redmond SD 2J</t>
  </si>
  <si>
    <t>Salem-Keizer SD 24J</t>
  </si>
  <si>
    <t>Santiam Canyon SD 129J</t>
  </si>
  <si>
    <t>Silver Falls SD 4J</t>
  </si>
  <si>
    <t>Sisters SD 6</t>
  </si>
  <si>
    <t>South Harney SD 33</t>
  </si>
  <si>
    <t>South Lane SD 45J3</t>
  </si>
  <si>
    <t>South Wasco County SD 1</t>
  </si>
  <si>
    <t>Three Rivers/Josephine County SD</t>
  </si>
  <si>
    <t>Tigard-Tualatin SD 23J</t>
  </si>
  <si>
    <t>Umatilla SD 6R</t>
  </si>
  <si>
    <t>Warrenton-Hammond SD 30</t>
  </si>
  <si>
    <t>West Linn-Wilsonville SD 3J</t>
  </si>
  <si>
    <t>District</t>
  </si>
  <si>
    <t>District Institution ID:</t>
  </si>
  <si>
    <t>ID</t>
  </si>
  <si>
    <t>Institution ID:</t>
  </si>
  <si>
    <t>School District Requesting Reimbursement:</t>
  </si>
  <si>
    <t>School District of Origin (attending district)</t>
  </si>
  <si>
    <t>Total Cost Per Day</t>
  </si>
  <si>
    <t>Remaining Transportation Cost - Reimbursement Rate</t>
  </si>
  <si>
    <t xml:space="preserve">Total Cost </t>
  </si>
  <si>
    <t>Type of Transportation Scheduled</t>
  </si>
  <si>
    <t>Average Miles Transported  One Way</t>
  </si>
  <si>
    <t>Transportation Data</t>
  </si>
  <si>
    <t>School District Information</t>
  </si>
  <si>
    <t>Central Point SD 6</t>
  </si>
  <si>
    <t>Malheur County SD 51</t>
  </si>
  <si>
    <t>Ashwood SD 8</t>
  </si>
  <si>
    <t>Athena-Weston SD 29RJ</t>
  </si>
  <si>
    <t>Bend-LaPine Admin  SD 1</t>
  </si>
  <si>
    <t>Black Butte SD 41</t>
  </si>
  <si>
    <t>Brooksings -Harbor SD 17C</t>
  </si>
  <si>
    <t>Burnt River SD 30J</t>
  </si>
  <si>
    <t>Camas Valley  SD 21J</t>
  </si>
  <si>
    <t>Central Curry SD 1</t>
  </si>
  <si>
    <t>Central Linn SD 552</t>
  </si>
  <si>
    <t>Central SD 13J</t>
  </si>
  <si>
    <t>Claskenie SD 6J</t>
  </si>
  <si>
    <t>Colton SD 53</t>
  </si>
  <si>
    <t>Crow-Applegate-Lorane SD 66</t>
  </si>
  <si>
    <t>Culver SD 4</t>
  </si>
  <si>
    <t>David Douglas SD 40</t>
  </si>
  <si>
    <t xml:space="preserve">Douglas County SD 15  </t>
  </si>
  <si>
    <t>Douglas County SD 4</t>
  </si>
  <si>
    <t>Forest Grove SD 15</t>
  </si>
  <si>
    <t>Fossil SD 21J</t>
  </si>
  <si>
    <t>Grants Pass SD 7</t>
  </si>
  <si>
    <t>Greater Albany Public SD 8J</t>
  </si>
  <si>
    <t>Gresham-Barlow SD 10J</t>
  </si>
  <si>
    <t>Harney County Union High SD 1J</t>
  </si>
  <si>
    <t>Hood River County SD</t>
  </si>
  <si>
    <t>Imbler SD 11</t>
  </si>
  <si>
    <t>Ione SD R2</t>
  </si>
  <si>
    <t>John Day SD 3</t>
  </si>
  <si>
    <t>Junction City SD 69</t>
  </si>
  <si>
    <t xml:space="preserve">Klamath Falls City Schools </t>
  </si>
  <si>
    <t>Lake Oswego SD 7J</t>
  </si>
  <si>
    <t>Lebanon Community SD 9</t>
  </si>
  <si>
    <t>Mapleton SD 32</t>
  </si>
  <si>
    <t>Medford SD 549C</t>
  </si>
  <si>
    <t>North Wasco County SD 21</t>
  </si>
  <si>
    <t>Port Orford-Langlois SD 2CJ</t>
  </si>
  <si>
    <t>St. Paul SD 45</t>
  </si>
  <si>
    <t>Neah-Kah-Nie SD 56</t>
  </si>
  <si>
    <r>
      <t>Sweet Home SD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55</t>
    </r>
  </si>
  <si>
    <t>Yamhill Carlton SD 1</t>
  </si>
  <si>
    <t>TOTAL AWARD</t>
  </si>
  <si>
    <t>SSF Transp Rate</t>
  </si>
  <si>
    <t xml:space="preserve"> </t>
  </si>
  <si>
    <t xml:space="preserve">Hillsboro SD </t>
  </si>
  <si>
    <t>Service Start Date  00/00/00</t>
  </si>
  <si>
    <t>Service End Date  00/00/00</t>
  </si>
  <si>
    <t xml:space="preserve">State School Fund Transportation Grant Reimbursement Rate </t>
  </si>
  <si>
    <t>Last Name</t>
  </si>
  <si>
    <t>First Name</t>
  </si>
  <si>
    <t>2023-24 State School Fund data as of 2_23_24</t>
  </si>
  <si>
    <t>Reimbursement Time Period:</t>
  </si>
  <si>
    <t>School District of Origin (where student attends)</t>
  </si>
  <si>
    <t>School District of Residence                          (where student lives)</t>
  </si>
  <si>
    <t># of School Days Transported</t>
  </si>
  <si>
    <t>Completing the Foster Care School District of Origin Invoice Grant Reimbursment Form</t>
  </si>
  <si>
    <t xml:space="preserve">1. Enter the School District Requesting reimbursement by clicking into C10 and making a selection from the drop down list. </t>
  </si>
  <si>
    <t>ODE Institution ID #</t>
  </si>
  <si>
    <t>School District State School Fund Transportation Grant Reimbursement Rate</t>
  </si>
  <si>
    <t>* Your selection will auto-populate the following:</t>
  </si>
  <si>
    <t>a.</t>
  </si>
  <si>
    <t>b.</t>
  </si>
  <si>
    <t>c.</t>
  </si>
  <si>
    <t xml:space="preserve">School District Remaining Transportation Cost </t>
  </si>
  <si>
    <t>d.</t>
  </si>
  <si>
    <t>Per Oregon Revised Statute ORS 339.133 (1)(c)</t>
  </si>
  <si>
    <t>A</t>
  </si>
  <si>
    <t>The individual was plaed into foster care; or</t>
  </si>
  <si>
    <t>B</t>
  </si>
  <si>
    <t>The foster care placement of the individual changed.</t>
  </si>
  <si>
    <t>2. Enter School District of Residence (foster home resident school district) beginning in column C, row 13</t>
  </si>
  <si>
    <r>
      <t>"</t>
    </r>
    <r>
      <rPr>
        <b/>
        <sz val="11"/>
        <color theme="1"/>
        <rFont val="Calibri"/>
        <family val="2"/>
        <scheme val="minor"/>
      </rPr>
      <t>School District of Residence</t>
    </r>
    <r>
      <rPr>
        <sz val="11"/>
        <color theme="1"/>
        <rFont val="Calibri"/>
        <family val="2"/>
        <scheme val="minor"/>
      </rPr>
      <t>" refers to the foster home resident school district</t>
    </r>
  </si>
  <si>
    <t>This DOES NOT apply to foster students who are placed in a foster home that is in the student's current school of origin boundaries.</t>
  </si>
  <si>
    <t xml:space="preserve">c  </t>
  </si>
  <si>
    <r>
      <t xml:space="preserve">If the school district of origin has collaborated with the resident district, and in agreement, are sharing responsibility of transporting a student, the district submitting the reimbursement form should claim ONLY their portion of transport for said student.                                                                     </t>
    </r>
    <r>
      <rPr>
        <b/>
        <sz val="11"/>
        <color rgb="FF0070C0"/>
        <rFont val="Calibri"/>
        <family val="2"/>
        <scheme val="minor"/>
      </rPr>
      <t>Include this information on the notes section of the submission portal so ODHS can review / approve accordingly.</t>
    </r>
  </si>
  <si>
    <t xml:space="preserve">a. </t>
  </si>
  <si>
    <t>If student goes by another name, please enter this detail in the Notes section of the submission portal.</t>
  </si>
  <si>
    <t xml:space="preserve">b. </t>
  </si>
  <si>
    <t>A student may have multiple case numbers. Add multiple in the Notes section of the submission portal, where applicable.</t>
  </si>
  <si>
    <t xml:space="preserve">This is sometimes referred to as the OR-Kids Number, Person ID Number, DHS Person ID Number, or OR-Kids Person ID Number. </t>
  </si>
  <si>
    <t>The ODHS caseworker submitting an ODHS Request for Transportation Form will include this number.</t>
  </si>
  <si>
    <r>
      <rPr>
        <b/>
        <sz val="11"/>
        <color theme="1"/>
        <rFont val="Calibri"/>
        <family val="2"/>
        <scheme val="minor"/>
      </rPr>
      <t xml:space="preserve">4. Student SSID #  (column G) - </t>
    </r>
    <r>
      <rPr>
        <sz val="11"/>
        <color theme="1"/>
        <rFont val="Calibri"/>
        <family val="2"/>
        <scheme val="minor"/>
      </rPr>
      <t>All Oregon students, as required, are assigned a unique set of numbers</t>
    </r>
  </si>
  <si>
    <t>If a student changes foster residency during the reporting period, use additional lines to reflect the change in residency, dates of service, and selected mode of transportation/cost.</t>
  </si>
  <si>
    <t>There are no letters in this identifier.</t>
  </si>
  <si>
    <t>The dates reported should align with your school calendar schedule as well as the dates of Service Start/End for the Reimbursement Time Period (applicable quarter).</t>
  </si>
  <si>
    <t>If transportation is provided to a student for all three months in a quarter, you will enter the start date three times.</t>
  </si>
  <si>
    <t>No weekends or holidays are eligible</t>
  </si>
  <si>
    <r>
      <rPr>
        <b/>
        <sz val="11"/>
        <color theme="1"/>
        <rFont val="Calibri"/>
        <family val="2"/>
        <scheme val="minor"/>
      </rPr>
      <t>6. Service Start Date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(column J)</t>
    </r>
    <r>
      <rPr>
        <sz val="11"/>
        <color theme="1"/>
        <rFont val="Calibri"/>
        <family val="2"/>
        <scheme val="minor"/>
      </rPr>
      <t xml:space="preserve"> - The first day that transportation is provided for a student</t>
    </r>
  </si>
  <si>
    <r>
      <rPr>
        <b/>
        <sz val="11"/>
        <color theme="1"/>
        <rFont val="Calibri"/>
        <family val="2"/>
        <scheme val="minor"/>
      </rPr>
      <t>7. Service End Date (column K)</t>
    </r>
    <r>
      <rPr>
        <sz val="11"/>
        <color theme="1"/>
        <rFont val="Calibri"/>
        <family val="2"/>
        <scheme val="minor"/>
      </rPr>
      <t xml:space="preserve"> - The LAST day of the time period that transportation is provided, with at least one line for each month of service provided in the quarter.</t>
    </r>
  </si>
  <si>
    <t>This is the home in which the foster student resides, as placed by ODHS Child Welfare.</t>
  </si>
  <si>
    <t>Foster Care Assigned Home Residence (Student) Address</t>
  </si>
  <si>
    <t>The school district where the student resides due to ODHS or Tribal Child Welfare placement.</t>
  </si>
  <si>
    <r>
      <t>"</t>
    </r>
    <r>
      <rPr>
        <b/>
        <sz val="11"/>
        <color theme="1"/>
        <rFont val="Calibri"/>
        <family val="2"/>
        <scheme val="minor"/>
      </rPr>
      <t>School District of Origin</t>
    </r>
    <r>
      <rPr>
        <sz val="11"/>
        <color theme="1"/>
        <rFont val="Calibri"/>
        <family val="2"/>
        <scheme val="minor"/>
      </rPr>
      <t xml:space="preserve">" means the school district where an individual was a resident </t>
    </r>
    <r>
      <rPr>
        <b/>
        <sz val="11"/>
        <color rgb="FF0070C0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: </t>
    </r>
  </si>
  <si>
    <t>e.</t>
  </si>
  <si>
    <t>This is NOT the school address!</t>
  </si>
  <si>
    <t>Oregon Administrative Rules Pertaining to Pupil Transportation</t>
  </si>
  <si>
    <t>(a) “Type 10 vehicle" means a vehicle that has a capacity of not more than ten persons, a gross vehicle weight rating of not more than 10,000 pounds and are used to transport students to and from school or authorized school activities.</t>
  </si>
  <si>
    <r>
      <t xml:space="preserve">Per Oregon Administrative Rule </t>
    </r>
    <r>
      <rPr>
        <b/>
        <u/>
        <sz val="11"/>
        <color theme="10"/>
        <rFont val="Calibri"/>
        <family val="2"/>
        <scheme val="minor"/>
      </rPr>
      <t>OAR 581-053-0003</t>
    </r>
  </si>
  <si>
    <t>*</t>
  </si>
  <si>
    <t>10. Average Miles Transported One Way (column N)</t>
  </si>
  <si>
    <t>8. Foster Care Home Residence Address (column L)</t>
  </si>
  <si>
    <t>3. Student name - Enter as registered (columns E &amp; F)</t>
  </si>
  <si>
    <t>Selections include:</t>
  </si>
  <si>
    <t>School Bus AM/PM RT</t>
  </si>
  <si>
    <t>School Bus One Trip</t>
  </si>
  <si>
    <t>School Bus AM/Type 10 Vehicle PM RT</t>
  </si>
  <si>
    <t>Type 10 Vehicle AM/PM RT</t>
  </si>
  <si>
    <t>Type 10 AM/School Bus PM RT</t>
  </si>
  <si>
    <t>Type 10 Vehicle One Trip</t>
  </si>
  <si>
    <t>See also</t>
  </si>
  <si>
    <t>This figures will calculate automatically based upon the Type of Transportation selection.</t>
  </si>
  <si>
    <t>When transportation is documented as RT (round trip), the formula calculates the # of miles transported in the morning (AM) + the # of miles transported in the afternoon (PM) x .5.</t>
  </si>
  <si>
    <t>11. Number of School Days Transported (column O)</t>
  </si>
  <si>
    <t>Holidays, In-service, and conference dates should not be included in this total.</t>
  </si>
  <si>
    <r>
      <t xml:space="preserve">This number should align with the Dates of Service Start/End dates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the district calendar of days that school is in session. </t>
    </r>
  </si>
  <si>
    <t>OAR 581-023-0040</t>
  </si>
  <si>
    <t>Approved Transportation Cost for Payments from the State School Fund</t>
  </si>
  <si>
    <t>1. Determine your fleet cost per mile. Not all districts will be the same.</t>
  </si>
  <si>
    <t>* Each district should have a record of a figure reported for total cost for bus transportation and a total bus miles reported.</t>
  </si>
  <si>
    <t>2. For a bus transporting 30 students, divide the fleet cost per mile by 30 (the number of students on the bus) to get your cost per mile per student.</t>
  </si>
  <si>
    <t xml:space="preserve">3. Multiply the cost per mile per student by the number of foster students on the bus. </t>
  </si>
  <si>
    <t>12. Total Cost Per Day (column P)</t>
  </si>
  <si>
    <t>Refer to Oregon Administrative Rule OAR 581-023-0040, looking for the applicable School Year dates to determine what costs are eligible for reimbursement.</t>
  </si>
  <si>
    <r>
      <t xml:space="preserve">13. Total Award - </t>
    </r>
    <r>
      <rPr>
        <sz val="11"/>
        <color theme="1"/>
        <rFont val="Calibri"/>
        <family val="2"/>
        <scheme val="minor"/>
      </rPr>
      <t>The total will calculate based upon all other entries.</t>
    </r>
  </si>
  <si>
    <t>14. RENAME file to reflect the School District, Year, and Quarter</t>
  </si>
  <si>
    <t>Foster Care School of Origin Transportion Reimbursement Submission Portal</t>
  </si>
  <si>
    <r>
      <rPr>
        <b/>
        <i/>
        <sz val="11"/>
        <color rgb="FF0070C0"/>
        <rFont val="Calibri"/>
        <family val="2"/>
        <scheme val="minor"/>
      </rPr>
      <t>Example:</t>
    </r>
    <r>
      <rPr>
        <sz val="11"/>
        <color theme="1"/>
        <rFont val="Calibri"/>
        <family val="2"/>
        <scheme val="minor"/>
      </rPr>
      <t xml:space="preserve"> Bears Pass SD FCTrans SY 24-25 Q1</t>
    </r>
  </si>
  <si>
    <t>**DO NOT EMAIL FILE WITH STUDENT DATA!**</t>
  </si>
  <si>
    <t>Foster Care School District of Origin Transportation Grant Reimbursement Form</t>
  </si>
  <si>
    <t>Quarter</t>
  </si>
  <si>
    <t>Service Dates</t>
  </si>
  <si>
    <t>Q1</t>
  </si>
  <si>
    <t>Q2</t>
  </si>
  <si>
    <t>Oct 1 - Dec 31</t>
  </si>
  <si>
    <t>Q3</t>
  </si>
  <si>
    <t>Jan 1 - Mar 31</t>
  </si>
  <si>
    <t>Q4</t>
  </si>
  <si>
    <t>Apr 1 - Jun 30</t>
  </si>
  <si>
    <t>Due Dates</t>
  </si>
  <si>
    <t>July 1 - Sept 30</t>
  </si>
  <si>
    <t>2nd Friday in Nov</t>
  </si>
  <si>
    <t>2nd Friday in Feb</t>
  </si>
  <si>
    <t>2nd Friday in Aug</t>
  </si>
  <si>
    <t>2nd Friday in May</t>
  </si>
  <si>
    <t>SY 24-25 Due Dates</t>
  </si>
  <si>
    <t xml:space="preserve">15. Submit your file for review by the Quarter Due Date referenced on the Foster Care webpage via: </t>
  </si>
  <si>
    <t>Claiming funds</t>
  </si>
  <si>
    <t xml:space="preserve">1. Once processed and approved by the Oregon Department fo Human Services (ODHS), funds will be made available in ODE's Electronic Grant Management System (EGMS). </t>
  </si>
  <si>
    <t>2. The district's Fiscal Agent will receive a notice of fund availability.</t>
  </si>
  <si>
    <t>3. Claims requested before grant funds populate EGMS will be rejected.</t>
  </si>
  <si>
    <t>Foster Student Information</t>
  </si>
  <si>
    <t>&gt;&gt;&gt;   Foster Care School of Origin Transportation Reimbursement Submission Portal   &lt;&lt;&lt;</t>
  </si>
  <si>
    <t>Total Award will automatically calculate based on your data entry in cells M - P</t>
  </si>
  <si>
    <r>
      <rPr>
        <b/>
        <sz val="18"/>
        <color rgb="FFFF0000"/>
        <rFont val="Arial"/>
        <family val="2"/>
      </rPr>
      <t>To Submit Completed Form:</t>
    </r>
    <r>
      <rPr>
        <b/>
        <sz val="18"/>
        <color theme="9" tint="-0.249977111117893"/>
        <rFont val="Arial"/>
        <family val="2"/>
      </rPr>
      <t xml:space="preserve"> Click link below to use the **NEW**</t>
    </r>
  </si>
  <si>
    <r>
      <rPr>
        <b/>
        <sz val="11"/>
        <color theme="1"/>
        <rFont val="Calibri"/>
        <family val="2"/>
        <scheme val="minor"/>
      </rPr>
      <t xml:space="preserve">9. Type of Transportation Scheduled (column M) </t>
    </r>
    <r>
      <rPr>
        <sz val="11"/>
        <color theme="1"/>
        <rFont val="Calibri"/>
        <family val="2"/>
        <scheme val="minor"/>
      </rPr>
      <t>- Select from the dropdown list</t>
    </r>
  </si>
  <si>
    <t>Keep student names together. For example, if entering for John Smith, enter one line for each month they required transportation</t>
  </si>
  <si>
    <t>before entering a new student name, instead of entering all names for a month and starting over with a new month.</t>
  </si>
  <si>
    <t xml:space="preserve">c. </t>
  </si>
  <si>
    <r>
      <rPr>
        <b/>
        <sz val="11"/>
        <color rgb="FFFF0000"/>
        <rFont val="Calibri"/>
        <family val="2"/>
        <scheme val="minor"/>
      </rPr>
      <t xml:space="preserve">DO NOT </t>
    </r>
    <r>
      <rPr>
        <sz val="11"/>
        <color rgb="FF0070C0"/>
        <rFont val="Calibri"/>
        <family val="2"/>
        <scheme val="minor"/>
      </rPr>
      <t xml:space="preserve">enter information with a Zero Total on a line. </t>
    </r>
    <r>
      <rPr>
        <b/>
        <sz val="11"/>
        <color rgb="FFFF0000"/>
        <rFont val="Calibri"/>
        <family val="2"/>
        <scheme val="minor"/>
      </rPr>
      <t>Forms submitted with zero totals will be rejected</t>
    </r>
    <r>
      <rPr>
        <b/>
        <sz val="11"/>
        <color rgb="FF0070C0"/>
        <rFont val="Calibri"/>
        <family val="2"/>
        <scheme val="minor"/>
      </rPr>
      <t>.</t>
    </r>
  </si>
  <si>
    <t>4. Districts must have a signed grant agreement on file for funds to be made available.</t>
  </si>
  <si>
    <t>fostercare@ode.oregon.gov</t>
  </si>
  <si>
    <t>Questions? Email us at:</t>
  </si>
  <si>
    <r>
      <t xml:space="preserve">See the </t>
    </r>
    <r>
      <rPr>
        <b/>
        <sz val="14"/>
        <color theme="1"/>
        <rFont val="Arial"/>
        <family val="2"/>
      </rPr>
      <t xml:space="preserve">Form Instructions </t>
    </r>
    <r>
      <rPr>
        <sz val="14"/>
        <color theme="1"/>
        <rFont val="Arial"/>
        <family val="2"/>
      </rPr>
      <t>tab for detailed entry information and links</t>
    </r>
  </si>
  <si>
    <r>
      <t xml:space="preserve">The following information is </t>
    </r>
    <r>
      <rPr>
        <b/>
        <sz val="13.5"/>
        <color rgb="FFFF0000"/>
        <rFont val="Calibri"/>
        <family val="2"/>
        <scheme val="minor"/>
      </rPr>
      <t>REQUIRED</t>
    </r>
    <r>
      <rPr>
        <b/>
        <sz val="13.5"/>
        <rFont val="Calibri"/>
        <family val="2"/>
        <scheme val="minor"/>
      </rPr>
      <t xml:space="preserve"> for ODHS invoicing / reimbursement of district transportation expenses</t>
    </r>
  </si>
  <si>
    <r>
      <rPr>
        <b/>
        <sz val="11"/>
        <color theme="1"/>
        <rFont val="Calibri"/>
        <family val="2"/>
        <scheme val="minor"/>
      </rPr>
      <t>5. ODHS Case ID#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(column H)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rgb="FF0070C0"/>
        <rFont val="Calibri"/>
        <family val="2"/>
        <scheme val="minor"/>
      </rPr>
      <t>A unique 6 or 7 digit number assigned to the individual by the Oregon Department of Human Services</t>
    </r>
  </si>
  <si>
    <r>
      <t xml:space="preserve">6. ODHS Participant ID #  (column I) - </t>
    </r>
    <r>
      <rPr>
        <b/>
        <sz val="11"/>
        <color rgb="FF0070C0"/>
        <rFont val="Calibri"/>
        <family val="2"/>
        <scheme val="minor"/>
      </rPr>
      <t xml:space="preserve">A unique 7 digit number </t>
    </r>
  </si>
  <si>
    <t>Case ID #</t>
  </si>
  <si>
    <t xml:space="preserve">DHS Participant ID # </t>
  </si>
  <si>
    <t>ODE ID #</t>
  </si>
  <si>
    <t>School Year 2025-26</t>
  </si>
  <si>
    <t xml:space="preserve">d. </t>
  </si>
  <si>
    <r>
      <t xml:space="preserve">For </t>
    </r>
    <r>
      <rPr>
        <b/>
        <sz val="11"/>
        <color theme="1"/>
        <rFont val="Calibri"/>
        <family val="2"/>
        <scheme val="minor"/>
      </rPr>
      <t>2025-26</t>
    </r>
    <r>
      <rPr>
        <sz val="11"/>
        <color theme="1"/>
        <rFont val="Calibri"/>
        <family val="2"/>
        <scheme val="minor"/>
      </rPr>
      <t>, see (1) Definitions for the purpose of this rule (a) through (d), and (5) through (7).</t>
    </r>
  </si>
  <si>
    <t>Sample Bus Calculation (This is NOT for Type 10 Vehicles) :</t>
  </si>
  <si>
    <t>Refer the ODE State School Fund website for additional support.</t>
  </si>
  <si>
    <t>(SSF Transportation Grant)</t>
  </si>
  <si>
    <r>
      <rPr>
        <b/>
        <sz val="16"/>
        <color rgb="FF0070C0"/>
        <rFont val="Arial Narrow"/>
        <family val="2"/>
      </rPr>
      <t>Agency Provider Number:</t>
    </r>
    <r>
      <rPr>
        <b/>
        <sz val="16"/>
        <color theme="1" tint="4.9989318521683403E-2"/>
        <rFont val="Arial Narrow"/>
        <family val="2"/>
      </rPr>
      <t xml:space="preserve"> </t>
    </r>
    <r>
      <rPr>
        <sz val="16"/>
        <color theme="1" tint="4.9989318521683403E-2"/>
        <rFont val="Arial Narrow"/>
        <family val="2"/>
      </rPr>
      <t>581</t>
    </r>
  </si>
  <si>
    <t>Yellow Headers provide information that will complete the remaining columns</t>
  </si>
  <si>
    <r>
      <t xml:space="preserve">Q2   10/01 - 12/31/2025       </t>
    </r>
    <r>
      <rPr>
        <b/>
        <sz val="11"/>
        <color rgb="FFFF0000"/>
        <rFont val="Arial"/>
        <family val="2"/>
      </rPr>
      <t>Due 2/13/2026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</si>
</sst>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Arial Narrow"/>
      <family val="2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Arial Narrow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4"/>
      <color rgb="FF1B75BC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76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rgb="FF0070C0"/>
      <name val="Arial"/>
      <family val="2"/>
    </font>
    <font>
      <b/>
      <sz val="16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sz val="11"/>
      <name val="Arial Narrow"/>
      <family val="2"/>
    </font>
    <font>
      <b/>
      <sz val="10"/>
      <color indexed="81"/>
      <name val="Arial Narrow"/>
      <family val="2"/>
    </font>
    <font>
      <b/>
      <sz val="10"/>
      <color indexed="81"/>
      <name val="Arial Nova"/>
      <family val="2"/>
    </font>
    <font>
      <vertAlign val="subscript"/>
      <sz val="11"/>
      <name val="Arial Narrow"/>
      <family val="2"/>
    </font>
    <font>
      <b/>
      <sz val="18"/>
      <color theme="9" tint="-0.249977111117893"/>
      <name val="Arial"/>
      <family val="2"/>
    </font>
    <font>
      <sz val="18"/>
      <color theme="9" tint="-0.249977111117893"/>
      <name val="Arial"/>
      <family val="2"/>
    </font>
    <font>
      <b/>
      <u/>
      <sz val="18"/>
      <color theme="10"/>
      <name val="Arial"/>
      <family val="2"/>
    </font>
    <font>
      <b/>
      <sz val="18"/>
      <color rgb="FFFF0000"/>
      <name val="Arial"/>
      <family val="2"/>
    </font>
    <font>
      <sz val="16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rgb="FF00B050"/>
      <name val="Arial"/>
      <family val="2"/>
    </font>
    <font>
      <b/>
      <sz val="13.5"/>
      <name val="Calibri"/>
      <family val="2"/>
      <scheme val="minor"/>
    </font>
    <font>
      <b/>
      <sz val="13.5"/>
      <color rgb="FFFF0000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6"/>
      <color theme="1" tint="4.9989318521683403E-2"/>
      <name val="Arial Narrow"/>
      <family val="2"/>
    </font>
    <font>
      <b/>
      <sz val="16"/>
      <color rgb="FF0070C0"/>
      <name val="Arial Narrow"/>
      <family val="2"/>
    </font>
    <font>
      <sz val="16"/>
      <color theme="1" tint="4.9989318521683403E-2"/>
      <name val="Arial Narrow"/>
      <family val="2"/>
    </font>
    <font>
      <sz val="16"/>
      <color theme="1"/>
      <name val="Arial Narrow"/>
      <family val="2"/>
    </font>
    <font>
      <b/>
      <i/>
      <sz val="18"/>
      <color theme="1" tint="4.9989318521683403E-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  <xf numFmtId="0" fontId="6" fillId="4" borderId="1" applyNumberFormat="0" applyAlignment="0" applyProtection="0"/>
    <xf numFmtId="0" fontId="11" fillId="0" borderId="0" applyNumberFormat="0" applyFill="0" applyBorder="0" applyAlignment="0" applyProtection="0"/>
    <xf numFmtId="0" fontId="13" fillId="7" borderId="1" applyNumberFormat="0" applyAlignment="0" applyProtection="0"/>
  </cellStyleXfs>
  <cellXfs count="14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0" fontId="9" fillId="6" borderId="2" xfId="5" applyFont="1" applyFill="1" applyBorder="1" applyProtection="1">
      <protection locked="0" hidden="1"/>
    </xf>
    <xf numFmtId="0" fontId="13" fillId="7" borderId="1" xfId="7"/>
    <xf numFmtId="0" fontId="14" fillId="0" borderId="2" xfId="0" applyFont="1" applyBorder="1" applyAlignment="1">
      <alignment horizontal="left" vertical="top"/>
    </xf>
    <xf numFmtId="0" fontId="14" fillId="0" borderId="2" xfId="4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2" xfId="3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2" xfId="3" applyFont="1" applyBorder="1" applyAlignment="1">
      <alignment horizontal="left" vertical="top" wrapText="1"/>
    </xf>
    <xf numFmtId="164" fontId="8" fillId="6" borderId="2" xfId="0" applyNumberFormat="1" applyFont="1" applyFill="1" applyBorder="1" applyProtection="1">
      <protection hidden="1"/>
    </xf>
    <xf numFmtId="0" fontId="9" fillId="0" borderId="2" xfId="5" applyNumberFormat="1" applyFont="1" applyFill="1" applyBorder="1" applyAlignment="1" applyProtection="1">
      <alignment horizontal="right"/>
      <protection locked="0" hidden="1"/>
    </xf>
    <xf numFmtId="0" fontId="9" fillId="0" borderId="2" xfId="5" applyFont="1" applyFill="1" applyBorder="1" applyAlignment="1" applyProtection="1">
      <alignment horizontal="right"/>
      <protection locked="0" hidden="1"/>
    </xf>
    <xf numFmtId="0" fontId="9" fillId="0" borderId="2" xfId="5" applyFont="1" applyFill="1" applyBorder="1" applyAlignment="1" applyProtection="1">
      <alignment shrinkToFit="1"/>
      <protection locked="0" hidden="1"/>
    </xf>
    <xf numFmtId="0" fontId="9" fillId="0" borderId="2" xfId="5" applyFont="1" applyFill="1" applyBorder="1" applyProtection="1">
      <protection locked="0" hidden="1"/>
    </xf>
    <xf numFmtId="164" fontId="9" fillId="0" borderId="2" xfId="5" applyNumberFormat="1" applyFont="1" applyFill="1" applyBorder="1" applyProtection="1">
      <protection locked="0" hidden="1"/>
    </xf>
    <xf numFmtId="0" fontId="17" fillId="0" borderId="1" xfId="7" applyFont="1" applyFill="1"/>
    <xf numFmtId="0" fontId="13" fillId="7" borderId="11" xfId="7" applyBorder="1"/>
    <xf numFmtId="0" fontId="17" fillId="0" borderId="11" xfId="7" applyFont="1" applyFill="1" applyBorder="1"/>
    <xf numFmtId="0" fontId="14" fillId="0" borderId="7" xfId="0" applyFont="1" applyBorder="1" applyAlignment="1">
      <alignment horizontal="left" vertical="top"/>
    </xf>
    <xf numFmtId="0" fontId="14" fillId="0" borderId="7" xfId="4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7" xfId="3" applyFont="1" applyBorder="1" applyAlignment="1">
      <alignment horizontal="left" vertical="top"/>
    </xf>
    <xf numFmtId="0" fontId="0" fillId="0" borderId="2" xfId="0" applyBorder="1"/>
    <xf numFmtId="0" fontId="9" fillId="6" borderId="2" xfId="5" applyFont="1" applyFill="1" applyBorder="1" applyAlignment="1" applyProtection="1">
      <alignment horizontal="left"/>
      <protection hidden="1"/>
    </xf>
    <xf numFmtId="164" fontId="8" fillId="6" borderId="9" xfId="0" applyNumberFormat="1" applyFont="1" applyFill="1" applyBorder="1" applyProtection="1">
      <protection hidden="1"/>
    </xf>
    <xf numFmtId="0" fontId="9" fillId="6" borderId="9" xfId="5" applyFont="1" applyFill="1" applyBorder="1" applyAlignment="1" applyProtection="1">
      <alignment horizontal="left"/>
      <protection hidden="1"/>
    </xf>
    <xf numFmtId="0" fontId="9" fillId="0" borderId="1" xfId="5" applyFont="1" applyFill="1" applyProtection="1">
      <protection locked="0" hidden="1"/>
    </xf>
    <xf numFmtId="0" fontId="9" fillId="0" borderId="13" xfId="5" applyFont="1" applyFill="1" applyBorder="1" applyProtection="1">
      <protection locked="0" hidden="1"/>
    </xf>
    <xf numFmtId="164" fontId="9" fillId="0" borderId="13" xfId="5" applyNumberFormat="1" applyFont="1" applyFill="1" applyBorder="1" applyProtection="1">
      <protection locked="0" hidden="1"/>
    </xf>
    <xf numFmtId="164" fontId="9" fillId="0" borderId="1" xfId="5" applyNumberFormat="1" applyFont="1" applyFill="1" applyProtection="1">
      <protection locked="0" hidden="1"/>
    </xf>
    <xf numFmtId="165" fontId="9" fillId="0" borderId="2" xfId="5" applyNumberFormat="1" applyFont="1" applyFill="1" applyBorder="1" applyProtection="1">
      <protection locked="0" hidden="1"/>
    </xf>
    <xf numFmtId="165" fontId="9" fillId="0" borderId="2" xfId="5" applyNumberFormat="1" applyFont="1" applyFill="1" applyBorder="1" applyAlignment="1" applyProtection="1">
      <alignment horizontal="center"/>
      <protection locked="0" hidden="1"/>
    </xf>
    <xf numFmtId="165" fontId="0" fillId="0" borderId="0" xfId="0" applyNumberFormat="1"/>
    <xf numFmtId="165" fontId="0" fillId="0" borderId="0" xfId="0" applyNumberFormat="1" applyProtection="1">
      <protection hidden="1"/>
    </xf>
    <xf numFmtId="1" fontId="9" fillId="0" borderId="2" xfId="5" applyNumberFormat="1" applyFont="1" applyFill="1" applyBorder="1" applyAlignment="1" applyProtection="1">
      <alignment horizontal="right"/>
      <protection locked="0" hidden="1"/>
    </xf>
    <xf numFmtId="0" fontId="9" fillId="0" borderId="2" xfId="5" applyNumberFormat="1" applyFont="1" applyFill="1" applyBorder="1" applyAlignment="1" applyProtection="1">
      <alignment horizontal="left"/>
      <protection locked="0" hidden="1"/>
    </xf>
    <xf numFmtId="0" fontId="4" fillId="6" borderId="9" xfId="2" applyFill="1" applyBorder="1" applyAlignment="1" applyProtection="1">
      <alignment horizontal="left"/>
      <protection hidden="1"/>
    </xf>
    <xf numFmtId="0" fontId="4" fillId="6" borderId="2" xfId="2" applyFill="1" applyBorder="1" applyAlignment="1" applyProtection="1">
      <alignment horizontal="left"/>
      <protection hidden="1"/>
    </xf>
    <xf numFmtId="0" fontId="1" fillId="0" borderId="0" xfId="0" applyFont="1"/>
    <xf numFmtId="0" fontId="22" fillId="0" borderId="0" xfId="0" applyFont="1"/>
    <xf numFmtId="0" fontId="11" fillId="0" borderId="0" xfId="6"/>
    <xf numFmtId="0" fontId="18" fillId="0" borderId="0" xfId="0" applyFont="1"/>
    <xf numFmtId="0" fontId="17" fillId="0" borderId="0" xfId="0" applyFont="1"/>
    <xf numFmtId="0" fontId="23" fillId="0" borderId="0" xfId="0" applyFont="1"/>
    <xf numFmtId="0" fontId="25" fillId="0" borderId="0" xfId="0" applyFont="1"/>
    <xf numFmtId="0" fontId="11" fillId="0" borderId="0" xfId="6" applyFill="1"/>
    <xf numFmtId="0" fontId="0" fillId="0" borderId="0" xfId="0" applyProtection="1">
      <protection locked="0"/>
    </xf>
    <xf numFmtId="0" fontId="0" fillId="8" borderId="0" xfId="0" applyFill="1"/>
    <xf numFmtId="0" fontId="21" fillId="0" borderId="0" xfId="0" applyFont="1"/>
    <xf numFmtId="0" fontId="29" fillId="0" borderId="0" xfId="0" applyFont="1"/>
    <xf numFmtId="0" fontId="29" fillId="0" borderId="2" xfId="0" applyFont="1" applyBorder="1" applyAlignment="1">
      <alignment horizontal="center"/>
    </xf>
    <xf numFmtId="15" fontId="29" fillId="0" borderId="2" xfId="0" applyNumberFormat="1" applyFont="1" applyBorder="1" applyAlignment="1">
      <alignment horizontal="center"/>
    </xf>
    <xf numFmtId="0" fontId="36" fillId="15" borderId="2" xfId="0" applyFont="1" applyFill="1" applyBorder="1" applyAlignment="1">
      <alignment horizontal="center" wrapText="1"/>
    </xf>
    <xf numFmtId="0" fontId="1" fillId="8" borderId="0" xfId="0" applyFont="1" applyFill="1"/>
    <xf numFmtId="0" fontId="30" fillId="0" borderId="0" xfId="0" applyFont="1"/>
    <xf numFmtId="0" fontId="37" fillId="0" borderId="0" xfId="6" applyFont="1"/>
    <xf numFmtId="164" fontId="39" fillId="5" borderId="2" xfId="5" applyNumberFormat="1" applyFont="1" applyFill="1" applyBorder="1" applyProtection="1">
      <protection hidden="1"/>
    </xf>
    <xf numFmtId="164" fontId="39" fillId="6" borderId="9" xfId="1" applyNumberFormat="1" applyFont="1" applyFill="1" applyBorder="1" applyProtection="1">
      <protection hidden="1"/>
    </xf>
    <xf numFmtId="164" fontId="39" fillId="9" borderId="14" xfId="0" applyNumberFormat="1" applyFont="1" applyFill="1" applyBorder="1" applyProtection="1">
      <protection hidden="1"/>
    </xf>
    <xf numFmtId="9" fontId="20" fillId="11" borderId="24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9" xfId="5" applyNumberFormat="1" applyFont="1" applyFill="1" applyBorder="1" applyAlignment="1" applyProtection="1">
      <alignment horizontal="left"/>
      <protection locked="0" hidden="1"/>
    </xf>
    <xf numFmtId="0" fontId="9" fillId="0" borderId="9" xfId="5" applyNumberFormat="1" applyFont="1" applyFill="1" applyBorder="1" applyAlignment="1" applyProtection="1">
      <alignment horizontal="right"/>
      <protection locked="0" hidden="1"/>
    </xf>
    <xf numFmtId="0" fontId="9" fillId="0" borderId="9" xfId="5" applyFont="1" applyFill="1" applyBorder="1" applyAlignment="1" applyProtection="1">
      <alignment horizontal="right"/>
      <protection locked="0" hidden="1"/>
    </xf>
    <xf numFmtId="165" fontId="9" fillId="0" borderId="9" xfId="5" applyNumberFormat="1" applyFont="1" applyFill="1" applyBorder="1" applyAlignment="1" applyProtection="1">
      <alignment horizontal="center"/>
      <protection locked="0" hidden="1"/>
    </xf>
    <xf numFmtId="0" fontId="9" fillId="0" borderId="9" xfId="5" applyFont="1" applyFill="1" applyBorder="1" applyAlignment="1" applyProtection="1">
      <alignment shrinkToFit="1"/>
      <protection locked="0" hidden="1"/>
    </xf>
    <xf numFmtId="0" fontId="9" fillId="6" borderId="9" xfId="5" applyFont="1" applyFill="1" applyBorder="1" applyProtection="1">
      <protection locked="0" hidden="1"/>
    </xf>
    <xf numFmtId="164" fontId="39" fillId="5" borderId="9" xfId="5" applyNumberFormat="1" applyFont="1" applyFill="1" applyBorder="1" applyProtection="1">
      <protection hidden="1"/>
    </xf>
    <xf numFmtId="9" fontId="19" fillId="11" borderId="10" xfId="5" applyNumberFormat="1" applyFont="1" applyFill="1" applyBorder="1" applyAlignment="1" applyProtection="1">
      <alignment horizontal="center" vertical="center"/>
      <protection hidden="1"/>
    </xf>
    <xf numFmtId="0" fontId="48" fillId="0" borderId="0" xfId="0" applyFont="1"/>
    <xf numFmtId="0" fontId="50" fillId="8" borderId="0" xfId="0" applyFont="1" applyFill="1" applyAlignment="1">
      <alignment vertical="center"/>
    </xf>
    <xf numFmtId="0" fontId="52" fillId="8" borderId="0" xfId="0" applyFont="1" applyFill="1" applyAlignment="1">
      <alignment vertical="center"/>
    </xf>
    <xf numFmtId="0" fontId="5" fillId="13" borderId="24" xfId="0" applyFont="1" applyFill="1" applyBorder="1" applyAlignment="1" applyProtection="1">
      <alignment horizontal="center" vertical="center" wrapText="1"/>
      <protection hidden="1"/>
    </xf>
    <xf numFmtId="0" fontId="5" fillId="14" borderId="24" xfId="0" applyFont="1" applyFill="1" applyBorder="1" applyAlignment="1" applyProtection="1">
      <alignment horizontal="center" vertical="center" wrapText="1"/>
      <protection hidden="1"/>
    </xf>
    <xf numFmtId="165" fontId="5" fillId="14" borderId="24" xfId="0" applyNumberFormat="1" applyFont="1" applyFill="1" applyBorder="1" applyAlignment="1" applyProtection="1">
      <alignment horizontal="center" vertical="center" wrapText="1"/>
      <protection hidden="1"/>
    </xf>
    <xf numFmtId="0" fontId="5" fillId="12" borderId="24" xfId="0" applyFont="1" applyFill="1" applyBorder="1" applyAlignment="1" applyProtection="1">
      <alignment horizontal="center" vertical="center" wrapText="1"/>
      <protection hidden="1"/>
    </xf>
    <xf numFmtId="164" fontId="5" fillId="12" borderId="24" xfId="0" applyNumberFormat="1" applyFont="1" applyFill="1" applyBorder="1" applyAlignment="1" applyProtection="1">
      <alignment horizontal="center" vertical="center" wrapText="1"/>
      <protection hidden="1"/>
    </xf>
    <xf numFmtId="0" fontId="5" fillId="12" borderId="25" xfId="0" applyFont="1" applyFill="1" applyBorder="1" applyAlignment="1" applyProtection="1">
      <alignment horizontal="center" vertical="center" wrapText="1"/>
      <protection hidden="1"/>
    </xf>
    <xf numFmtId="0" fontId="9" fillId="16" borderId="9" xfId="5" applyFont="1" applyFill="1" applyBorder="1" applyAlignment="1" applyProtection="1">
      <alignment horizontal="left"/>
      <protection locked="0" hidden="1"/>
    </xf>
    <xf numFmtId="0" fontId="9" fillId="16" borderId="2" xfId="5" applyFont="1" applyFill="1" applyBorder="1" applyAlignment="1" applyProtection="1">
      <alignment horizontal="left"/>
      <protection locked="0" hidden="1"/>
    </xf>
    <xf numFmtId="0" fontId="19" fillId="13" borderId="31" xfId="5" applyFont="1" applyFill="1" applyBorder="1" applyAlignment="1" applyProtection="1">
      <alignment horizontal="center" vertical="center"/>
      <protection hidden="1"/>
    </xf>
    <xf numFmtId="0" fontId="0" fillId="0" borderId="23" xfId="0" applyBorder="1" applyAlignment="1">
      <alignment horizontal="center" vertical="center"/>
    </xf>
    <xf numFmtId="0" fontId="0" fillId="0" borderId="0" xfId="0"/>
    <xf numFmtId="0" fontId="49" fillId="0" borderId="16" xfId="5" applyFont="1" applyFill="1" applyBorder="1" applyAlignment="1" applyProtection="1">
      <alignment horizontal="center" wrapText="1"/>
      <protection hidden="1"/>
    </xf>
    <xf numFmtId="0" fontId="49" fillId="0" borderId="17" xfId="5" applyFont="1" applyFill="1" applyBorder="1" applyAlignment="1" applyProtection="1">
      <alignment horizontal="center" wrapText="1"/>
      <protection hidden="1"/>
    </xf>
    <xf numFmtId="164" fontId="38" fillId="10" borderId="17" xfId="2" applyNumberFormat="1" applyFont="1" applyFill="1" applyBorder="1" applyAlignment="1" applyProtection="1">
      <alignment horizontal="center"/>
      <protection hidden="1"/>
    </xf>
    <xf numFmtId="164" fontId="38" fillId="10" borderId="18" xfId="2" applyNumberFormat="1" applyFont="1" applyFill="1" applyBorder="1" applyAlignment="1" applyProtection="1">
      <alignment horizontal="center"/>
      <protection hidden="1"/>
    </xf>
    <xf numFmtId="0" fontId="34" fillId="0" borderId="5" xfId="0" applyFont="1" applyBorder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0" borderId="6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35" fillId="0" borderId="5" xfId="0" applyFont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6" xfId="0" applyFont="1" applyBorder="1" applyAlignment="1" applyProtection="1">
      <alignment horizontal="center"/>
      <protection hidden="1"/>
    </xf>
    <xf numFmtId="0" fontId="24" fillId="11" borderId="26" xfId="0" applyFont="1" applyFill="1" applyBorder="1" applyAlignment="1" applyProtection="1">
      <alignment horizontal="center" vertical="center"/>
      <protection hidden="1"/>
    </xf>
    <xf numFmtId="0" fontId="47" fillId="11" borderId="15" xfId="0" applyFont="1" applyFill="1" applyBorder="1" applyAlignment="1" applyProtection="1">
      <alignment horizontal="center" vertical="center"/>
      <protection hidden="1"/>
    </xf>
    <xf numFmtId="0" fontId="47" fillId="11" borderId="27" xfId="0" applyFont="1" applyFill="1" applyBorder="1" applyAlignment="1" applyProtection="1">
      <alignment horizontal="center" vertical="center"/>
      <protection hidden="1"/>
    </xf>
    <xf numFmtId="0" fontId="24" fillId="11" borderId="15" xfId="0" applyFont="1" applyFill="1" applyBorder="1" applyAlignment="1" applyProtection="1">
      <alignment horizontal="center" vertical="center"/>
      <protection hidden="1"/>
    </xf>
    <xf numFmtId="0" fontId="24" fillId="11" borderId="27" xfId="0" applyFont="1" applyFill="1" applyBorder="1" applyAlignment="1" applyProtection="1">
      <alignment horizontal="center" vertical="center"/>
      <protection hidden="1"/>
    </xf>
    <xf numFmtId="0" fontId="24" fillId="11" borderId="29" xfId="0" applyFont="1" applyFill="1" applyBorder="1" applyAlignment="1" applyProtection="1">
      <alignment horizontal="center" vertical="center"/>
      <protection hidden="1"/>
    </xf>
    <xf numFmtId="0" fontId="24" fillId="11" borderId="28" xfId="0" applyFont="1" applyFill="1" applyBorder="1" applyAlignment="1" applyProtection="1">
      <alignment horizontal="center" vertical="center"/>
      <protection hidden="1"/>
    </xf>
    <xf numFmtId="0" fontId="47" fillId="11" borderId="28" xfId="0" applyFont="1" applyFill="1" applyBorder="1" applyAlignment="1">
      <alignment vertical="center"/>
    </xf>
    <xf numFmtId="0" fontId="47" fillId="11" borderId="30" xfId="0" applyFont="1" applyFill="1" applyBorder="1" applyAlignment="1">
      <alignment vertical="center"/>
    </xf>
    <xf numFmtId="0" fontId="33" fillId="0" borderId="5" xfId="0" applyFont="1" applyBorder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1" fillId="0" borderId="5" xfId="0" applyFont="1" applyBorder="1" applyAlignment="1" applyProtection="1">
      <alignment horizontal="center"/>
      <protection hidden="1"/>
    </xf>
    <xf numFmtId="0" fontId="31" fillId="0" borderId="0" xfId="0" applyFont="1"/>
    <xf numFmtId="0" fontId="31" fillId="0" borderId="6" xfId="0" applyFont="1" applyBorder="1"/>
    <xf numFmtId="0" fontId="43" fillId="0" borderId="0" xfId="0" applyFont="1" applyAlignment="1" applyProtection="1">
      <alignment horizontal="center"/>
      <protection hidden="1"/>
    </xf>
    <xf numFmtId="0" fontId="44" fillId="0" borderId="0" xfId="0" applyFont="1"/>
    <xf numFmtId="0" fontId="44" fillId="0" borderId="6" xfId="0" applyFont="1" applyBorder="1"/>
    <xf numFmtId="0" fontId="45" fillId="8" borderId="0" xfId="6" applyFont="1" applyFill="1" applyBorder="1" applyAlignment="1" applyProtection="1">
      <alignment horizontal="center"/>
      <protection hidden="1"/>
    </xf>
    <xf numFmtId="0" fontId="45" fillId="8" borderId="0" xfId="6" applyFont="1" applyFill="1" applyAlignment="1"/>
    <xf numFmtId="0" fontId="45" fillId="8" borderId="6" xfId="6" applyFont="1" applyFill="1" applyBorder="1" applyAlignment="1"/>
    <xf numFmtId="0" fontId="12" fillId="0" borderId="0" xfId="0" applyFont="1" applyAlignment="1" applyProtection="1">
      <alignment horizontal="center"/>
      <protection hidden="1"/>
    </xf>
    <xf numFmtId="0" fontId="12" fillId="0" borderId="6" xfId="0" applyFont="1" applyBorder="1" applyAlignment="1" applyProtection="1">
      <alignment horizontal="center"/>
      <protection hidden="1"/>
    </xf>
    <xf numFmtId="0" fontId="39" fillId="10" borderId="3" xfId="5" applyFont="1" applyFill="1" applyBorder="1" applyAlignment="1" applyProtection="1">
      <alignment wrapText="1"/>
      <protection hidden="1"/>
    </xf>
    <xf numFmtId="0" fontId="42" fillId="10" borderId="3" xfId="5" applyFont="1" applyFill="1" applyBorder="1" applyAlignment="1" applyProtection="1">
      <alignment wrapText="1"/>
      <protection hidden="1"/>
    </xf>
    <xf numFmtId="0" fontId="42" fillId="10" borderId="4" xfId="5" applyFont="1" applyFill="1" applyBorder="1" applyAlignment="1" applyProtection="1">
      <alignment wrapText="1"/>
      <protection hidden="1"/>
    </xf>
    <xf numFmtId="0" fontId="19" fillId="13" borderId="19" xfId="5" applyFont="1" applyFill="1" applyBorder="1" applyAlignment="1" applyProtection="1">
      <alignment horizontal="center" vertical="center" wrapText="1"/>
      <protection hidden="1"/>
    </xf>
    <xf numFmtId="0" fontId="19" fillId="13" borderId="20" xfId="5" applyFont="1" applyFill="1" applyBorder="1" applyAlignment="1" applyProtection="1">
      <alignment horizontal="center" vertical="center" wrapText="1"/>
      <protection hidden="1"/>
    </xf>
    <xf numFmtId="0" fontId="19" fillId="8" borderId="21" xfId="5" applyFont="1" applyFill="1" applyBorder="1" applyAlignment="1" applyProtection="1">
      <alignment horizontal="center" vertical="center"/>
      <protection locked="0" hidden="1"/>
    </xf>
    <xf numFmtId="0" fontId="19" fillId="8" borderId="22" xfId="5" applyFont="1" applyFill="1" applyBorder="1" applyAlignment="1" applyProtection="1">
      <alignment horizontal="center" vertical="center"/>
      <protection locked="0" hidden="1"/>
    </xf>
    <xf numFmtId="0" fontId="20" fillId="11" borderId="20" xfId="2" applyFont="1" applyFill="1" applyBorder="1" applyAlignment="1" applyProtection="1">
      <alignment horizontal="center" vertical="center"/>
      <protection hidden="1"/>
    </xf>
    <xf numFmtId="0" fontId="1" fillId="11" borderId="23" xfId="0" applyFont="1" applyFill="1" applyBorder="1" applyAlignment="1">
      <alignment horizontal="center" vertical="center"/>
    </xf>
    <xf numFmtId="17" fontId="19" fillId="13" borderId="24" xfId="5" applyNumberFormat="1" applyFont="1" applyFill="1" applyBorder="1" applyAlignment="1" applyProtection="1">
      <alignment horizontal="center" vertical="center" wrapText="1"/>
      <protection hidden="1"/>
    </xf>
    <xf numFmtId="0" fontId="19" fillId="13" borderId="24" xfId="5" applyNumberFormat="1" applyFont="1" applyFill="1" applyBorder="1" applyAlignment="1" applyProtection="1">
      <alignment horizontal="center" vertical="center" wrapText="1"/>
      <protection hidden="1"/>
    </xf>
    <xf numFmtId="0" fontId="19" fillId="13" borderId="23" xfId="5" applyFont="1" applyFill="1" applyBorder="1" applyAlignment="1" applyProtection="1">
      <alignment horizontal="center" vertical="center" wrapText="1"/>
      <protection hidden="1"/>
    </xf>
    <xf numFmtId="0" fontId="19" fillId="13" borderId="24" xfId="5" applyFont="1" applyFill="1" applyBorder="1" applyAlignment="1" applyProtection="1">
      <alignment horizontal="center" vertical="center" wrapText="1"/>
      <protection hidden="1"/>
    </xf>
    <xf numFmtId="0" fontId="19" fillId="13" borderId="25" xfId="5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27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8" borderId="0" xfId="0" applyFill="1" applyAlignment="1">
      <alignment horizontal="center"/>
    </xf>
    <xf numFmtId="0" fontId="5" fillId="8" borderId="24" xfId="0" applyFont="1" applyFill="1" applyBorder="1" applyAlignment="1" applyProtection="1">
      <alignment horizontal="center" vertical="center" wrapText="1"/>
      <protection hidden="1"/>
    </xf>
    <xf numFmtId="0" fontId="5" fillId="8" borderId="19" xfId="0" applyFont="1" applyFill="1" applyBorder="1" applyAlignment="1" applyProtection="1">
      <alignment horizontal="center" vertical="center" wrapText="1"/>
      <protection hidden="1"/>
    </xf>
    <xf numFmtId="0" fontId="53" fillId="0" borderId="0" xfId="5" applyFont="1" applyFill="1" applyBorder="1" applyAlignment="1" applyProtection="1">
      <alignment horizontal="left"/>
      <protection hidden="1"/>
    </xf>
    <xf numFmtId="0" fontId="56" fillId="0" borderId="0" xfId="0" applyFont="1" applyAlignment="1">
      <alignment horizontal="left"/>
    </xf>
    <xf numFmtId="0" fontId="19" fillId="0" borderId="10" xfId="5" applyFont="1" applyFill="1" applyBorder="1" applyAlignment="1" applyProtection="1">
      <alignment horizontal="center" vertical="center" wrapText="1"/>
      <protection locked="0" hidden="1"/>
    </xf>
    <xf numFmtId="14" fontId="57" fillId="0" borderId="28" xfId="5" applyNumberFormat="1" applyFont="1" applyFill="1" applyBorder="1" applyAlignment="1" applyProtection="1">
      <alignment horizontal="center" vertical="center"/>
      <protection hidden="1"/>
    </xf>
    <xf numFmtId="14" fontId="57" fillId="0" borderId="30" xfId="5" applyNumberFormat="1" applyFont="1" applyFill="1" applyBorder="1" applyAlignment="1" applyProtection="1">
      <alignment horizontal="center" vertical="center"/>
      <protection hidden="1"/>
    </xf>
  </cellXfs>
  <cellStyles count="8">
    <cellStyle name="Calculation" xfId="7" builtinId="22"/>
    <cellStyle name="Good" xfId="1" builtinId="26"/>
    <cellStyle name="Hyperlink" xfId="6" builtinId="8"/>
    <cellStyle name="Input" xfId="5" builtinId="20"/>
    <cellStyle name="Neutral" xfId="2" builtinId="28"/>
    <cellStyle name="Normal" xfId="0" builtinId="0"/>
    <cellStyle name="Normal 10 2" xfId="4" xr:uid="{00000000-0005-0000-0000-000006000000}"/>
    <cellStyle name="Normal 12" xfId="3" xr:uid="{00000000-0005-0000-0000-000007000000}"/>
  </cellStyles>
  <dxfs count="2"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70C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f44336/image/1293401.html" TargetMode="External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612776</xdr:colOff>
      <xdr:row>0</xdr:row>
      <xdr:rowOff>42333</xdr:rowOff>
    </xdr:from>
    <xdr:to>
      <xdr:col>1</xdr:col>
      <xdr:colOff>395817</xdr:colOff>
      <xdr:row>5</xdr:row>
      <xdr:rowOff>207572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F26B65-C2C1-8F2F-6893-364B5AEE0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6" y="42333"/>
          <a:ext cx="1413933" cy="1375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317500</xdr:colOff>
      <xdr:row>88</xdr:row>
      <xdr:rowOff>149225</xdr:rowOff>
    </xdr:from>
    <xdr:to>
      <xdr:col>12</xdr:col>
      <xdr:colOff>469900</xdr:colOff>
      <xdr:row>90</xdr:row>
      <xdr:rowOff>145827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9FF8D30-A5A9-7FF1-E10B-0A8B6CA98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680075" y="16694150"/>
          <a:ext cx="762000" cy="387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smartsheetgov.com/b/form/0313af45636f48b6a13d4848779a444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secure.sos.state.or.us/oard/viewSingleRule.action?ruleVrsnRsn=318719" TargetMode="External"/><Relationship Id="rId7" Type="http://schemas.openxmlformats.org/officeDocument/2006/relationships/hyperlink" Target="https://www.oregon.gov/ode/schools-and-districts/grants/Documents/SSF%20Learning%20Resources/2025%20OASBO%20Summer%20Conference%20-%20Transportation%20Grant.pdf" TargetMode="External"/><Relationship Id="rId2" Type="http://schemas.openxmlformats.org/officeDocument/2006/relationships/hyperlink" Target="https://www.oregon.gov/ode/schools-and-districts/ptf/pages/oars.aspx" TargetMode="External"/><Relationship Id="rId1" Type="http://schemas.openxmlformats.org/officeDocument/2006/relationships/hyperlink" Target="https://oregon.public.law/statutes/ors_339.133" TargetMode="External"/><Relationship Id="rId6" Type="http://schemas.openxmlformats.org/officeDocument/2006/relationships/hyperlink" Target="https://www.oregon.gov/ode/schools-and-districts/grants/pages/school-district-and-esd-payment-statements.aspx" TargetMode="External"/><Relationship Id="rId5" Type="http://schemas.openxmlformats.org/officeDocument/2006/relationships/hyperlink" Target="https://app.smartsheetgov.com/b/form/0313af45636f48b6a13d4848779a444c" TargetMode="External"/><Relationship Id="rId4" Type="http://schemas.openxmlformats.org/officeDocument/2006/relationships/hyperlink" Target="https://secure.sos.state.or.us/oard/viewSingleRule.action?ruleVrsnRsn=310990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ostercare@ode.orego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4B50-B6E5-42DD-9087-2FE6A915B8D1}">
  <dimension ref="A1:S248"/>
  <sheetViews>
    <sheetView showGridLines="0" tabSelected="1" view="pageBreakPreview" zoomScale="75" zoomScaleNormal="75" zoomScaleSheetLayoutView="75" zoomScalePageLayoutView="75" workbookViewId="0">
      <selection activeCell="A3" sqref="A3:S3"/>
    </sheetView>
  </sheetViews>
  <sheetFormatPr defaultRowHeight="15" x14ac:dyDescent="0.25"/>
  <cols>
    <col min="1" max="1" width="24.42578125" style="3" customWidth="1"/>
    <col min="2" max="2" width="6.140625" style="3" customWidth="1"/>
    <col min="3" max="3" width="25.7109375" style="3" customWidth="1"/>
    <col min="4" max="4" width="5.42578125" style="3" customWidth="1"/>
    <col min="5" max="6" width="17.7109375" style="3" customWidth="1"/>
    <col min="7" max="7" width="12.5703125" style="1" customWidth="1"/>
    <col min="8" max="8" width="13.7109375" style="1" customWidth="1"/>
    <col min="9" max="9" width="13.140625" style="1" customWidth="1"/>
    <col min="10" max="10" width="9.7109375" style="37" customWidth="1"/>
    <col min="11" max="11" width="10.140625" style="37" customWidth="1"/>
    <col min="12" max="12" width="27.28515625" style="1" customWidth="1"/>
    <col min="13" max="13" width="16.28515625" style="1" customWidth="1"/>
    <col min="14" max="14" width="14.42578125" style="1" customWidth="1"/>
    <col min="15" max="15" width="13" style="1" customWidth="1"/>
    <col min="16" max="16" width="9.5703125" style="4" customWidth="1"/>
    <col min="17" max="17" width="12" style="4" customWidth="1"/>
    <col min="18" max="18" width="9.28515625" style="4" customWidth="1"/>
    <col min="19" max="19" width="15.5703125" style="1" customWidth="1"/>
  </cols>
  <sheetData>
    <row r="1" spans="1:19" ht="29.25" customHeight="1" x14ac:dyDescent="0.3">
      <c r="A1" s="90" t="s">
        <v>300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</row>
    <row r="2" spans="1:19" ht="19.5" customHeight="1" x14ac:dyDescent="0.3">
      <c r="A2" s="108" t="s">
        <v>341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10"/>
    </row>
    <row r="3" spans="1:19" ht="6.75" customHeight="1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/>
    </row>
    <row r="4" spans="1:19" ht="21" customHeight="1" x14ac:dyDescent="0.25">
      <c r="A4" s="96" t="s">
        <v>299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8"/>
    </row>
    <row r="5" spans="1:19" ht="18" x14ac:dyDescent="0.25">
      <c r="A5" s="111" t="s">
        <v>334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</row>
    <row r="6" spans="1:19" ht="23.25" x14ac:dyDescent="0.35">
      <c r="A6" s="114" t="s">
        <v>325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</row>
    <row r="7" spans="1:19" ht="23.25" x14ac:dyDescent="0.35">
      <c r="A7" s="117" t="s">
        <v>323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9"/>
    </row>
    <row r="8" spans="1:19" ht="8.25" customHeight="1" thickBot="1" x14ac:dyDescent="0.3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1"/>
    </row>
    <row r="9" spans="1:19" ht="34.5" customHeight="1" thickBot="1" x14ac:dyDescent="0.4">
      <c r="A9" s="142" t="s">
        <v>347</v>
      </c>
      <c r="B9" s="142"/>
      <c r="C9" s="143"/>
      <c r="D9" s="143"/>
      <c r="E9" s="145" t="s">
        <v>348</v>
      </c>
      <c r="F9" s="145"/>
      <c r="G9" s="145"/>
      <c r="H9" s="145"/>
      <c r="I9" s="145"/>
      <c r="J9" s="145"/>
      <c r="K9" s="145"/>
      <c r="L9" s="146"/>
      <c r="M9" s="86" t="s">
        <v>213</v>
      </c>
      <c r="N9" s="87"/>
      <c r="O9" s="88">
        <f>SUM(S:S)-SUM(S1:S12)</f>
        <v>0</v>
      </c>
      <c r="P9" s="89"/>
      <c r="Q9" s="122" t="s">
        <v>324</v>
      </c>
      <c r="R9" s="123"/>
      <c r="S9" s="124"/>
    </row>
    <row r="10" spans="1:19" ht="54" customHeight="1" thickBot="1" x14ac:dyDescent="0.3">
      <c r="A10" s="125" t="s">
        <v>163</v>
      </c>
      <c r="B10" s="126"/>
      <c r="C10" s="127" t="s">
        <v>134</v>
      </c>
      <c r="D10" s="128"/>
      <c r="E10" s="83" t="s">
        <v>162</v>
      </c>
      <c r="F10" s="84"/>
      <c r="G10" s="129" t="str">
        <f>VLOOKUP(C10,VlookupTable,2,0)</f>
        <v>ID</v>
      </c>
      <c r="H10" s="130"/>
      <c r="I10" s="131" t="s">
        <v>223</v>
      </c>
      <c r="J10" s="132"/>
      <c r="K10" s="132"/>
      <c r="L10" s="144" t="s">
        <v>349</v>
      </c>
      <c r="M10" s="133" t="s">
        <v>219</v>
      </c>
      <c r="N10" s="134"/>
      <c r="O10" s="63" t="str">
        <f>VLOOKUP(C10,VlookupTable,3,0)</f>
        <v>SSF Transp Rate</v>
      </c>
      <c r="P10" s="134" t="s">
        <v>166</v>
      </c>
      <c r="Q10" s="134"/>
      <c r="R10" s="135"/>
      <c r="S10" s="71">
        <f>IFERROR(100%-O10,0)</f>
        <v>0</v>
      </c>
    </row>
    <row r="11" spans="1:19" ht="24.75" customHeight="1" thickBot="1" x14ac:dyDescent="0.3">
      <c r="A11" s="99" t="s">
        <v>171</v>
      </c>
      <c r="B11" s="100"/>
      <c r="C11" s="100"/>
      <c r="D11" s="101"/>
      <c r="E11" s="99" t="s">
        <v>322</v>
      </c>
      <c r="F11" s="102"/>
      <c r="G11" s="102"/>
      <c r="H11" s="102"/>
      <c r="I11" s="102"/>
      <c r="J11" s="102"/>
      <c r="K11" s="102"/>
      <c r="L11" s="103"/>
      <c r="M11" s="104" t="s">
        <v>170</v>
      </c>
      <c r="N11" s="105"/>
      <c r="O11" s="105"/>
      <c r="P11" s="105"/>
      <c r="Q11" s="106"/>
      <c r="R11" s="106"/>
      <c r="S11" s="107"/>
    </row>
    <row r="12" spans="1:19" ht="48" customHeight="1" thickBot="1" x14ac:dyDescent="0.3">
      <c r="A12" s="141" t="s">
        <v>224</v>
      </c>
      <c r="B12" s="75" t="s">
        <v>340</v>
      </c>
      <c r="C12" s="140" t="s">
        <v>225</v>
      </c>
      <c r="D12" s="75" t="s">
        <v>340</v>
      </c>
      <c r="E12" s="76" t="s">
        <v>220</v>
      </c>
      <c r="F12" s="76" t="s">
        <v>221</v>
      </c>
      <c r="G12" s="76" t="s">
        <v>0</v>
      </c>
      <c r="H12" s="76" t="s">
        <v>338</v>
      </c>
      <c r="I12" s="76" t="s">
        <v>339</v>
      </c>
      <c r="J12" s="77" t="s">
        <v>217</v>
      </c>
      <c r="K12" s="77" t="s">
        <v>218</v>
      </c>
      <c r="L12" s="76" t="s">
        <v>262</v>
      </c>
      <c r="M12" s="140" t="s">
        <v>168</v>
      </c>
      <c r="N12" s="78" t="s">
        <v>169</v>
      </c>
      <c r="O12" s="78" t="s">
        <v>226</v>
      </c>
      <c r="P12" s="79" t="s">
        <v>165</v>
      </c>
      <c r="Q12" s="79" t="s">
        <v>167</v>
      </c>
      <c r="R12" s="79" t="s">
        <v>135</v>
      </c>
      <c r="S12" s="80" t="s">
        <v>1</v>
      </c>
    </row>
    <row r="13" spans="1:19" ht="16.5" x14ac:dyDescent="0.3">
      <c r="A13" s="29" t="str">
        <f>C10</f>
        <v>Select</v>
      </c>
      <c r="B13" s="40" t="str">
        <f t="shared" ref="B13:B76" si="0">VLOOKUP(A13,VlookupTable,2,0)</f>
        <v>ID</v>
      </c>
      <c r="C13" s="81" t="s">
        <v>134</v>
      </c>
      <c r="D13" s="40" t="str">
        <f t="shared" ref="D13:D76" si="1">VLOOKUP(C13,VlookupTable,2,0)</f>
        <v>ID</v>
      </c>
      <c r="E13" s="64" t="s">
        <v>215</v>
      </c>
      <c r="F13" s="64" t="s">
        <v>215</v>
      </c>
      <c r="G13" s="65"/>
      <c r="H13" s="65"/>
      <c r="I13" s="66" t="s">
        <v>215</v>
      </c>
      <c r="J13" s="67" t="s">
        <v>215</v>
      </c>
      <c r="K13" s="67" t="s">
        <v>215</v>
      </c>
      <c r="L13" s="68" t="s">
        <v>215</v>
      </c>
      <c r="M13" s="69" t="s">
        <v>134</v>
      </c>
      <c r="N13" s="31" t="s">
        <v>215</v>
      </c>
      <c r="O13" s="31"/>
      <c r="P13" s="32"/>
      <c r="Q13" s="70">
        <f t="shared" ref="Q13:Q76" si="2">O13*P13</f>
        <v>0</v>
      </c>
      <c r="R13" s="61">
        <f>IFERROR(IF(M13="Select",(0), IF(M13="School Bus AM/PM RT",(P13/(N13*2)),IF(M13="Type 10 Vehicle AM/PM RT",(P13/(N13*2)),IF(M13="School Bus AM/Type 10 PM RT",(P13/(N13*2)),IF(M13="Type 10 AM/School Bus PM RT",(P13/(N13*2)),IF(M13="School Bus One Trip",(P13/(N13*1)),IF(M13="Type 10 Vehicle One Trip",(P13/(N13*1))))))))),0)</f>
        <v>0</v>
      </c>
      <c r="S13" s="28">
        <f>IFERROR(Q13-(Q13*$O$10),0)</f>
        <v>0</v>
      </c>
    </row>
    <row r="14" spans="1:19" ht="16.5" x14ac:dyDescent="0.3">
      <c r="A14" s="27" t="str">
        <f>C10</f>
        <v>Select</v>
      </c>
      <c r="B14" s="41" t="str">
        <f t="shared" si="0"/>
        <v>ID</v>
      </c>
      <c r="C14" s="82" t="s">
        <v>134</v>
      </c>
      <c r="D14" s="41" t="str">
        <f t="shared" si="1"/>
        <v>ID</v>
      </c>
      <c r="E14" s="39"/>
      <c r="F14" s="39"/>
      <c r="G14" s="14"/>
      <c r="H14" s="14"/>
      <c r="I14" s="15"/>
      <c r="J14" s="35"/>
      <c r="K14" s="35"/>
      <c r="L14" s="17"/>
      <c r="M14" s="5" t="s">
        <v>134</v>
      </c>
      <c r="N14" s="30"/>
      <c r="O14" s="30"/>
      <c r="P14" s="33"/>
      <c r="Q14" s="60">
        <f t="shared" si="2"/>
        <v>0</v>
      </c>
      <c r="R14" s="62">
        <f t="shared" ref="R14:R77" si="3">IFERROR(IF(M14="Select",(0), IF(M14="School Bus AM/PM RT",(P14/(N14*2)),IF(M14="Type 10 Vehicle AM/PM RT",(P14/(N14*2)),IF(M14="School Bus AM/Type 10 PM RT",(P14/(N14*2)),IF(M14="Type 10 AM/School Bus PM RT",(P14/(N14*2)),IF(M14="School Bus One Trip",(P14/(N14*1)),IF(M14="Type 10 Vehicle One Trip",(P14/(N14*1))))))))),0)</f>
        <v>0</v>
      </c>
      <c r="S14" s="13">
        <f t="shared" ref="S14:S77" si="4">IFERROR(Q14-(Q14*$O$10),0)</f>
        <v>0</v>
      </c>
    </row>
    <row r="15" spans="1:19" ht="16.5" x14ac:dyDescent="0.3">
      <c r="A15" s="27" t="str">
        <f>C10</f>
        <v>Select</v>
      </c>
      <c r="B15" s="41" t="str">
        <f t="shared" si="0"/>
        <v>ID</v>
      </c>
      <c r="C15" s="82" t="s">
        <v>134</v>
      </c>
      <c r="D15" s="41" t="str">
        <f t="shared" si="1"/>
        <v>ID</v>
      </c>
      <c r="E15" s="39"/>
      <c r="F15" s="39"/>
      <c r="G15" s="14"/>
      <c r="H15" s="14"/>
      <c r="I15" s="15"/>
      <c r="J15" s="35"/>
      <c r="K15" s="35"/>
      <c r="L15" s="17"/>
      <c r="M15" s="5" t="s">
        <v>134</v>
      </c>
      <c r="N15" s="30"/>
      <c r="O15" s="30"/>
      <c r="P15" s="33"/>
      <c r="Q15" s="60">
        <f t="shared" si="2"/>
        <v>0</v>
      </c>
      <c r="R15" s="62">
        <f t="shared" si="3"/>
        <v>0</v>
      </c>
      <c r="S15" s="13">
        <f t="shared" si="4"/>
        <v>0</v>
      </c>
    </row>
    <row r="16" spans="1:19" ht="16.5" x14ac:dyDescent="0.3">
      <c r="A16" s="27" t="str">
        <f>C10</f>
        <v>Select</v>
      </c>
      <c r="B16" s="41" t="str">
        <f t="shared" si="0"/>
        <v>ID</v>
      </c>
      <c r="C16" s="82" t="s">
        <v>134</v>
      </c>
      <c r="D16" s="41" t="str">
        <f t="shared" si="1"/>
        <v>ID</v>
      </c>
      <c r="E16" s="39"/>
      <c r="F16" s="39"/>
      <c r="G16" s="14"/>
      <c r="H16" s="14"/>
      <c r="I16" s="15"/>
      <c r="J16" s="35"/>
      <c r="K16" s="35"/>
      <c r="L16" s="17"/>
      <c r="M16" s="5" t="s">
        <v>134</v>
      </c>
      <c r="N16" s="30"/>
      <c r="O16" s="30"/>
      <c r="P16" s="33"/>
      <c r="Q16" s="60">
        <f t="shared" si="2"/>
        <v>0</v>
      </c>
      <c r="R16" s="62">
        <f t="shared" si="3"/>
        <v>0</v>
      </c>
      <c r="S16" s="13">
        <f t="shared" si="4"/>
        <v>0</v>
      </c>
    </row>
    <row r="17" spans="1:19" ht="16.5" x14ac:dyDescent="0.3">
      <c r="A17" s="27" t="str">
        <f>C10</f>
        <v>Select</v>
      </c>
      <c r="B17" s="41" t="str">
        <f t="shared" si="0"/>
        <v>ID</v>
      </c>
      <c r="C17" s="82" t="s">
        <v>134</v>
      </c>
      <c r="D17" s="41" t="str">
        <f t="shared" si="1"/>
        <v>ID</v>
      </c>
      <c r="E17" s="39"/>
      <c r="F17" s="39"/>
      <c r="G17" s="38"/>
      <c r="H17" s="38"/>
      <c r="I17" s="15"/>
      <c r="J17" s="35"/>
      <c r="K17" s="35"/>
      <c r="L17" s="17"/>
      <c r="M17" s="5" t="s">
        <v>134</v>
      </c>
      <c r="N17" s="30"/>
      <c r="O17" s="30"/>
      <c r="P17" s="33"/>
      <c r="Q17" s="60">
        <f t="shared" si="2"/>
        <v>0</v>
      </c>
      <c r="R17" s="62">
        <f t="shared" si="3"/>
        <v>0</v>
      </c>
      <c r="S17" s="13">
        <f t="shared" si="4"/>
        <v>0</v>
      </c>
    </row>
    <row r="18" spans="1:19" ht="16.5" x14ac:dyDescent="0.3">
      <c r="A18" s="27" t="str">
        <f>C10</f>
        <v>Select</v>
      </c>
      <c r="B18" s="41" t="str">
        <f t="shared" si="0"/>
        <v>ID</v>
      </c>
      <c r="C18" s="82" t="s">
        <v>134</v>
      </c>
      <c r="D18" s="41" t="str">
        <f t="shared" si="1"/>
        <v>ID</v>
      </c>
      <c r="E18" s="39"/>
      <c r="F18" s="39"/>
      <c r="G18" s="14"/>
      <c r="H18" s="14"/>
      <c r="I18" s="15"/>
      <c r="J18" s="35"/>
      <c r="K18" s="35"/>
      <c r="L18" s="17"/>
      <c r="M18" s="5" t="s">
        <v>134</v>
      </c>
      <c r="N18" s="30"/>
      <c r="O18" s="30"/>
      <c r="P18" s="33"/>
      <c r="Q18" s="60">
        <f t="shared" si="2"/>
        <v>0</v>
      </c>
      <c r="R18" s="62">
        <f t="shared" si="3"/>
        <v>0</v>
      </c>
      <c r="S18" s="13">
        <f t="shared" si="4"/>
        <v>0</v>
      </c>
    </row>
    <row r="19" spans="1:19" ht="16.5" x14ac:dyDescent="0.3">
      <c r="A19" s="27" t="str">
        <f>C10</f>
        <v>Select</v>
      </c>
      <c r="B19" s="41" t="str">
        <f t="shared" si="0"/>
        <v>ID</v>
      </c>
      <c r="C19" s="82" t="s">
        <v>134</v>
      </c>
      <c r="D19" s="41" t="str">
        <f t="shared" si="1"/>
        <v>ID</v>
      </c>
      <c r="E19" s="39"/>
      <c r="F19" s="39"/>
      <c r="G19" s="14"/>
      <c r="H19" s="14"/>
      <c r="I19" s="15"/>
      <c r="J19" s="34"/>
      <c r="K19" s="34"/>
      <c r="L19" s="17"/>
      <c r="M19" s="5" t="s">
        <v>134</v>
      </c>
      <c r="N19" s="31"/>
      <c r="O19" s="30"/>
      <c r="P19" s="33"/>
      <c r="Q19" s="60">
        <f t="shared" si="2"/>
        <v>0</v>
      </c>
      <c r="R19" s="62">
        <f t="shared" si="3"/>
        <v>0</v>
      </c>
      <c r="S19" s="13">
        <f t="shared" si="4"/>
        <v>0</v>
      </c>
    </row>
    <row r="20" spans="1:19" ht="16.5" x14ac:dyDescent="0.3">
      <c r="A20" s="27" t="str">
        <f>C10</f>
        <v>Select</v>
      </c>
      <c r="B20" s="41" t="str">
        <f>VLOOKUP(A20,VlookupTable,2,0)</f>
        <v>ID</v>
      </c>
      <c r="C20" s="82" t="s">
        <v>134</v>
      </c>
      <c r="D20" s="41" t="str">
        <f t="shared" si="1"/>
        <v>ID</v>
      </c>
      <c r="E20" s="39"/>
      <c r="F20" s="39"/>
      <c r="G20" s="14"/>
      <c r="H20" s="14"/>
      <c r="I20" s="15"/>
      <c r="J20" s="34"/>
      <c r="K20" s="34"/>
      <c r="L20" s="17"/>
      <c r="M20" s="5" t="s">
        <v>134</v>
      </c>
      <c r="N20" s="30"/>
      <c r="O20" s="30"/>
      <c r="P20" s="33"/>
      <c r="Q20" s="60">
        <f t="shared" si="2"/>
        <v>0</v>
      </c>
      <c r="R20" s="62">
        <f t="shared" si="3"/>
        <v>0</v>
      </c>
      <c r="S20" s="13">
        <f t="shared" si="4"/>
        <v>0</v>
      </c>
    </row>
    <row r="21" spans="1:19" ht="16.5" x14ac:dyDescent="0.3">
      <c r="A21" s="27" t="str">
        <f>C10</f>
        <v>Select</v>
      </c>
      <c r="B21" s="41" t="str">
        <f t="shared" si="0"/>
        <v>ID</v>
      </c>
      <c r="C21" s="82" t="s">
        <v>134</v>
      </c>
      <c r="D21" s="41" t="str">
        <f t="shared" si="1"/>
        <v>ID</v>
      </c>
      <c r="E21" s="39"/>
      <c r="F21" s="39"/>
      <c r="G21" s="14"/>
      <c r="H21" s="14"/>
      <c r="I21" s="15"/>
      <c r="J21" s="34"/>
      <c r="K21" s="34"/>
      <c r="L21" s="17"/>
      <c r="M21" s="5" t="s">
        <v>134</v>
      </c>
      <c r="N21" s="30"/>
      <c r="O21" s="30"/>
      <c r="P21" s="33"/>
      <c r="Q21" s="60">
        <f t="shared" si="2"/>
        <v>0</v>
      </c>
      <c r="R21" s="62">
        <f t="shared" si="3"/>
        <v>0</v>
      </c>
      <c r="S21" s="13">
        <f t="shared" si="4"/>
        <v>0</v>
      </c>
    </row>
    <row r="22" spans="1:19" ht="16.5" x14ac:dyDescent="0.3">
      <c r="A22" s="27" t="str">
        <f>C10</f>
        <v>Select</v>
      </c>
      <c r="B22" s="41" t="str">
        <f t="shared" si="0"/>
        <v>ID</v>
      </c>
      <c r="C22" s="82" t="s">
        <v>134</v>
      </c>
      <c r="D22" s="41" t="str">
        <f t="shared" si="1"/>
        <v>ID</v>
      </c>
      <c r="E22" s="39"/>
      <c r="F22" s="39"/>
      <c r="G22" s="14"/>
      <c r="H22" s="14"/>
      <c r="I22" s="15"/>
      <c r="J22" s="34"/>
      <c r="K22" s="34"/>
      <c r="L22" s="17"/>
      <c r="M22" s="5" t="s">
        <v>134</v>
      </c>
      <c r="N22" s="30"/>
      <c r="O22" s="30"/>
      <c r="P22" s="33"/>
      <c r="Q22" s="60">
        <f t="shared" si="2"/>
        <v>0</v>
      </c>
      <c r="R22" s="62">
        <f t="shared" si="3"/>
        <v>0</v>
      </c>
      <c r="S22" s="13">
        <f t="shared" si="4"/>
        <v>0</v>
      </c>
    </row>
    <row r="23" spans="1:19" ht="16.5" x14ac:dyDescent="0.3">
      <c r="A23" s="27" t="str">
        <f>C10</f>
        <v>Select</v>
      </c>
      <c r="B23" s="41" t="str">
        <f t="shared" si="0"/>
        <v>ID</v>
      </c>
      <c r="C23" s="82" t="s">
        <v>134</v>
      </c>
      <c r="D23" s="41" t="str">
        <f t="shared" si="1"/>
        <v>ID</v>
      </c>
      <c r="E23" s="39"/>
      <c r="F23" s="39"/>
      <c r="G23" s="14"/>
      <c r="H23" s="14"/>
      <c r="I23" s="15"/>
      <c r="J23" s="34"/>
      <c r="K23" s="34"/>
      <c r="L23" s="17"/>
      <c r="M23" s="5" t="s">
        <v>134</v>
      </c>
      <c r="N23" s="30"/>
      <c r="O23" s="30"/>
      <c r="P23" s="33"/>
      <c r="Q23" s="60">
        <f t="shared" si="2"/>
        <v>0</v>
      </c>
      <c r="R23" s="62">
        <f t="shared" si="3"/>
        <v>0</v>
      </c>
      <c r="S23" s="13">
        <f t="shared" si="4"/>
        <v>0</v>
      </c>
    </row>
    <row r="24" spans="1:19" ht="16.5" x14ac:dyDescent="0.3">
      <c r="A24" s="27" t="str">
        <f>C10</f>
        <v>Select</v>
      </c>
      <c r="B24" s="41" t="str">
        <f t="shared" si="0"/>
        <v>ID</v>
      </c>
      <c r="C24" s="82" t="s">
        <v>134</v>
      </c>
      <c r="D24" s="41" t="str">
        <f t="shared" si="1"/>
        <v>ID</v>
      </c>
      <c r="E24" s="39"/>
      <c r="F24" s="39"/>
      <c r="G24" s="14"/>
      <c r="H24" s="14"/>
      <c r="I24" s="15"/>
      <c r="J24" s="34"/>
      <c r="K24" s="34"/>
      <c r="L24" s="17"/>
      <c r="M24" s="5" t="s">
        <v>134</v>
      </c>
      <c r="N24" s="30"/>
      <c r="O24" s="30"/>
      <c r="P24" s="33"/>
      <c r="Q24" s="60">
        <f t="shared" si="2"/>
        <v>0</v>
      </c>
      <c r="R24" s="62">
        <f t="shared" si="3"/>
        <v>0</v>
      </c>
      <c r="S24" s="13">
        <f t="shared" si="4"/>
        <v>0</v>
      </c>
    </row>
    <row r="25" spans="1:19" ht="16.5" x14ac:dyDescent="0.3">
      <c r="A25" s="27" t="str">
        <f>C10</f>
        <v>Select</v>
      </c>
      <c r="B25" s="41" t="str">
        <f t="shared" si="0"/>
        <v>ID</v>
      </c>
      <c r="C25" s="82" t="s">
        <v>134</v>
      </c>
      <c r="D25" s="41" t="str">
        <f t="shared" si="1"/>
        <v>ID</v>
      </c>
      <c r="E25" s="39"/>
      <c r="F25" s="39"/>
      <c r="G25" s="14"/>
      <c r="H25" s="14"/>
      <c r="I25" s="15"/>
      <c r="J25" s="34"/>
      <c r="K25" s="34"/>
      <c r="L25" s="17"/>
      <c r="M25" s="5" t="s">
        <v>134</v>
      </c>
      <c r="N25" s="31"/>
      <c r="O25" s="31"/>
      <c r="P25" s="32"/>
      <c r="Q25" s="60">
        <f t="shared" si="2"/>
        <v>0</v>
      </c>
      <c r="R25" s="62">
        <f t="shared" si="3"/>
        <v>0</v>
      </c>
      <c r="S25" s="13">
        <f t="shared" si="4"/>
        <v>0</v>
      </c>
    </row>
    <row r="26" spans="1:19" ht="16.5" x14ac:dyDescent="0.3">
      <c r="A26" s="27" t="str">
        <f>C10</f>
        <v>Select</v>
      </c>
      <c r="B26" s="41" t="str">
        <f t="shared" si="0"/>
        <v>ID</v>
      </c>
      <c r="C26" s="82" t="s">
        <v>134</v>
      </c>
      <c r="D26" s="41" t="str">
        <f t="shared" si="1"/>
        <v>ID</v>
      </c>
      <c r="E26" s="39"/>
      <c r="F26" s="39"/>
      <c r="G26" s="14"/>
      <c r="H26" s="14"/>
      <c r="I26" s="15"/>
      <c r="J26" s="34"/>
      <c r="K26" s="34"/>
      <c r="L26" s="17"/>
      <c r="M26" s="5" t="s">
        <v>134</v>
      </c>
      <c r="N26" s="30"/>
      <c r="O26" s="30"/>
      <c r="P26" s="33"/>
      <c r="Q26" s="60">
        <f t="shared" si="2"/>
        <v>0</v>
      </c>
      <c r="R26" s="62">
        <f t="shared" si="3"/>
        <v>0</v>
      </c>
      <c r="S26" s="13">
        <f t="shared" si="4"/>
        <v>0</v>
      </c>
    </row>
    <row r="27" spans="1:19" ht="16.5" x14ac:dyDescent="0.3">
      <c r="A27" s="27" t="str">
        <f>C10</f>
        <v>Select</v>
      </c>
      <c r="B27" s="41" t="str">
        <f t="shared" si="0"/>
        <v>ID</v>
      </c>
      <c r="C27" s="82" t="s">
        <v>134</v>
      </c>
      <c r="D27" s="41" t="str">
        <f t="shared" si="1"/>
        <v>ID</v>
      </c>
      <c r="E27" s="39"/>
      <c r="F27" s="39"/>
      <c r="G27" s="14"/>
      <c r="H27" s="14"/>
      <c r="I27" s="15"/>
      <c r="J27" s="34"/>
      <c r="K27" s="34"/>
      <c r="L27" s="17"/>
      <c r="M27" s="5" t="s">
        <v>134</v>
      </c>
      <c r="N27" s="30"/>
      <c r="O27" s="30"/>
      <c r="P27" s="33"/>
      <c r="Q27" s="60">
        <f t="shared" si="2"/>
        <v>0</v>
      </c>
      <c r="R27" s="62">
        <f t="shared" si="3"/>
        <v>0</v>
      </c>
      <c r="S27" s="13">
        <f t="shared" si="4"/>
        <v>0</v>
      </c>
    </row>
    <row r="28" spans="1:19" ht="16.5" x14ac:dyDescent="0.3">
      <c r="A28" s="27" t="str">
        <f>C10</f>
        <v>Select</v>
      </c>
      <c r="B28" s="41" t="str">
        <f t="shared" si="0"/>
        <v>ID</v>
      </c>
      <c r="C28" s="82" t="s">
        <v>134</v>
      </c>
      <c r="D28" s="41" t="str">
        <f t="shared" si="1"/>
        <v>ID</v>
      </c>
      <c r="E28" s="39"/>
      <c r="F28" s="39"/>
      <c r="G28" s="14"/>
      <c r="H28" s="14"/>
      <c r="I28" s="15"/>
      <c r="J28" s="34"/>
      <c r="K28" s="34"/>
      <c r="L28" s="17"/>
      <c r="M28" s="5" t="s">
        <v>134</v>
      </c>
      <c r="N28" s="30"/>
      <c r="O28" s="30"/>
      <c r="P28" s="33"/>
      <c r="Q28" s="60">
        <f t="shared" si="2"/>
        <v>0</v>
      </c>
      <c r="R28" s="62">
        <f t="shared" si="3"/>
        <v>0</v>
      </c>
      <c r="S28" s="13">
        <f t="shared" si="4"/>
        <v>0</v>
      </c>
    </row>
    <row r="29" spans="1:19" ht="16.5" x14ac:dyDescent="0.3">
      <c r="A29" s="27" t="str">
        <f>C10</f>
        <v>Select</v>
      </c>
      <c r="B29" s="41" t="str">
        <f t="shared" si="0"/>
        <v>ID</v>
      </c>
      <c r="C29" s="82" t="s">
        <v>134</v>
      </c>
      <c r="D29" s="41" t="str">
        <f t="shared" si="1"/>
        <v>ID</v>
      </c>
      <c r="E29" s="39"/>
      <c r="F29" s="39"/>
      <c r="G29" s="14"/>
      <c r="H29" s="14"/>
      <c r="I29" s="15"/>
      <c r="J29" s="34"/>
      <c r="K29" s="34"/>
      <c r="L29" s="17"/>
      <c r="M29" s="5" t="s">
        <v>134</v>
      </c>
      <c r="N29" s="30"/>
      <c r="O29" s="30"/>
      <c r="P29" s="33"/>
      <c r="Q29" s="60">
        <f t="shared" si="2"/>
        <v>0</v>
      </c>
      <c r="R29" s="62">
        <f t="shared" si="3"/>
        <v>0</v>
      </c>
      <c r="S29" s="13">
        <f t="shared" si="4"/>
        <v>0</v>
      </c>
    </row>
    <row r="30" spans="1:19" ht="16.5" x14ac:dyDescent="0.3">
      <c r="A30" s="27" t="str">
        <f>C10</f>
        <v>Select</v>
      </c>
      <c r="B30" s="41" t="str">
        <f t="shared" si="0"/>
        <v>ID</v>
      </c>
      <c r="C30" s="82" t="s">
        <v>134</v>
      </c>
      <c r="D30" s="41" t="str">
        <f t="shared" si="1"/>
        <v>ID</v>
      </c>
      <c r="E30" s="39"/>
      <c r="F30" s="39"/>
      <c r="G30" s="14"/>
      <c r="H30" s="14"/>
      <c r="I30" s="15"/>
      <c r="J30" s="34"/>
      <c r="K30" s="34"/>
      <c r="L30" s="17"/>
      <c r="M30" s="5" t="s">
        <v>134</v>
      </c>
      <c r="N30" s="30"/>
      <c r="O30" s="30"/>
      <c r="P30" s="33"/>
      <c r="Q30" s="60">
        <f t="shared" si="2"/>
        <v>0</v>
      </c>
      <c r="R30" s="62">
        <f t="shared" si="3"/>
        <v>0</v>
      </c>
      <c r="S30" s="13">
        <f t="shared" si="4"/>
        <v>0</v>
      </c>
    </row>
    <row r="31" spans="1:19" ht="16.5" x14ac:dyDescent="0.3">
      <c r="A31" s="27" t="str">
        <f>C10</f>
        <v>Select</v>
      </c>
      <c r="B31" s="41" t="str">
        <f t="shared" si="0"/>
        <v>ID</v>
      </c>
      <c r="C31" s="82" t="s">
        <v>134</v>
      </c>
      <c r="D31" s="41" t="str">
        <f t="shared" si="1"/>
        <v>ID</v>
      </c>
      <c r="E31" s="39"/>
      <c r="F31" s="39"/>
      <c r="G31" s="14"/>
      <c r="H31" s="14"/>
      <c r="I31" s="15" t="s">
        <v>215</v>
      </c>
      <c r="J31" s="34" t="s">
        <v>215</v>
      </c>
      <c r="K31" s="34"/>
      <c r="L31" s="17"/>
      <c r="M31" s="5" t="s">
        <v>134</v>
      </c>
      <c r="N31" s="31"/>
      <c r="O31" s="31"/>
      <c r="P31" s="32"/>
      <c r="Q31" s="60">
        <f t="shared" si="2"/>
        <v>0</v>
      </c>
      <c r="R31" s="62">
        <f t="shared" si="3"/>
        <v>0</v>
      </c>
      <c r="S31" s="13">
        <f t="shared" si="4"/>
        <v>0</v>
      </c>
    </row>
    <row r="32" spans="1:19" ht="16.5" x14ac:dyDescent="0.3">
      <c r="A32" s="27" t="str">
        <f>C10</f>
        <v>Select</v>
      </c>
      <c r="B32" s="41" t="str">
        <f t="shared" si="0"/>
        <v>ID</v>
      </c>
      <c r="C32" s="82" t="s">
        <v>134</v>
      </c>
      <c r="D32" s="41" t="str">
        <f t="shared" si="1"/>
        <v>ID</v>
      </c>
      <c r="E32" s="39"/>
      <c r="F32" s="39"/>
      <c r="G32" s="14"/>
      <c r="H32" s="14"/>
      <c r="I32" s="15"/>
      <c r="J32" s="34"/>
      <c r="K32" s="34"/>
      <c r="L32" s="17"/>
      <c r="M32" s="5" t="s">
        <v>134</v>
      </c>
      <c r="N32" s="30"/>
      <c r="O32" s="30"/>
      <c r="P32" s="33"/>
      <c r="Q32" s="60">
        <f t="shared" si="2"/>
        <v>0</v>
      </c>
      <c r="R32" s="62">
        <f t="shared" si="3"/>
        <v>0</v>
      </c>
      <c r="S32" s="13">
        <f t="shared" si="4"/>
        <v>0</v>
      </c>
    </row>
    <row r="33" spans="1:19" ht="16.5" x14ac:dyDescent="0.3">
      <c r="A33" s="27" t="str">
        <f>C10</f>
        <v>Select</v>
      </c>
      <c r="B33" s="41" t="str">
        <f t="shared" si="0"/>
        <v>ID</v>
      </c>
      <c r="C33" s="82" t="s">
        <v>134</v>
      </c>
      <c r="D33" s="41" t="str">
        <f t="shared" si="1"/>
        <v>ID</v>
      </c>
      <c r="E33" s="39"/>
      <c r="F33" s="39"/>
      <c r="G33" s="14"/>
      <c r="H33" s="14"/>
      <c r="I33" s="15"/>
      <c r="J33" s="34"/>
      <c r="K33" s="34"/>
      <c r="L33" s="17"/>
      <c r="M33" s="5" t="s">
        <v>134</v>
      </c>
      <c r="N33" s="30"/>
      <c r="O33" s="30"/>
      <c r="P33" s="33"/>
      <c r="Q33" s="60">
        <f t="shared" si="2"/>
        <v>0</v>
      </c>
      <c r="R33" s="62">
        <f t="shared" si="3"/>
        <v>0</v>
      </c>
      <c r="S33" s="13">
        <f t="shared" si="4"/>
        <v>0</v>
      </c>
    </row>
    <row r="34" spans="1:19" ht="16.5" x14ac:dyDescent="0.3">
      <c r="A34" s="27" t="str">
        <f>C10</f>
        <v>Select</v>
      </c>
      <c r="B34" s="41" t="str">
        <f t="shared" si="0"/>
        <v>ID</v>
      </c>
      <c r="C34" s="82" t="s">
        <v>134</v>
      </c>
      <c r="D34" s="41" t="str">
        <f t="shared" si="1"/>
        <v>ID</v>
      </c>
      <c r="E34" s="39"/>
      <c r="F34" s="39"/>
      <c r="G34" s="14"/>
      <c r="H34" s="14"/>
      <c r="I34" s="15"/>
      <c r="J34" s="34"/>
      <c r="K34" s="34"/>
      <c r="L34" s="17"/>
      <c r="M34" s="5" t="s">
        <v>134</v>
      </c>
      <c r="N34" s="30"/>
      <c r="O34" s="30"/>
      <c r="P34" s="33"/>
      <c r="Q34" s="60">
        <f t="shared" si="2"/>
        <v>0</v>
      </c>
      <c r="R34" s="62">
        <f t="shared" si="3"/>
        <v>0</v>
      </c>
      <c r="S34" s="13">
        <f t="shared" si="4"/>
        <v>0</v>
      </c>
    </row>
    <row r="35" spans="1:19" ht="16.5" x14ac:dyDescent="0.3">
      <c r="A35" s="27" t="str">
        <f>C10</f>
        <v>Select</v>
      </c>
      <c r="B35" s="41" t="str">
        <f t="shared" si="0"/>
        <v>ID</v>
      </c>
      <c r="C35" s="82" t="s">
        <v>134</v>
      </c>
      <c r="D35" s="41" t="str">
        <f t="shared" si="1"/>
        <v>ID</v>
      </c>
      <c r="E35" s="39"/>
      <c r="F35" s="39"/>
      <c r="G35" s="14"/>
      <c r="H35" s="14"/>
      <c r="I35" s="15"/>
      <c r="J35" s="34"/>
      <c r="K35" s="34"/>
      <c r="L35" s="17"/>
      <c r="M35" s="5" t="s">
        <v>134</v>
      </c>
      <c r="N35" s="30"/>
      <c r="O35" s="30"/>
      <c r="P35" s="33"/>
      <c r="Q35" s="60">
        <f t="shared" si="2"/>
        <v>0</v>
      </c>
      <c r="R35" s="62">
        <f t="shared" si="3"/>
        <v>0</v>
      </c>
      <c r="S35" s="13">
        <f t="shared" si="4"/>
        <v>0</v>
      </c>
    </row>
    <row r="36" spans="1:19" ht="16.5" x14ac:dyDescent="0.3">
      <c r="A36" s="27" t="str">
        <f>C10</f>
        <v>Select</v>
      </c>
      <c r="B36" s="41" t="str">
        <f t="shared" si="0"/>
        <v>ID</v>
      </c>
      <c r="C36" s="82" t="s">
        <v>134</v>
      </c>
      <c r="D36" s="41" t="str">
        <f t="shared" si="1"/>
        <v>ID</v>
      </c>
      <c r="E36" s="39"/>
      <c r="F36" s="39"/>
      <c r="G36" s="14"/>
      <c r="H36" s="14"/>
      <c r="I36" s="15"/>
      <c r="J36" s="34"/>
      <c r="K36" s="34"/>
      <c r="L36" s="17"/>
      <c r="M36" s="5" t="s">
        <v>134</v>
      </c>
      <c r="N36" s="30"/>
      <c r="O36" s="30"/>
      <c r="P36" s="33"/>
      <c r="Q36" s="60">
        <f t="shared" si="2"/>
        <v>0</v>
      </c>
      <c r="R36" s="62">
        <f t="shared" si="3"/>
        <v>0</v>
      </c>
      <c r="S36" s="13">
        <f t="shared" si="4"/>
        <v>0</v>
      </c>
    </row>
    <row r="37" spans="1:19" ht="16.5" x14ac:dyDescent="0.3">
      <c r="A37" s="27" t="str">
        <f>C10</f>
        <v>Select</v>
      </c>
      <c r="B37" s="41" t="str">
        <f t="shared" si="0"/>
        <v>ID</v>
      </c>
      <c r="C37" s="82" t="s">
        <v>134</v>
      </c>
      <c r="D37" s="41" t="str">
        <f t="shared" si="1"/>
        <v>ID</v>
      </c>
      <c r="E37" s="39"/>
      <c r="F37" s="39"/>
      <c r="G37" s="14"/>
      <c r="H37" s="14"/>
      <c r="I37" s="15"/>
      <c r="J37" s="34"/>
      <c r="K37" s="34"/>
      <c r="L37" s="17"/>
      <c r="M37" s="5" t="s">
        <v>134</v>
      </c>
      <c r="N37" s="31"/>
      <c r="O37" s="31"/>
      <c r="P37" s="32"/>
      <c r="Q37" s="60">
        <f t="shared" si="2"/>
        <v>0</v>
      </c>
      <c r="R37" s="62">
        <f t="shared" si="3"/>
        <v>0</v>
      </c>
      <c r="S37" s="13">
        <f t="shared" si="4"/>
        <v>0</v>
      </c>
    </row>
    <row r="38" spans="1:19" ht="16.5" x14ac:dyDescent="0.3">
      <c r="A38" s="27" t="str">
        <f>C10</f>
        <v>Select</v>
      </c>
      <c r="B38" s="41" t="str">
        <f t="shared" si="0"/>
        <v>ID</v>
      </c>
      <c r="C38" s="82" t="s">
        <v>134</v>
      </c>
      <c r="D38" s="41" t="str">
        <f t="shared" si="1"/>
        <v>ID</v>
      </c>
      <c r="E38" s="39"/>
      <c r="F38" s="39"/>
      <c r="G38" s="14"/>
      <c r="H38" s="14"/>
      <c r="I38" s="15"/>
      <c r="J38" s="34"/>
      <c r="K38" s="34"/>
      <c r="L38" s="17"/>
      <c r="M38" s="5" t="s">
        <v>134</v>
      </c>
      <c r="N38" s="30"/>
      <c r="O38" s="30"/>
      <c r="P38" s="33"/>
      <c r="Q38" s="60">
        <f t="shared" si="2"/>
        <v>0</v>
      </c>
      <c r="R38" s="62">
        <f t="shared" si="3"/>
        <v>0</v>
      </c>
      <c r="S38" s="13">
        <f t="shared" si="4"/>
        <v>0</v>
      </c>
    </row>
    <row r="39" spans="1:19" ht="16.5" x14ac:dyDescent="0.3">
      <c r="A39" s="27" t="str">
        <f>C10</f>
        <v>Select</v>
      </c>
      <c r="B39" s="41" t="str">
        <f t="shared" si="0"/>
        <v>ID</v>
      </c>
      <c r="C39" s="82" t="s">
        <v>134</v>
      </c>
      <c r="D39" s="41" t="str">
        <f t="shared" si="1"/>
        <v>ID</v>
      </c>
      <c r="E39" s="39"/>
      <c r="F39" s="39"/>
      <c r="G39" s="14"/>
      <c r="H39" s="14"/>
      <c r="I39" s="15"/>
      <c r="J39" s="34"/>
      <c r="K39" s="34"/>
      <c r="L39" s="17"/>
      <c r="M39" s="5" t="s">
        <v>134</v>
      </c>
      <c r="N39" s="30"/>
      <c r="O39" s="30"/>
      <c r="P39" s="33"/>
      <c r="Q39" s="60">
        <f t="shared" si="2"/>
        <v>0</v>
      </c>
      <c r="R39" s="62">
        <f t="shared" si="3"/>
        <v>0</v>
      </c>
      <c r="S39" s="13">
        <f t="shared" si="4"/>
        <v>0</v>
      </c>
    </row>
    <row r="40" spans="1:19" ht="16.5" x14ac:dyDescent="0.3">
      <c r="A40" s="27" t="str">
        <f>C10</f>
        <v>Select</v>
      </c>
      <c r="B40" s="41" t="str">
        <f t="shared" si="0"/>
        <v>ID</v>
      </c>
      <c r="C40" s="82" t="s">
        <v>134</v>
      </c>
      <c r="D40" s="41" t="str">
        <f t="shared" si="1"/>
        <v>ID</v>
      </c>
      <c r="E40" s="39"/>
      <c r="F40" s="39"/>
      <c r="G40" s="14"/>
      <c r="H40" s="14"/>
      <c r="I40" s="15"/>
      <c r="J40" s="34"/>
      <c r="K40" s="34"/>
      <c r="L40" s="17"/>
      <c r="M40" s="5" t="s">
        <v>134</v>
      </c>
      <c r="N40" s="30"/>
      <c r="O40" s="30"/>
      <c r="P40" s="33"/>
      <c r="Q40" s="60">
        <f t="shared" si="2"/>
        <v>0</v>
      </c>
      <c r="R40" s="62">
        <f t="shared" si="3"/>
        <v>0</v>
      </c>
      <c r="S40" s="13">
        <f t="shared" si="4"/>
        <v>0</v>
      </c>
    </row>
    <row r="41" spans="1:19" ht="16.5" x14ac:dyDescent="0.3">
      <c r="A41" s="27" t="str">
        <f>C10</f>
        <v>Select</v>
      </c>
      <c r="B41" s="41" t="str">
        <f t="shared" si="0"/>
        <v>ID</v>
      </c>
      <c r="C41" s="82" t="s">
        <v>134</v>
      </c>
      <c r="D41" s="41" t="str">
        <f t="shared" si="1"/>
        <v>ID</v>
      </c>
      <c r="E41" s="39"/>
      <c r="F41" s="39"/>
      <c r="G41" s="14"/>
      <c r="H41" s="14"/>
      <c r="I41" s="15"/>
      <c r="J41" s="34"/>
      <c r="K41" s="34"/>
      <c r="L41" s="17"/>
      <c r="M41" s="5" t="s">
        <v>134</v>
      </c>
      <c r="N41" s="30"/>
      <c r="O41" s="30"/>
      <c r="P41" s="33"/>
      <c r="Q41" s="60">
        <f t="shared" si="2"/>
        <v>0</v>
      </c>
      <c r="R41" s="62">
        <f t="shared" si="3"/>
        <v>0</v>
      </c>
      <c r="S41" s="13">
        <f t="shared" si="4"/>
        <v>0</v>
      </c>
    </row>
    <row r="42" spans="1:19" ht="16.5" x14ac:dyDescent="0.3">
      <c r="A42" s="27" t="str">
        <f>C10</f>
        <v>Select</v>
      </c>
      <c r="B42" s="41" t="str">
        <f t="shared" si="0"/>
        <v>ID</v>
      </c>
      <c r="C42" s="82" t="s">
        <v>134</v>
      </c>
      <c r="D42" s="41" t="str">
        <f t="shared" si="1"/>
        <v>ID</v>
      </c>
      <c r="E42" s="39"/>
      <c r="F42" s="39"/>
      <c r="G42" s="14"/>
      <c r="H42" s="14"/>
      <c r="I42" s="15"/>
      <c r="J42" s="34"/>
      <c r="K42" s="34"/>
      <c r="L42" s="17"/>
      <c r="M42" s="5" t="s">
        <v>134</v>
      </c>
      <c r="N42" s="30"/>
      <c r="O42" s="30"/>
      <c r="P42" s="33"/>
      <c r="Q42" s="60">
        <f t="shared" si="2"/>
        <v>0</v>
      </c>
      <c r="R42" s="62">
        <f t="shared" si="3"/>
        <v>0</v>
      </c>
      <c r="S42" s="13">
        <f t="shared" si="4"/>
        <v>0</v>
      </c>
    </row>
    <row r="43" spans="1:19" ht="16.5" x14ac:dyDescent="0.3">
      <c r="A43" s="27" t="str">
        <f>C10</f>
        <v>Select</v>
      </c>
      <c r="B43" s="41" t="str">
        <f t="shared" si="0"/>
        <v>ID</v>
      </c>
      <c r="C43" s="82" t="s">
        <v>134</v>
      </c>
      <c r="D43" s="41" t="str">
        <f t="shared" si="1"/>
        <v>ID</v>
      </c>
      <c r="E43" s="39"/>
      <c r="F43" s="39"/>
      <c r="G43" s="14"/>
      <c r="H43" s="14"/>
      <c r="I43" s="15"/>
      <c r="J43" s="34"/>
      <c r="K43" s="34"/>
      <c r="L43" s="17"/>
      <c r="M43" s="5" t="s">
        <v>134</v>
      </c>
      <c r="N43" s="31"/>
      <c r="O43" s="31"/>
      <c r="P43" s="32"/>
      <c r="Q43" s="60">
        <f t="shared" si="2"/>
        <v>0</v>
      </c>
      <c r="R43" s="62">
        <f t="shared" si="3"/>
        <v>0</v>
      </c>
      <c r="S43" s="13">
        <f t="shared" si="4"/>
        <v>0</v>
      </c>
    </row>
    <row r="44" spans="1:19" ht="16.5" x14ac:dyDescent="0.3">
      <c r="A44" s="27" t="str">
        <f>C10</f>
        <v>Select</v>
      </c>
      <c r="B44" s="41" t="str">
        <f t="shared" si="0"/>
        <v>ID</v>
      </c>
      <c r="C44" s="82" t="s">
        <v>134</v>
      </c>
      <c r="D44" s="41" t="str">
        <f t="shared" si="1"/>
        <v>ID</v>
      </c>
      <c r="E44" s="39"/>
      <c r="F44" s="39"/>
      <c r="G44" s="14"/>
      <c r="H44" s="14"/>
      <c r="I44" s="15"/>
      <c r="J44" s="35"/>
      <c r="K44" s="35"/>
      <c r="L44" s="16"/>
      <c r="M44" s="5" t="s">
        <v>134</v>
      </c>
      <c r="N44" s="30"/>
      <c r="O44" s="30"/>
      <c r="P44" s="33"/>
      <c r="Q44" s="60">
        <f t="shared" si="2"/>
        <v>0</v>
      </c>
      <c r="R44" s="62">
        <f t="shared" si="3"/>
        <v>0</v>
      </c>
      <c r="S44" s="13">
        <f t="shared" si="4"/>
        <v>0</v>
      </c>
    </row>
    <row r="45" spans="1:19" ht="16.5" x14ac:dyDescent="0.3">
      <c r="A45" s="27" t="str">
        <f>C10</f>
        <v>Select</v>
      </c>
      <c r="B45" s="41" t="str">
        <f t="shared" si="0"/>
        <v>ID</v>
      </c>
      <c r="C45" s="82" t="s">
        <v>134</v>
      </c>
      <c r="D45" s="41" t="str">
        <f t="shared" si="1"/>
        <v>ID</v>
      </c>
      <c r="E45" s="39"/>
      <c r="F45" s="39"/>
      <c r="G45" s="14"/>
      <c r="H45" s="14"/>
      <c r="I45" s="15"/>
      <c r="J45" s="35"/>
      <c r="K45" s="35"/>
      <c r="L45" s="16"/>
      <c r="M45" s="5" t="s">
        <v>134</v>
      </c>
      <c r="N45" s="30"/>
      <c r="O45" s="30"/>
      <c r="P45" s="33"/>
      <c r="Q45" s="60">
        <f t="shared" si="2"/>
        <v>0</v>
      </c>
      <c r="R45" s="62">
        <f t="shared" si="3"/>
        <v>0</v>
      </c>
      <c r="S45" s="13">
        <f t="shared" si="4"/>
        <v>0</v>
      </c>
    </row>
    <row r="46" spans="1:19" ht="16.5" x14ac:dyDescent="0.3">
      <c r="A46" s="27" t="str">
        <f>C10</f>
        <v>Select</v>
      </c>
      <c r="B46" s="41" t="str">
        <f t="shared" si="0"/>
        <v>ID</v>
      </c>
      <c r="C46" s="82" t="s">
        <v>134</v>
      </c>
      <c r="D46" s="41" t="str">
        <f t="shared" si="1"/>
        <v>ID</v>
      </c>
      <c r="E46" s="39"/>
      <c r="F46" s="39"/>
      <c r="G46" s="14"/>
      <c r="H46" s="14"/>
      <c r="I46" s="15"/>
      <c r="J46" s="35"/>
      <c r="K46" s="35"/>
      <c r="L46" s="16"/>
      <c r="M46" s="5" t="s">
        <v>134</v>
      </c>
      <c r="N46" s="30"/>
      <c r="O46" s="30"/>
      <c r="P46" s="33"/>
      <c r="Q46" s="60">
        <f t="shared" si="2"/>
        <v>0</v>
      </c>
      <c r="R46" s="62">
        <f t="shared" si="3"/>
        <v>0</v>
      </c>
      <c r="S46" s="13">
        <f t="shared" si="4"/>
        <v>0</v>
      </c>
    </row>
    <row r="47" spans="1:19" ht="16.5" x14ac:dyDescent="0.3">
      <c r="A47" s="27" t="str">
        <f>C10</f>
        <v>Select</v>
      </c>
      <c r="B47" s="41" t="str">
        <f t="shared" si="0"/>
        <v>ID</v>
      </c>
      <c r="C47" s="82" t="s">
        <v>134</v>
      </c>
      <c r="D47" s="41" t="str">
        <f t="shared" si="1"/>
        <v>ID</v>
      </c>
      <c r="E47" s="39"/>
      <c r="F47" s="39"/>
      <c r="G47" s="14"/>
      <c r="H47" s="14"/>
      <c r="I47" s="15"/>
      <c r="J47" s="35"/>
      <c r="K47" s="35"/>
      <c r="L47" s="16"/>
      <c r="M47" s="5" t="s">
        <v>134</v>
      </c>
      <c r="N47" s="30"/>
      <c r="O47" s="30"/>
      <c r="P47" s="33"/>
      <c r="Q47" s="60">
        <f t="shared" si="2"/>
        <v>0</v>
      </c>
      <c r="R47" s="62">
        <f t="shared" si="3"/>
        <v>0</v>
      </c>
      <c r="S47" s="13">
        <f t="shared" si="4"/>
        <v>0</v>
      </c>
    </row>
    <row r="48" spans="1:19" ht="16.5" x14ac:dyDescent="0.3">
      <c r="A48" s="27" t="str">
        <f>C10</f>
        <v>Select</v>
      </c>
      <c r="B48" s="41" t="str">
        <f t="shared" si="0"/>
        <v>ID</v>
      </c>
      <c r="C48" s="82" t="s">
        <v>134</v>
      </c>
      <c r="D48" s="41" t="str">
        <f t="shared" si="1"/>
        <v>ID</v>
      </c>
      <c r="E48" s="39"/>
      <c r="F48" s="39"/>
      <c r="G48" s="14"/>
      <c r="H48" s="14"/>
      <c r="I48" s="15"/>
      <c r="J48" s="35"/>
      <c r="K48" s="35"/>
      <c r="L48" s="16"/>
      <c r="M48" s="5" t="s">
        <v>134</v>
      </c>
      <c r="N48" s="30"/>
      <c r="O48" s="30"/>
      <c r="P48" s="33"/>
      <c r="Q48" s="60">
        <f t="shared" si="2"/>
        <v>0</v>
      </c>
      <c r="R48" s="62">
        <f t="shared" si="3"/>
        <v>0</v>
      </c>
      <c r="S48" s="13">
        <f t="shared" si="4"/>
        <v>0</v>
      </c>
    </row>
    <row r="49" spans="1:19" ht="16.5" x14ac:dyDescent="0.3">
      <c r="A49" s="27" t="str">
        <f>C10</f>
        <v>Select</v>
      </c>
      <c r="B49" s="41" t="str">
        <f t="shared" si="0"/>
        <v>ID</v>
      </c>
      <c r="C49" s="82" t="s">
        <v>134</v>
      </c>
      <c r="D49" s="41" t="str">
        <f t="shared" si="1"/>
        <v>ID</v>
      </c>
      <c r="E49" s="39"/>
      <c r="F49" s="39"/>
      <c r="G49" s="14"/>
      <c r="H49" s="14"/>
      <c r="I49" s="15"/>
      <c r="J49" s="35"/>
      <c r="K49" s="35"/>
      <c r="L49" s="16"/>
      <c r="M49" s="5" t="s">
        <v>134</v>
      </c>
      <c r="N49" s="17"/>
      <c r="O49" s="17"/>
      <c r="P49" s="18"/>
      <c r="Q49" s="60">
        <f t="shared" si="2"/>
        <v>0</v>
      </c>
      <c r="R49" s="62">
        <f t="shared" si="3"/>
        <v>0</v>
      </c>
      <c r="S49" s="13">
        <f t="shared" si="4"/>
        <v>0</v>
      </c>
    </row>
    <row r="50" spans="1:19" ht="16.5" x14ac:dyDescent="0.3">
      <c r="A50" s="27" t="str">
        <f>C10</f>
        <v>Select</v>
      </c>
      <c r="B50" s="41" t="str">
        <f t="shared" si="0"/>
        <v>ID</v>
      </c>
      <c r="C50" s="82" t="s">
        <v>134</v>
      </c>
      <c r="D50" s="41" t="str">
        <f t="shared" si="1"/>
        <v>ID</v>
      </c>
      <c r="E50" s="39"/>
      <c r="F50" s="39"/>
      <c r="G50" s="14"/>
      <c r="H50" s="14"/>
      <c r="I50" s="15"/>
      <c r="J50" s="35"/>
      <c r="K50" s="35"/>
      <c r="L50" s="16"/>
      <c r="M50" s="5" t="s">
        <v>134</v>
      </c>
      <c r="N50" s="17"/>
      <c r="O50" s="17"/>
      <c r="P50" s="18"/>
      <c r="Q50" s="60">
        <f t="shared" si="2"/>
        <v>0</v>
      </c>
      <c r="R50" s="62">
        <f t="shared" si="3"/>
        <v>0</v>
      </c>
      <c r="S50" s="13">
        <f t="shared" si="4"/>
        <v>0</v>
      </c>
    </row>
    <row r="51" spans="1:19" ht="16.5" x14ac:dyDescent="0.3">
      <c r="A51" s="27" t="str">
        <f>C10</f>
        <v>Select</v>
      </c>
      <c r="B51" s="41" t="str">
        <f t="shared" si="0"/>
        <v>ID</v>
      </c>
      <c r="C51" s="82" t="s">
        <v>134</v>
      </c>
      <c r="D51" s="41" t="str">
        <f t="shared" si="1"/>
        <v>ID</v>
      </c>
      <c r="E51" s="39"/>
      <c r="F51" s="39"/>
      <c r="G51" s="14"/>
      <c r="H51" s="14"/>
      <c r="I51" s="15"/>
      <c r="J51" s="35"/>
      <c r="K51" s="35"/>
      <c r="L51" s="16"/>
      <c r="M51" s="5" t="s">
        <v>134</v>
      </c>
      <c r="N51" s="17"/>
      <c r="O51" s="17"/>
      <c r="P51" s="18"/>
      <c r="Q51" s="60">
        <f t="shared" si="2"/>
        <v>0</v>
      </c>
      <c r="R51" s="62">
        <f t="shared" si="3"/>
        <v>0</v>
      </c>
      <c r="S51" s="13">
        <f t="shared" si="4"/>
        <v>0</v>
      </c>
    </row>
    <row r="52" spans="1:19" ht="16.5" x14ac:dyDescent="0.3">
      <c r="A52" s="27" t="str">
        <f>C10</f>
        <v>Select</v>
      </c>
      <c r="B52" s="41" t="str">
        <f t="shared" si="0"/>
        <v>ID</v>
      </c>
      <c r="C52" s="82" t="s">
        <v>134</v>
      </c>
      <c r="D52" s="41" t="str">
        <f t="shared" si="1"/>
        <v>ID</v>
      </c>
      <c r="E52" s="39"/>
      <c r="F52" s="39"/>
      <c r="G52" s="14"/>
      <c r="H52" s="14"/>
      <c r="I52" s="15"/>
      <c r="J52" s="35"/>
      <c r="K52" s="35"/>
      <c r="L52" s="16"/>
      <c r="M52" s="5" t="s">
        <v>134</v>
      </c>
      <c r="N52" s="17"/>
      <c r="O52" s="17"/>
      <c r="P52" s="18"/>
      <c r="Q52" s="60">
        <f t="shared" si="2"/>
        <v>0</v>
      </c>
      <c r="R52" s="62">
        <f t="shared" si="3"/>
        <v>0</v>
      </c>
      <c r="S52" s="13">
        <f t="shared" si="4"/>
        <v>0</v>
      </c>
    </row>
    <row r="53" spans="1:19" ht="16.5" x14ac:dyDescent="0.3">
      <c r="A53" s="27" t="str">
        <f>C10</f>
        <v>Select</v>
      </c>
      <c r="B53" s="41" t="str">
        <f t="shared" si="0"/>
        <v>ID</v>
      </c>
      <c r="C53" s="82" t="s">
        <v>134</v>
      </c>
      <c r="D53" s="41" t="str">
        <f t="shared" si="1"/>
        <v>ID</v>
      </c>
      <c r="E53" s="39"/>
      <c r="F53" s="39"/>
      <c r="G53" s="14"/>
      <c r="H53" s="14"/>
      <c r="I53" s="15"/>
      <c r="J53" s="35"/>
      <c r="K53" s="35"/>
      <c r="L53" s="16"/>
      <c r="M53" s="5" t="s">
        <v>134</v>
      </c>
      <c r="N53" s="17"/>
      <c r="O53" s="17"/>
      <c r="P53" s="18"/>
      <c r="Q53" s="60">
        <f t="shared" si="2"/>
        <v>0</v>
      </c>
      <c r="R53" s="62">
        <f t="shared" si="3"/>
        <v>0</v>
      </c>
      <c r="S53" s="13">
        <f t="shared" si="4"/>
        <v>0</v>
      </c>
    </row>
    <row r="54" spans="1:19" ht="16.5" x14ac:dyDescent="0.3">
      <c r="A54" s="27" t="str">
        <f>C10</f>
        <v>Select</v>
      </c>
      <c r="B54" s="41" t="str">
        <f t="shared" si="0"/>
        <v>ID</v>
      </c>
      <c r="C54" s="82" t="s">
        <v>134</v>
      </c>
      <c r="D54" s="41" t="str">
        <f t="shared" si="1"/>
        <v>ID</v>
      </c>
      <c r="E54" s="39"/>
      <c r="F54" s="39"/>
      <c r="G54" s="14"/>
      <c r="H54" s="14"/>
      <c r="I54" s="15"/>
      <c r="J54" s="35"/>
      <c r="K54" s="35"/>
      <c r="L54" s="16"/>
      <c r="M54" s="5" t="s">
        <v>134</v>
      </c>
      <c r="N54" s="17"/>
      <c r="O54" s="17"/>
      <c r="P54" s="18"/>
      <c r="Q54" s="60">
        <f t="shared" si="2"/>
        <v>0</v>
      </c>
      <c r="R54" s="62">
        <f t="shared" si="3"/>
        <v>0</v>
      </c>
      <c r="S54" s="13">
        <f t="shared" si="4"/>
        <v>0</v>
      </c>
    </row>
    <row r="55" spans="1:19" ht="16.5" x14ac:dyDescent="0.3">
      <c r="A55" s="27" t="str">
        <f>C10</f>
        <v>Select</v>
      </c>
      <c r="B55" s="41" t="str">
        <f t="shared" si="0"/>
        <v>ID</v>
      </c>
      <c r="C55" s="82" t="s">
        <v>134</v>
      </c>
      <c r="D55" s="41" t="str">
        <f t="shared" si="1"/>
        <v>ID</v>
      </c>
      <c r="E55" s="39"/>
      <c r="F55" s="39"/>
      <c r="G55" s="14"/>
      <c r="H55" s="14"/>
      <c r="I55" s="15"/>
      <c r="J55" s="35"/>
      <c r="K55" s="35"/>
      <c r="L55" s="16"/>
      <c r="M55" s="5" t="s">
        <v>134</v>
      </c>
      <c r="N55" s="17"/>
      <c r="O55" s="17"/>
      <c r="P55" s="18"/>
      <c r="Q55" s="60">
        <f t="shared" si="2"/>
        <v>0</v>
      </c>
      <c r="R55" s="62">
        <f t="shared" si="3"/>
        <v>0</v>
      </c>
      <c r="S55" s="13">
        <f t="shared" si="4"/>
        <v>0</v>
      </c>
    </row>
    <row r="56" spans="1:19" ht="16.5" x14ac:dyDescent="0.3">
      <c r="A56" s="27" t="str">
        <f>C10</f>
        <v>Select</v>
      </c>
      <c r="B56" s="41" t="str">
        <f t="shared" si="0"/>
        <v>ID</v>
      </c>
      <c r="C56" s="82" t="s">
        <v>134</v>
      </c>
      <c r="D56" s="41" t="str">
        <f t="shared" si="1"/>
        <v>ID</v>
      </c>
      <c r="E56" s="39"/>
      <c r="F56" s="39"/>
      <c r="G56" s="14"/>
      <c r="H56" s="14"/>
      <c r="I56" s="15"/>
      <c r="J56" s="35"/>
      <c r="K56" s="35"/>
      <c r="L56" s="16"/>
      <c r="M56" s="5" t="s">
        <v>134</v>
      </c>
      <c r="N56" s="17"/>
      <c r="O56" s="17"/>
      <c r="P56" s="18"/>
      <c r="Q56" s="60">
        <f t="shared" si="2"/>
        <v>0</v>
      </c>
      <c r="R56" s="62">
        <f t="shared" si="3"/>
        <v>0</v>
      </c>
      <c r="S56" s="13">
        <f t="shared" si="4"/>
        <v>0</v>
      </c>
    </row>
    <row r="57" spans="1:19" ht="16.5" x14ac:dyDescent="0.3">
      <c r="A57" s="27" t="str">
        <f>C10</f>
        <v>Select</v>
      </c>
      <c r="B57" s="41" t="str">
        <f t="shared" si="0"/>
        <v>ID</v>
      </c>
      <c r="C57" s="82" t="s">
        <v>134</v>
      </c>
      <c r="D57" s="41" t="str">
        <f t="shared" si="1"/>
        <v>ID</v>
      </c>
      <c r="E57" s="39"/>
      <c r="F57" s="39"/>
      <c r="G57" s="14"/>
      <c r="H57" s="14"/>
      <c r="I57" s="15"/>
      <c r="J57" s="35"/>
      <c r="K57" s="35"/>
      <c r="L57" s="16"/>
      <c r="M57" s="5" t="s">
        <v>134</v>
      </c>
      <c r="N57" s="17"/>
      <c r="O57" s="17"/>
      <c r="P57" s="18"/>
      <c r="Q57" s="60">
        <f t="shared" si="2"/>
        <v>0</v>
      </c>
      <c r="R57" s="62">
        <f t="shared" si="3"/>
        <v>0</v>
      </c>
      <c r="S57" s="13">
        <f t="shared" si="4"/>
        <v>0</v>
      </c>
    </row>
    <row r="58" spans="1:19" ht="16.5" x14ac:dyDescent="0.3">
      <c r="A58" s="27" t="str">
        <f>C10</f>
        <v>Select</v>
      </c>
      <c r="B58" s="41" t="str">
        <f t="shared" si="0"/>
        <v>ID</v>
      </c>
      <c r="C58" s="82" t="s">
        <v>134</v>
      </c>
      <c r="D58" s="41" t="str">
        <f t="shared" si="1"/>
        <v>ID</v>
      </c>
      <c r="E58" s="39"/>
      <c r="F58" s="39"/>
      <c r="G58" s="14"/>
      <c r="H58" s="14"/>
      <c r="I58" s="15"/>
      <c r="J58" s="35"/>
      <c r="K58" s="35"/>
      <c r="L58" s="16"/>
      <c r="M58" s="5" t="s">
        <v>134</v>
      </c>
      <c r="N58" s="17"/>
      <c r="O58" s="17"/>
      <c r="P58" s="18"/>
      <c r="Q58" s="60">
        <f t="shared" si="2"/>
        <v>0</v>
      </c>
      <c r="R58" s="62">
        <f t="shared" si="3"/>
        <v>0</v>
      </c>
      <c r="S58" s="13">
        <f t="shared" si="4"/>
        <v>0</v>
      </c>
    </row>
    <row r="59" spans="1:19" ht="16.5" x14ac:dyDescent="0.3">
      <c r="A59" s="27" t="str">
        <f>C10</f>
        <v>Select</v>
      </c>
      <c r="B59" s="41" t="str">
        <f t="shared" si="0"/>
        <v>ID</v>
      </c>
      <c r="C59" s="82" t="s">
        <v>134</v>
      </c>
      <c r="D59" s="41" t="str">
        <f t="shared" si="1"/>
        <v>ID</v>
      </c>
      <c r="E59" s="39"/>
      <c r="F59" s="39"/>
      <c r="G59" s="14"/>
      <c r="H59" s="14"/>
      <c r="I59" s="15"/>
      <c r="J59" s="35"/>
      <c r="K59" s="35"/>
      <c r="L59" s="16"/>
      <c r="M59" s="5" t="s">
        <v>134</v>
      </c>
      <c r="N59" s="17"/>
      <c r="O59" s="17"/>
      <c r="P59" s="18"/>
      <c r="Q59" s="60">
        <f t="shared" si="2"/>
        <v>0</v>
      </c>
      <c r="R59" s="62">
        <f t="shared" si="3"/>
        <v>0</v>
      </c>
      <c r="S59" s="13">
        <f t="shared" si="4"/>
        <v>0</v>
      </c>
    </row>
    <row r="60" spans="1:19" ht="16.5" x14ac:dyDescent="0.3">
      <c r="A60" s="27" t="str">
        <f>C10</f>
        <v>Select</v>
      </c>
      <c r="B60" s="41" t="str">
        <f t="shared" si="0"/>
        <v>ID</v>
      </c>
      <c r="C60" s="82" t="s">
        <v>134</v>
      </c>
      <c r="D60" s="41" t="str">
        <f t="shared" si="1"/>
        <v>ID</v>
      </c>
      <c r="E60" s="39"/>
      <c r="F60" s="39"/>
      <c r="G60" s="14"/>
      <c r="H60" s="14"/>
      <c r="I60" s="15"/>
      <c r="J60" s="35"/>
      <c r="K60" s="35"/>
      <c r="L60" s="16"/>
      <c r="M60" s="5" t="s">
        <v>134</v>
      </c>
      <c r="N60" s="17"/>
      <c r="O60" s="17"/>
      <c r="P60" s="18"/>
      <c r="Q60" s="60">
        <f t="shared" si="2"/>
        <v>0</v>
      </c>
      <c r="R60" s="62">
        <f t="shared" si="3"/>
        <v>0</v>
      </c>
      <c r="S60" s="13">
        <f t="shared" si="4"/>
        <v>0</v>
      </c>
    </row>
    <row r="61" spans="1:19" ht="16.5" x14ac:dyDescent="0.3">
      <c r="A61" s="27" t="str">
        <f>C10</f>
        <v>Select</v>
      </c>
      <c r="B61" s="41" t="str">
        <f t="shared" si="0"/>
        <v>ID</v>
      </c>
      <c r="C61" s="82" t="s">
        <v>134</v>
      </c>
      <c r="D61" s="41" t="str">
        <f t="shared" si="1"/>
        <v>ID</v>
      </c>
      <c r="E61" s="39"/>
      <c r="F61" s="39"/>
      <c r="G61" s="14"/>
      <c r="H61" s="14"/>
      <c r="I61" s="15"/>
      <c r="J61" s="35"/>
      <c r="K61" s="35"/>
      <c r="L61" s="16"/>
      <c r="M61" s="5" t="s">
        <v>134</v>
      </c>
      <c r="N61" s="17"/>
      <c r="O61" s="17"/>
      <c r="P61" s="18"/>
      <c r="Q61" s="60">
        <f t="shared" si="2"/>
        <v>0</v>
      </c>
      <c r="R61" s="62">
        <f t="shared" si="3"/>
        <v>0</v>
      </c>
      <c r="S61" s="13">
        <f t="shared" si="4"/>
        <v>0</v>
      </c>
    </row>
    <row r="62" spans="1:19" ht="16.5" x14ac:dyDescent="0.3">
      <c r="A62" s="27" t="str">
        <f>C10</f>
        <v>Select</v>
      </c>
      <c r="B62" s="41" t="str">
        <f t="shared" si="0"/>
        <v>ID</v>
      </c>
      <c r="C62" s="82" t="s">
        <v>134</v>
      </c>
      <c r="D62" s="41" t="str">
        <f t="shared" si="1"/>
        <v>ID</v>
      </c>
      <c r="E62" s="39"/>
      <c r="F62" s="39"/>
      <c r="G62" s="14"/>
      <c r="H62" s="14"/>
      <c r="I62" s="15"/>
      <c r="J62" s="35"/>
      <c r="K62" s="35"/>
      <c r="L62" s="16"/>
      <c r="M62" s="5" t="s">
        <v>134</v>
      </c>
      <c r="N62" s="17"/>
      <c r="O62" s="17"/>
      <c r="P62" s="18"/>
      <c r="Q62" s="60">
        <f t="shared" si="2"/>
        <v>0</v>
      </c>
      <c r="R62" s="62">
        <f t="shared" si="3"/>
        <v>0</v>
      </c>
      <c r="S62" s="13">
        <f t="shared" si="4"/>
        <v>0</v>
      </c>
    </row>
    <row r="63" spans="1:19" ht="16.5" x14ac:dyDescent="0.3">
      <c r="A63" s="27" t="str">
        <f>C10</f>
        <v>Select</v>
      </c>
      <c r="B63" s="41" t="str">
        <f t="shared" si="0"/>
        <v>ID</v>
      </c>
      <c r="C63" s="82" t="s">
        <v>134</v>
      </c>
      <c r="D63" s="41" t="str">
        <f t="shared" si="1"/>
        <v>ID</v>
      </c>
      <c r="E63" s="39"/>
      <c r="F63" s="39"/>
      <c r="G63" s="14"/>
      <c r="H63" s="14"/>
      <c r="I63" s="15"/>
      <c r="J63" s="35"/>
      <c r="K63" s="35"/>
      <c r="L63" s="16"/>
      <c r="M63" s="5" t="s">
        <v>134</v>
      </c>
      <c r="N63" s="17"/>
      <c r="O63" s="17"/>
      <c r="P63" s="18"/>
      <c r="Q63" s="60">
        <f t="shared" si="2"/>
        <v>0</v>
      </c>
      <c r="R63" s="62">
        <f t="shared" si="3"/>
        <v>0</v>
      </c>
      <c r="S63" s="13">
        <f t="shared" si="4"/>
        <v>0</v>
      </c>
    </row>
    <row r="64" spans="1:19" ht="16.5" x14ac:dyDescent="0.3">
      <c r="A64" s="27" t="str">
        <f>C10</f>
        <v>Select</v>
      </c>
      <c r="B64" s="41" t="str">
        <f t="shared" si="0"/>
        <v>ID</v>
      </c>
      <c r="C64" s="82" t="s">
        <v>134</v>
      </c>
      <c r="D64" s="41" t="str">
        <f t="shared" si="1"/>
        <v>ID</v>
      </c>
      <c r="E64" s="39"/>
      <c r="F64" s="39"/>
      <c r="G64" s="14"/>
      <c r="H64" s="14"/>
      <c r="I64" s="15"/>
      <c r="J64" s="35"/>
      <c r="K64" s="35"/>
      <c r="L64" s="16"/>
      <c r="M64" s="5" t="s">
        <v>134</v>
      </c>
      <c r="N64" s="17"/>
      <c r="O64" s="17"/>
      <c r="P64" s="18"/>
      <c r="Q64" s="60">
        <f t="shared" si="2"/>
        <v>0</v>
      </c>
      <c r="R64" s="62">
        <f t="shared" si="3"/>
        <v>0</v>
      </c>
      <c r="S64" s="13">
        <f t="shared" si="4"/>
        <v>0</v>
      </c>
    </row>
    <row r="65" spans="1:19" ht="16.5" x14ac:dyDescent="0.3">
      <c r="A65" s="27" t="str">
        <f>C10</f>
        <v>Select</v>
      </c>
      <c r="B65" s="41" t="str">
        <f t="shared" si="0"/>
        <v>ID</v>
      </c>
      <c r="C65" s="82" t="s">
        <v>134</v>
      </c>
      <c r="D65" s="41" t="str">
        <f t="shared" si="1"/>
        <v>ID</v>
      </c>
      <c r="E65" s="39"/>
      <c r="F65" s="39"/>
      <c r="G65" s="14"/>
      <c r="H65" s="14"/>
      <c r="I65" s="15"/>
      <c r="J65" s="35"/>
      <c r="K65" s="35"/>
      <c r="L65" s="16"/>
      <c r="M65" s="5" t="s">
        <v>134</v>
      </c>
      <c r="N65" s="17"/>
      <c r="O65" s="17"/>
      <c r="P65" s="18"/>
      <c r="Q65" s="60">
        <f t="shared" si="2"/>
        <v>0</v>
      </c>
      <c r="R65" s="62">
        <f t="shared" si="3"/>
        <v>0</v>
      </c>
      <c r="S65" s="13">
        <f t="shared" si="4"/>
        <v>0</v>
      </c>
    </row>
    <row r="66" spans="1:19" ht="16.5" x14ac:dyDescent="0.3">
      <c r="A66" s="27" t="str">
        <f>C10</f>
        <v>Select</v>
      </c>
      <c r="B66" s="41" t="str">
        <f t="shared" si="0"/>
        <v>ID</v>
      </c>
      <c r="C66" s="82" t="s">
        <v>134</v>
      </c>
      <c r="D66" s="41" t="str">
        <f t="shared" si="1"/>
        <v>ID</v>
      </c>
      <c r="E66" s="39"/>
      <c r="F66" s="39"/>
      <c r="G66" s="14"/>
      <c r="H66" s="14"/>
      <c r="I66" s="15"/>
      <c r="J66" s="35"/>
      <c r="K66" s="35"/>
      <c r="L66" s="16"/>
      <c r="M66" s="5" t="s">
        <v>134</v>
      </c>
      <c r="N66" s="17"/>
      <c r="O66" s="17"/>
      <c r="P66" s="18"/>
      <c r="Q66" s="60">
        <f t="shared" si="2"/>
        <v>0</v>
      </c>
      <c r="R66" s="62">
        <f t="shared" si="3"/>
        <v>0</v>
      </c>
      <c r="S66" s="13">
        <f t="shared" si="4"/>
        <v>0</v>
      </c>
    </row>
    <row r="67" spans="1:19" ht="16.5" x14ac:dyDescent="0.3">
      <c r="A67" s="27" t="str">
        <f>C10</f>
        <v>Select</v>
      </c>
      <c r="B67" s="41" t="str">
        <f t="shared" si="0"/>
        <v>ID</v>
      </c>
      <c r="C67" s="82" t="s">
        <v>134</v>
      </c>
      <c r="D67" s="41" t="str">
        <f t="shared" si="1"/>
        <v>ID</v>
      </c>
      <c r="E67" s="39"/>
      <c r="F67" s="39"/>
      <c r="G67" s="14"/>
      <c r="H67" s="14"/>
      <c r="I67" s="15"/>
      <c r="J67" s="35"/>
      <c r="K67" s="35"/>
      <c r="L67" s="16"/>
      <c r="M67" s="5" t="s">
        <v>134</v>
      </c>
      <c r="N67" s="17"/>
      <c r="O67" s="17"/>
      <c r="P67" s="18"/>
      <c r="Q67" s="60">
        <f t="shared" si="2"/>
        <v>0</v>
      </c>
      <c r="R67" s="62">
        <f t="shared" si="3"/>
        <v>0</v>
      </c>
      <c r="S67" s="13">
        <f t="shared" si="4"/>
        <v>0</v>
      </c>
    </row>
    <row r="68" spans="1:19" ht="16.5" x14ac:dyDescent="0.3">
      <c r="A68" s="27" t="str">
        <f>C10</f>
        <v>Select</v>
      </c>
      <c r="B68" s="41" t="str">
        <f t="shared" si="0"/>
        <v>ID</v>
      </c>
      <c r="C68" s="82" t="s">
        <v>134</v>
      </c>
      <c r="D68" s="41" t="str">
        <f t="shared" si="1"/>
        <v>ID</v>
      </c>
      <c r="E68" s="39"/>
      <c r="F68" s="39"/>
      <c r="G68" s="14"/>
      <c r="H68" s="14"/>
      <c r="I68" s="15"/>
      <c r="J68" s="35"/>
      <c r="K68" s="35"/>
      <c r="L68" s="16"/>
      <c r="M68" s="5" t="s">
        <v>134</v>
      </c>
      <c r="N68" s="17"/>
      <c r="O68" s="17"/>
      <c r="P68" s="18"/>
      <c r="Q68" s="60">
        <f t="shared" si="2"/>
        <v>0</v>
      </c>
      <c r="R68" s="62">
        <f t="shared" si="3"/>
        <v>0</v>
      </c>
      <c r="S68" s="13">
        <f t="shared" si="4"/>
        <v>0</v>
      </c>
    </row>
    <row r="69" spans="1:19" ht="16.5" x14ac:dyDescent="0.3">
      <c r="A69" s="27" t="str">
        <f>C10</f>
        <v>Select</v>
      </c>
      <c r="B69" s="41" t="str">
        <f t="shared" si="0"/>
        <v>ID</v>
      </c>
      <c r="C69" s="82" t="s">
        <v>134</v>
      </c>
      <c r="D69" s="41" t="str">
        <f t="shared" si="1"/>
        <v>ID</v>
      </c>
      <c r="E69" s="39"/>
      <c r="F69" s="39"/>
      <c r="G69" s="14"/>
      <c r="H69" s="14"/>
      <c r="I69" s="15"/>
      <c r="J69" s="35"/>
      <c r="K69" s="35"/>
      <c r="L69" s="16"/>
      <c r="M69" s="5" t="s">
        <v>134</v>
      </c>
      <c r="N69" s="17"/>
      <c r="O69" s="17"/>
      <c r="P69" s="18"/>
      <c r="Q69" s="60">
        <f t="shared" si="2"/>
        <v>0</v>
      </c>
      <c r="R69" s="62">
        <f t="shared" si="3"/>
        <v>0</v>
      </c>
      <c r="S69" s="13">
        <f t="shared" si="4"/>
        <v>0</v>
      </c>
    </row>
    <row r="70" spans="1:19" ht="16.5" x14ac:dyDescent="0.3">
      <c r="A70" s="27" t="str">
        <f>C10</f>
        <v>Select</v>
      </c>
      <c r="B70" s="41" t="str">
        <f t="shared" si="0"/>
        <v>ID</v>
      </c>
      <c r="C70" s="82" t="s">
        <v>134</v>
      </c>
      <c r="D70" s="41" t="str">
        <f t="shared" si="1"/>
        <v>ID</v>
      </c>
      <c r="E70" s="39"/>
      <c r="F70" s="39"/>
      <c r="G70" s="14"/>
      <c r="H70" s="14"/>
      <c r="I70" s="15"/>
      <c r="J70" s="35"/>
      <c r="K70" s="35"/>
      <c r="L70" s="16"/>
      <c r="M70" s="5" t="s">
        <v>134</v>
      </c>
      <c r="N70" s="17"/>
      <c r="O70" s="17"/>
      <c r="P70" s="18"/>
      <c r="Q70" s="60">
        <f t="shared" si="2"/>
        <v>0</v>
      </c>
      <c r="R70" s="62">
        <f t="shared" si="3"/>
        <v>0</v>
      </c>
      <c r="S70" s="13">
        <f t="shared" si="4"/>
        <v>0</v>
      </c>
    </row>
    <row r="71" spans="1:19" ht="16.5" x14ac:dyDescent="0.3">
      <c r="A71" s="27" t="str">
        <f>C10</f>
        <v>Select</v>
      </c>
      <c r="B71" s="41" t="str">
        <f t="shared" si="0"/>
        <v>ID</v>
      </c>
      <c r="C71" s="82" t="s">
        <v>134</v>
      </c>
      <c r="D71" s="41" t="str">
        <f t="shared" si="1"/>
        <v>ID</v>
      </c>
      <c r="E71" s="39"/>
      <c r="F71" s="39"/>
      <c r="G71" s="14"/>
      <c r="H71" s="14"/>
      <c r="I71" s="15"/>
      <c r="J71" s="35"/>
      <c r="K71" s="35"/>
      <c r="L71" s="16"/>
      <c r="M71" s="5" t="s">
        <v>134</v>
      </c>
      <c r="N71" s="17"/>
      <c r="O71" s="17"/>
      <c r="P71" s="18"/>
      <c r="Q71" s="60">
        <f t="shared" si="2"/>
        <v>0</v>
      </c>
      <c r="R71" s="62">
        <f t="shared" si="3"/>
        <v>0</v>
      </c>
      <c r="S71" s="13">
        <f t="shared" si="4"/>
        <v>0</v>
      </c>
    </row>
    <row r="72" spans="1:19" ht="16.5" x14ac:dyDescent="0.3">
      <c r="A72" s="27" t="str">
        <f>C10</f>
        <v>Select</v>
      </c>
      <c r="B72" s="41" t="str">
        <f t="shared" si="0"/>
        <v>ID</v>
      </c>
      <c r="C72" s="82" t="s">
        <v>134</v>
      </c>
      <c r="D72" s="41" t="str">
        <f t="shared" si="1"/>
        <v>ID</v>
      </c>
      <c r="E72" s="39"/>
      <c r="F72" s="39"/>
      <c r="G72" s="14"/>
      <c r="H72" s="14"/>
      <c r="I72" s="15"/>
      <c r="J72" s="35"/>
      <c r="K72" s="35"/>
      <c r="L72" s="16"/>
      <c r="M72" s="5" t="s">
        <v>134</v>
      </c>
      <c r="N72" s="17"/>
      <c r="O72" s="17"/>
      <c r="P72" s="18"/>
      <c r="Q72" s="60">
        <f t="shared" si="2"/>
        <v>0</v>
      </c>
      <c r="R72" s="62">
        <f t="shared" si="3"/>
        <v>0</v>
      </c>
      <c r="S72" s="13">
        <f t="shared" si="4"/>
        <v>0</v>
      </c>
    </row>
    <row r="73" spans="1:19" ht="16.5" x14ac:dyDescent="0.3">
      <c r="A73" s="27" t="str">
        <f>C10</f>
        <v>Select</v>
      </c>
      <c r="B73" s="41" t="str">
        <f t="shared" si="0"/>
        <v>ID</v>
      </c>
      <c r="C73" s="82" t="s">
        <v>134</v>
      </c>
      <c r="D73" s="41" t="str">
        <f t="shared" si="1"/>
        <v>ID</v>
      </c>
      <c r="E73" s="39"/>
      <c r="F73" s="39"/>
      <c r="G73" s="14"/>
      <c r="H73" s="14"/>
      <c r="I73" s="15"/>
      <c r="J73" s="35"/>
      <c r="K73" s="35"/>
      <c r="L73" s="16"/>
      <c r="M73" s="5" t="s">
        <v>134</v>
      </c>
      <c r="N73" s="17"/>
      <c r="O73" s="17"/>
      <c r="P73" s="18"/>
      <c r="Q73" s="60">
        <f t="shared" si="2"/>
        <v>0</v>
      </c>
      <c r="R73" s="62">
        <f t="shared" si="3"/>
        <v>0</v>
      </c>
      <c r="S73" s="13">
        <f t="shared" si="4"/>
        <v>0</v>
      </c>
    </row>
    <row r="74" spans="1:19" ht="16.5" x14ac:dyDescent="0.3">
      <c r="A74" s="27" t="str">
        <f>C10</f>
        <v>Select</v>
      </c>
      <c r="B74" s="41" t="str">
        <f t="shared" si="0"/>
        <v>ID</v>
      </c>
      <c r="C74" s="82" t="s">
        <v>134</v>
      </c>
      <c r="D74" s="41" t="str">
        <f t="shared" si="1"/>
        <v>ID</v>
      </c>
      <c r="E74" s="39"/>
      <c r="F74" s="39"/>
      <c r="G74" s="14"/>
      <c r="H74" s="14"/>
      <c r="I74" s="15"/>
      <c r="J74" s="35"/>
      <c r="K74" s="35"/>
      <c r="L74" s="16"/>
      <c r="M74" s="5" t="s">
        <v>134</v>
      </c>
      <c r="N74" s="17"/>
      <c r="O74" s="17"/>
      <c r="P74" s="18"/>
      <c r="Q74" s="60">
        <f t="shared" si="2"/>
        <v>0</v>
      </c>
      <c r="R74" s="62">
        <f t="shared" si="3"/>
        <v>0</v>
      </c>
      <c r="S74" s="13">
        <f t="shared" si="4"/>
        <v>0</v>
      </c>
    </row>
    <row r="75" spans="1:19" ht="16.5" x14ac:dyDescent="0.3">
      <c r="A75" s="27" t="str">
        <f>C10</f>
        <v>Select</v>
      </c>
      <c r="B75" s="41" t="str">
        <f t="shared" si="0"/>
        <v>ID</v>
      </c>
      <c r="C75" s="82" t="s">
        <v>134</v>
      </c>
      <c r="D75" s="41" t="str">
        <f t="shared" si="1"/>
        <v>ID</v>
      </c>
      <c r="E75" s="39"/>
      <c r="F75" s="39"/>
      <c r="G75" s="14"/>
      <c r="H75" s="14"/>
      <c r="I75" s="15"/>
      <c r="J75" s="35"/>
      <c r="K75" s="35"/>
      <c r="L75" s="16"/>
      <c r="M75" s="5" t="s">
        <v>134</v>
      </c>
      <c r="N75" s="17"/>
      <c r="O75" s="17"/>
      <c r="P75" s="18"/>
      <c r="Q75" s="60">
        <f t="shared" si="2"/>
        <v>0</v>
      </c>
      <c r="R75" s="62">
        <f t="shared" si="3"/>
        <v>0</v>
      </c>
      <c r="S75" s="13">
        <f t="shared" si="4"/>
        <v>0</v>
      </c>
    </row>
    <row r="76" spans="1:19" ht="16.5" x14ac:dyDescent="0.3">
      <c r="A76" s="27" t="str">
        <f>C10</f>
        <v>Select</v>
      </c>
      <c r="B76" s="41" t="str">
        <f t="shared" si="0"/>
        <v>ID</v>
      </c>
      <c r="C76" s="82" t="s">
        <v>134</v>
      </c>
      <c r="D76" s="41" t="str">
        <f t="shared" si="1"/>
        <v>ID</v>
      </c>
      <c r="E76" s="39"/>
      <c r="F76" s="39"/>
      <c r="G76" s="14"/>
      <c r="H76" s="14"/>
      <c r="I76" s="15"/>
      <c r="J76" s="35"/>
      <c r="K76" s="35"/>
      <c r="L76" s="16"/>
      <c r="M76" s="5" t="s">
        <v>134</v>
      </c>
      <c r="N76" s="17"/>
      <c r="O76" s="17"/>
      <c r="P76" s="18"/>
      <c r="Q76" s="60">
        <f t="shared" si="2"/>
        <v>0</v>
      </c>
      <c r="R76" s="62">
        <f t="shared" si="3"/>
        <v>0</v>
      </c>
      <c r="S76" s="13">
        <f t="shared" si="4"/>
        <v>0</v>
      </c>
    </row>
    <row r="77" spans="1:19" ht="16.5" x14ac:dyDescent="0.3">
      <c r="A77" s="27" t="str">
        <f>C10</f>
        <v>Select</v>
      </c>
      <c r="B77" s="41" t="str">
        <f t="shared" ref="B77:B140" si="5">VLOOKUP(A77,VlookupTable,2,0)</f>
        <v>ID</v>
      </c>
      <c r="C77" s="82" t="s">
        <v>134</v>
      </c>
      <c r="D77" s="41" t="str">
        <f t="shared" ref="D77:D140" si="6">VLOOKUP(C77,VlookupTable,2,0)</f>
        <v>ID</v>
      </c>
      <c r="E77" s="39"/>
      <c r="F77" s="39"/>
      <c r="G77" s="14"/>
      <c r="H77" s="14"/>
      <c r="I77" s="15"/>
      <c r="J77" s="35"/>
      <c r="K77" s="35"/>
      <c r="L77" s="16"/>
      <c r="M77" s="5" t="s">
        <v>134</v>
      </c>
      <c r="N77" s="17"/>
      <c r="O77" s="17"/>
      <c r="P77" s="18"/>
      <c r="Q77" s="60">
        <f t="shared" ref="Q77:Q140" si="7">O77*P77</f>
        <v>0</v>
      </c>
      <c r="R77" s="62">
        <f t="shared" si="3"/>
        <v>0</v>
      </c>
      <c r="S77" s="13">
        <f t="shared" si="4"/>
        <v>0</v>
      </c>
    </row>
    <row r="78" spans="1:19" ht="16.5" x14ac:dyDescent="0.3">
      <c r="A78" s="27" t="str">
        <f>C10</f>
        <v>Select</v>
      </c>
      <c r="B78" s="41" t="str">
        <f t="shared" si="5"/>
        <v>ID</v>
      </c>
      <c r="C78" s="82" t="s">
        <v>134</v>
      </c>
      <c r="D78" s="41" t="str">
        <f t="shared" si="6"/>
        <v>ID</v>
      </c>
      <c r="E78" s="39"/>
      <c r="F78" s="39"/>
      <c r="G78" s="14"/>
      <c r="H78" s="14"/>
      <c r="I78" s="15"/>
      <c r="J78" s="35"/>
      <c r="K78" s="35"/>
      <c r="L78" s="16"/>
      <c r="M78" s="5" t="s">
        <v>134</v>
      </c>
      <c r="N78" s="17"/>
      <c r="O78" s="17"/>
      <c r="P78" s="18"/>
      <c r="Q78" s="60">
        <f t="shared" si="7"/>
        <v>0</v>
      </c>
      <c r="R78" s="62">
        <f t="shared" ref="R78:R141" si="8">IFERROR(IF(M78="Select",(0), IF(M78="School Bus AM/PM RT",(P78/(N78*2)),IF(M78="Type 10 Vehicle AM/PM RT",(P78/(N78*2)),IF(M78="School Bus AM/Type 10 PM RT",(P78/(N78*2)),IF(M78="Type 10 AM/School Bus PM RT",(P78/(N78*2)),IF(M78="School Bus One Trip",(P78/(N78*1)),IF(M78="Type 10 Vehicle One Trip",(P78/(N78*1))))))))),0)</f>
        <v>0</v>
      </c>
      <c r="S78" s="13">
        <f t="shared" ref="S78:S141" si="9">IFERROR(Q78-(Q78*$O$10),0)</f>
        <v>0</v>
      </c>
    </row>
    <row r="79" spans="1:19" ht="16.5" x14ac:dyDescent="0.3">
      <c r="A79" s="27" t="str">
        <f>C10</f>
        <v>Select</v>
      </c>
      <c r="B79" s="41" t="str">
        <f t="shared" si="5"/>
        <v>ID</v>
      </c>
      <c r="C79" s="82" t="s">
        <v>134</v>
      </c>
      <c r="D79" s="41" t="str">
        <f t="shared" si="6"/>
        <v>ID</v>
      </c>
      <c r="E79" s="39"/>
      <c r="F79" s="39"/>
      <c r="G79" s="14"/>
      <c r="H79" s="14"/>
      <c r="I79" s="15"/>
      <c r="J79" s="35"/>
      <c r="K79" s="35"/>
      <c r="L79" s="16"/>
      <c r="M79" s="5" t="s">
        <v>134</v>
      </c>
      <c r="N79" s="17"/>
      <c r="O79" s="17"/>
      <c r="P79" s="18"/>
      <c r="Q79" s="60">
        <f t="shared" si="7"/>
        <v>0</v>
      </c>
      <c r="R79" s="62">
        <f t="shared" si="8"/>
        <v>0</v>
      </c>
      <c r="S79" s="13">
        <f t="shared" si="9"/>
        <v>0</v>
      </c>
    </row>
    <row r="80" spans="1:19" ht="16.5" x14ac:dyDescent="0.3">
      <c r="A80" s="27" t="str">
        <f>C10</f>
        <v>Select</v>
      </c>
      <c r="B80" s="41" t="str">
        <f t="shared" si="5"/>
        <v>ID</v>
      </c>
      <c r="C80" s="82" t="s">
        <v>134</v>
      </c>
      <c r="D80" s="41" t="str">
        <f t="shared" si="6"/>
        <v>ID</v>
      </c>
      <c r="E80" s="39"/>
      <c r="F80" s="39"/>
      <c r="G80" s="14"/>
      <c r="H80" s="14"/>
      <c r="I80" s="15"/>
      <c r="J80" s="35"/>
      <c r="K80" s="35"/>
      <c r="L80" s="16"/>
      <c r="M80" s="5" t="s">
        <v>134</v>
      </c>
      <c r="N80" s="17"/>
      <c r="O80" s="17"/>
      <c r="P80" s="18"/>
      <c r="Q80" s="60">
        <f t="shared" si="7"/>
        <v>0</v>
      </c>
      <c r="R80" s="62">
        <f t="shared" si="8"/>
        <v>0</v>
      </c>
      <c r="S80" s="13">
        <f t="shared" si="9"/>
        <v>0</v>
      </c>
    </row>
    <row r="81" spans="1:19" ht="16.5" x14ac:dyDescent="0.3">
      <c r="A81" s="27" t="str">
        <f>C10</f>
        <v>Select</v>
      </c>
      <c r="B81" s="41" t="str">
        <f t="shared" si="5"/>
        <v>ID</v>
      </c>
      <c r="C81" s="82" t="s">
        <v>134</v>
      </c>
      <c r="D81" s="41" t="str">
        <f t="shared" si="6"/>
        <v>ID</v>
      </c>
      <c r="E81" s="39"/>
      <c r="F81" s="39"/>
      <c r="G81" s="14"/>
      <c r="H81" s="14"/>
      <c r="I81" s="15"/>
      <c r="J81" s="35"/>
      <c r="K81" s="35"/>
      <c r="L81" s="16"/>
      <c r="M81" s="5" t="s">
        <v>134</v>
      </c>
      <c r="N81" s="17"/>
      <c r="O81" s="17"/>
      <c r="P81" s="18"/>
      <c r="Q81" s="60">
        <f t="shared" si="7"/>
        <v>0</v>
      </c>
      <c r="R81" s="62">
        <f t="shared" si="8"/>
        <v>0</v>
      </c>
      <c r="S81" s="13">
        <f t="shared" si="9"/>
        <v>0</v>
      </c>
    </row>
    <row r="82" spans="1:19" ht="16.5" x14ac:dyDescent="0.3">
      <c r="A82" s="27" t="str">
        <f>C10</f>
        <v>Select</v>
      </c>
      <c r="B82" s="41" t="str">
        <f t="shared" si="5"/>
        <v>ID</v>
      </c>
      <c r="C82" s="82" t="s">
        <v>134</v>
      </c>
      <c r="D82" s="41" t="str">
        <f t="shared" si="6"/>
        <v>ID</v>
      </c>
      <c r="E82" s="39"/>
      <c r="F82" s="39"/>
      <c r="G82" s="14"/>
      <c r="H82" s="14"/>
      <c r="I82" s="15"/>
      <c r="J82" s="35"/>
      <c r="K82" s="35"/>
      <c r="L82" s="16"/>
      <c r="M82" s="5" t="s">
        <v>134</v>
      </c>
      <c r="N82" s="17"/>
      <c r="O82" s="17"/>
      <c r="P82" s="18"/>
      <c r="Q82" s="60">
        <f t="shared" si="7"/>
        <v>0</v>
      </c>
      <c r="R82" s="62">
        <f t="shared" si="8"/>
        <v>0</v>
      </c>
      <c r="S82" s="13">
        <f t="shared" si="9"/>
        <v>0</v>
      </c>
    </row>
    <row r="83" spans="1:19" ht="16.5" x14ac:dyDescent="0.3">
      <c r="A83" s="27" t="str">
        <f>C10</f>
        <v>Select</v>
      </c>
      <c r="B83" s="41" t="str">
        <f t="shared" si="5"/>
        <v>ID</v>
      </c>
      <c r="C83" s="82" t="s">
        <v>134</v>
      </c>
      <c r="D83" s="41" t="str">
        <f t="shared" si="6"/>
        <v>ID</v>
      </c>
      <c r="E83" s="39"/>
      <c r="F83" s="39"/>
      <c r="G83" s="14"/>
      <c r="H83" s="14"/>
      <c r="I83" s="15"/>
      <c r="J83" s="35"/>
      <c r="K83" s="35"/>
      <c r="L83" s="16"/>
      <c r="M83" s="5" t="s">
        <v>134</v>
      </c>
      <c r="N83" s="17"/>
      <c r="O83" s="17"/>
      <c r="P83" s="18"/>
      <c r="Q83" s="60">
        <f t="shared" si="7"/>
        <v>0</v>
      </c>
      <c r="R83" s="62">
        <f t="shared" si="8"/>
        <v>0</v>
      </c>
      <c r="S83" s="13">
        <f t="shared" si="9"/>
        <v>0</v>
      </c>
    </row>
    <row r="84" spans="1:19" ht="16.5" x14ac:dyDescent="0.3">
      <c r="A84" s="27" t="str">
        <f>C10</f>
        <v>Select</v>
      </c>
      <c r="B84" s="41" t="str">
        <f t="shared" si="5"/>
        <v>ID</v>
      </c>
      <c r="C84" s="82" t="s">
        <v>134</v>
      </c>
      <c r="D84" s="41" t="str">
        <f t="shared" si="6"/>
        <v>ID</v>
      </c>
      <c r="E84" s="39"/>
      <c r="F84" s="39"/>
      <c r="G84" s="14"/>
      <c r="H84" s="14"/>
      <c r="I84" s="15"/>
      <c r="J84" s="35"/>
      <c r="K84" s="35"/>
      <c r="L84" s="16"/>
      <c r="M84" s="5" t="s">
        <v>134</v>
      </c>
      <c r="N84" s="17"/>
      <c r="O84" s="17"/>
      <c r="P84" s="18"/>
      <c r="Q84" s="60">
        <f t="shared" si="7"/>
        <v>0</v>
      </c>
      <c r="R84" s="62">
        <f t="shared" si="8"/>
        <v>0</v>
      </c>
      <c r="S84" s="13">
        <f t="shared" si="9"/>
        <v>0</v>
      </c>
    </row>
    <row r="85" spans="1:19" ht="16.5" x14ac:dyDescent="0.3">
      <c r="A85" s="27" t="str">
        <f>C10</f>
        <v>Select</v>
      </c>
      <c r="B85" s="41" t="str">
        <f t="shared" si="5"/>
        <v>ID</v>
      </c>
      <c r="C85" s="82" t="s">
        <v>134</v>
      </c>
      <c r="D85" s="41" t="str">
        <f t="shared" si="6"/>
        <v>ID</v>
      </c>
      <c r="E85" s="39"/>
      <c r="F85" s="39"/>
      <c r="G85" s="14"/>
      <c r="H85" s="14"/>
      <c r="I85" s="15"/>
      <c r="J85" s="35"/>
      <c r="K85" s="35"/>
      <c r="L85" s="16"/>
      <c r="M85" s="5" t="s">
        <v>134</v>
      </c>
      <c r="N85" s="17"/>
      <c r="O85" s="17"/>
      <c r="P85" s="18"/>
      <c r="Q85" s="60">
        <f t="shared" si="7"/>
        <v>0</v>
      </c>
      <c r="R85" s="62">
        <f t="shared" si="8"/>
        <v>0</v>
      </c>
      <c r="S85" s="13">
        <f t="shared" si="9"/>
        <v>0</v>
      </c>
    </row>
    <row r="86" spans="1:19" ht="16.5" x14ac:dyDescent="0.3">
      <c r="A86" s="27" t="str">
        <f>C10</f>
        <v>Select</v>
      </c>
      <c r="B86" s="41" t="str">
        <f t="shared" si="5"/>
        <v>ID</v>
      </c>
      <c r="C86" s="82" t="s">
        <v>134</v>
      </c>
      <c r="D86" s="41" t="str">
        <f t="shared" si="6"/>
        <v>ID</v>
      </c>
      <c r="E86" s="39"/>
      <c r="F86" s="39"/>
      <c r="G86" s="14"/>
      <c r="H86" s="14"/>
      <c r="I86" s="15"/>
      <c r="J86" s="35"/>
      <c r="K86" s="35"/>
      <c r="L86" s="16"/>
      <c r="M86" s="5" t="s">
        <v>134</v>
      </c>
      <c r="N86" s="17"/>
      <c r="O86" s="17"/>
      <c r="P86" s="18"/>
      <c r="Q86" s="60">
        <f t="shared" si="7"/>
        <v>0</v>
      </c>
      <c r="R86" s="62">
        <f t="shared" si="8"/>
        <v>0</v>
      </c>
      <c r="S86" s="13">
        <f t="shared" si="9"/>
        <v>0</v>
      </c>
    </row>
    <row r="87" spans="1:19" ht="16.5" x14ac:dyDescent="0.3">
      <c r="A87" s="27" t="str">
        <f>C10</f>
        <v>Select</v>
      </c>
      <c r="B87" s="41" t="str">
        <f t="shared" si="5"/>
        <v>ID</v>
      </c>
      <c r="C87" s="82" t="s">
        <v>134</v>
      </c>
      <c r="D87" s="41" t="str">
        <f t="shared" si="6"/>
        <v>ID</v>
      </c>
      <c r="E87" s="39"/>
      <c r="F87" s="39"/>
      <c r="G87" s="14"/>
      <c r="H87" s="14"/>
      <c r="I87" s="15"/>
      <c r="J87" s="35"/>
      <c r="K87" s="35"/>
      <c r="L87" s="16"/>
      <c r="M87" s="5" t="s">
        <v>134</v>
      </c>
      <c r="N87" s="17"/>
      <c r="O87" s="17"/>
      <c r="P87" s="18"/>
      <c r="Q87" s="60">
        <f t="shared" si="7"/>
        <v>0</v>
      </c>
      <c r="R87" s="62">
        <f t="shared" si="8"/>
        <v>0</v>
      </c>
      <c r="S87" s="13">
        <f t="shared" si="9"/>
        <v>0</v>
      </c>
    </row>
    <row r="88" spans="1:19" ht="16.5" x14ac:dyDescent="0.3">
      <c r="A88" s="27" t="str">
        <f>C10</f>
        <v>Select</v>
      </c>
      <c r="B88" s="41" t="str">
        <f t="shared" si="5"/>
        <v>ID</v>
      </c>
      <c r="C88" s="82" t="s">
        <v>134</v>
      </c>
      <c r="D88" s="41" t="str">
        <f t="shared" si="6"/>
        <v>ID</v>
      </c>
      <c r="E88" s="39"/>
      <c r="F88" s="39"/>
      <c r="G88" s="14"/>
      <c r="H88" s="14"/>
      <c r="I88" s="15"/>
      <c r="J88" s="35"/>
      <c r="K88" s="35"/>
      <c r="L88" s="16"/>
      <c r="M88" s="5" t="s">
        <v>134</v>
      </c>
      <c r="N88" s="17"/>
      <c r="O88" s="17"/>
      <c r="P88" s="18"/>
      <c r="Q88" s="60">
        <f t="shared" si="7"/>
        <v>0</v>
      </c>
      <c r="R88" s="62">
        <f t="shared" si="8"/>
        <v>0</v>
      </c>
      <c r="S88" s="13">
        <f t="shared" si="9"/>
        <v>0</v>
      </c>
    </row>
    <row r="89" spans="1:19" ht="16.5" x14ac:dyDescent="0.3">
      <c r="A89" s="27" t="str">
        <f>C10</f>
        <v>Select</v>
      </c>
      <c r="B89" s="41" t="str">
        <f t="shared" si="5"/>
        <v>ID</v>
      </c>
      <c r="C89" s="82" t="s">
        <v>134</v>
      </c>
      <c r="D89" s="41" t="str">
        <f t="shared" si="6"/>
        <v>ID</v>
      </c>
      <c r="E89" s="39"/>
      <c r="F89" s="39"/>
      <c r="G89" s="14"/>
      <c r="H89" s="14"/>
      <c r="I89" s="15"/>
      <c r="J89" s="35"/>
      <c r="K89" s="35"/>
      <c r="L89" s="16"/>
      <c r="M89" s="5" t="s">
        <v>134</v>
      </c>
      <c r="N89" s="17"/>
      <c r="O89" s="17"/>
      <c r="P89" s="18"/>
      <c r="Q89" s="60">
        <f t="shared" si="7"/>
        <v>0</v>
      </c>
      <c r="R89" s="62">
        <f t="shared" si="8"/>
        <v>0</v>
      </c>
      <c r="S89" s="13">
        <f t="shared" si="9"/>
        <v>0</v>
      </c>
    </row>
    <row r="90" spans="1:19" ht="16.5" x14ac:dyDescent="0.3">
      <c r="A90" s="27" t="str">
        <f>C10</f>
        <v>Select</v>
      </c>
      <c r="B90" s="41" t="str">
        <f t="shared" si="5"/>
        <v>ID</v>
      </c>
      <c r="C90" s="82" t="s">
        <v>134</v>
      </c>
      <c r="D90" s="41" t="str">
        <f t="shared" si="6"/>
        <v>ID</v>
      </c>
      <c r="E90" s="39"/>
      <c r="F90" s="39"/>
      <c r="G90" s="14"/>
      <c r="H90" s="14"/>
      <c r="I90" s="15"/>
      <c r="J90" s="35"/>
      <c r="K90" s="35"/>
      <c r="L90" s="16"/>
      <c r="M90" s="5" t="s">
        <v>134</v>
      </c>
      <c r="N90" s="17"/>
      <c r="O90" s="17"/>
      <c r="P90" s="18"/>
      <c r="Q90" s="60">
        <f t="shared" si="7"/>
        <v>0</v>
      </c>
      <c r="R90" s="62">
        <f t="shared" si="8"/>
        <v>0</v>
      </c>
      <c r="S90" s="13">
        <f t="shared" si="9"/>
        <v>0</v>
      </c>
    </row>
    <row r="91" spans="1:19" ht="16.5" x14ac:dyDescent="0.3">
      <c r="A91" s="27" t="str">
        <f>C10</f>
        <v>Select</v>
      </c>
      <c r="B91" s="41" t="str">
        <f t="shared" si="5"/>
        <v>ID</v>
      </c>
      <c r="C91" s="82" t="s">
        <v>134</v>
      </c>
      <c r="D91" s="41" t="str">
        <f t="shared" si="6"/>
        <v>ID</v>
      </c>
      <c r="E91" s="39"/>
      <c r="F91" s="39"/>
      <c r="G91" s="14"/>
      <c r="H91" s="14"/>
      <c r="I91" s="15"/>
      <c r="J91" s="35"/>
      <c r="K91" s="35"/>
      <c r="L91" s="16"/>
      <c r="M91" s="5" t="s">
        <v>134</v>
      </c>
      <c r="N91" s="17"/>
      <c r="O91" s="17"/>
      <c r="P91" s="18"/>
      <c r="Q91" s="60">
        <f t="shared" si="7"/>
        <v>0</v>
      </c>
      <c r="R91" s="62">
        <f t="shared" si="8"/>
        <v>0</v>
      </c>
      <c r="S91" s="13">
        <f t="shared" si="9"/>
        <v>0</v>
      </c>
    </row>
    <row r="92" spans="1:19" ht="16.5" x14ac:dyDescent="0.3">
      <c r="A92" s="27" t="str">
        <f>C10</f>
        <v>Select</v>
      </c>
      <c r="B92" s="41" t="str">
        <f t="shared" si="5"/>
        <v>ID</v>
      </c>
      <c r="C92" s="82" t="s">
        <v>134</v>
      </c>
      <c r="D92" s="41" t="str">
        <f t="shared" si="6"/>
        <v>ID</v>
      </c>
      <c r="E92" s="39"/>
      <c r="F92" s="39"/>
      <c r="G92" s="14"/>
      <c r="H92" s="14"/>
      <c r="I92" s="15"/>
      <c r="J92" s="35"/>
      <c r="K92" s="35"/>
      <c r="L92" s="16"/>
      <c r="M92" s="5" t="s">
        <v>134</v>
      </c>
      <c r="N92" s="17"/>
      <c r="O92" s="17"/>
      <c r="P92" s="18"/>
      <c r="Q92" s="60">
        <f t="shared" si="7"/>
        <v>0</v>
      </c>
      <c r="R92" s="62">
        <f>IFERROR(IF(M92="Select",(0), IF(M92="School Bus AM/PM RT",(P92/(N92*2)),IF(M92="Type 10 Vehicle AM/PM RT",(P92/(N92*2)),IF(M92="School Bus AM/Type 10 PM RT",(P92/(N92*2)),IF(M92="Type 10 AM/School Bus PM RT",(P92/(N92*2)),IF(M92="School Bus One Trip",(P92/(N92*1)),IF(M92="Type 10 Vehicle One Trip",(P92/(N92*1))))))))),0)</f>
        <v>0</v>
      </c>
      <c r="S92" s="13">
        <f t="shared" si="9"/>
        <v>0</v>
      </c>
    </row>
    <row r="93" spans="1:19" ht="16.5" x14ac:dyDescent="0.3">
      <c r="A93" s="27" t="str">
        <f>C10</f>
        <v>Select</v>
      </c>
      <c r="B93" s="41" t="str">
        <f t="shared" si="5"/>
        <v>ID</v>
      </c>
      <c r="C93" s="82" t="s">
        <v>134</v>
      </c>
      <c r="D93" s="41" t="str">
        <f t="shared" si="6"/>
        <v>ID</v>
      </c>
      <c r="E93" s="39"/>
      <c r="F93" s="39"/>
      <c r="G93" s="14"/>
      <c r="H93" s="14"/>
      <c r="I93" s="15"/>
      <c r="J93" s="35"/>
      <c r="K93" s="35"/>
      <c r="L93" s="16"/>
      <c r="M93" s="5" t="s">
        <v>134</v>
      </c>
      <c r="N93" s="17"/>
      <c r="O93" s="17"/>
      <c r="P93" s="18"/>
      <c r="Q93" s="60">
        <f t="shared" si="7"/>
        <v>0</v>
      </c>
      <c r="R93" s="62">
        <f t="shared" si="8"/>
        <v>0</v>
      </c>
      <c r="S93" s="13">
        <f t="shared" si="9"/>
        <v>0</v>
      </c>
    </row>
    <row r="94" spans="1:19" ht="16.5" x14ac:dyDescent="0.3">
      <c r="A94" s="27" t="str">
        <f>C10</f>
        <v>Select</v>
      </c>
      <c r="B94" s="41" t="str">
        <f t="shared" si="5"/>
        <v>ID</v>
      </c>
      <c r="C94" s="82" t="s">
        <v>134</v>
      </c>
      <c r="D94" s="41" t="str">
        <f t="shared" si="6"/>
        <v>ID</v>
      </c>
      <c r="E94" s="39"/>
      <c r="F94" s="39"/>
      <c r="G94" s="14"/>
      <c r="H94" s="14"/>
      <c r="I94" s="15"/>
      <c r="J94" s="35"/>
      <c r="K94" s="35"/>
      <c r="L94" s="16"/>
      <c r="M94" s="5" t="s">
        <v>134</v>
      </c>
      <c r="N94" s="17"/>
      <c r="O94" s="17"/>
      <c r="P94" s="18"/>
      <c r="Q94" s="60">
        <f t="shared" si="7"/>
        <v>0</v>
      </c>
      <c r="R94" s="62">
        <f t="shared" si="8"/>
        <v>0</v>
      </c>
      <c r="S94" s="13">
        <f t="shared" si="9"/>
        <v>0</v>
      </c>
    </row>
    <row r="95" spans="1:19" ht="16.5" x14ac:dyDescent="0.3">
      <c r="A95" s="27" t="str">
        <f>C10</f>
        <v>Select</v>
      </c>
      <c r="B95" s="41" t="str">
        <f t="shared" si="5"/>
        <v>ID</v>
      </c>
      <c r="C95" s="82" t="s">
        <v>134</v>
      </c>
      <c r="D95" s="41" t="str">
        <f t="shared" si="6"/>
        <v>ID</v>
      </c>
      <c r="E95" s="39"/>
      <c r="F95" s="39"/>
      <c r="G95" s="14"/>
      <c r="H95" s="14"/>
      <c r="I95" s="15"/>
      <c r="J95" s="35"/>
      <c r="K95" s="35"/>
      <c r="L95" s="16"/>
      <c r="M95" s="5" t="s">
        <v>134</v>
      </c>
      <c r="N95" s="17"/>
      <c r="O95" s="17"/>
      <c r="P95" s="18"/>
      <c r="Q95" s="60">
        <f t="shared" si="7"/>
        <v>0</v>
      </c>
      <c r="R95" s="62">
        <f t="shared" si="8"/>
        <v>0</v>
      </c>
      <c r="S95" s="13">
        <f t="shared" si="9"/>
        <v>0</v>
      </c>
    </row>
    <row r="96" spans="1:19" ht="16.5" x14ac:dyDescent="0.3">
      <c r="A96" s="27" t="str">
        <f>C10</f>
        <v>Select</v>
      </c>
      <c r="B96" s="41" t="str">
        <f t="shared" si="5"/>
        <v>ID</v>
      </c>
      <c r="C96" s="82" t="s">
        <v>134</v>
      </c>
      <c r="D96" s="41" t="str">
        <f t="shared" si="6"/>
        <v>ID</v>
      </c>
      <c r="E96" s="39"/>
      <c r="F96" s="39"/>
      <c r="G96" s="14"/>
      <c r="H96" s="14"/>
      <c r="I96" s="15"/>
      <c r="J96" s="35"/>
      <c r="K96" s="35"/>
      <c r="L96" s="16"/>
      <c r="M96" s="5" t="s">
        <v>134</v>
      </c>
      <c r="N96" s="17"/>
      <c r="O96" s="17"/>
      <c r="P96" s="18"/>
      <c r="Q96" s="60">
        <f t="shared" si="7"/>
        <v>0</v>
      </c>
      <c r="R96" s="62">
        <f t="shared" si="8"/>
        <v>0</v>
      </c>
      <c r="S96" s="13">
        <f t="shared" si="9"/>
        <v>0</v>
      </c>
    </row>
    <row r="97" spans="1:19" ht="16.5" x14ac:dyDescent="0.3">
      <c r="A97" s="27" t="str">
        <f>C10</f>
        <v>Select</v>
      </c>
      <c r="B97" s="41" t="str">
        <f t="shared" si="5"/>
        <v>ID</v>
      </c>
      <c r="C97" s="82" t="s">
        <v>134</v>
      </c>
      <c r="D97" s="41" t="str">
        <f t="shared" si="6"/>
        <v>ID</v>
      </c>
      <c r="E97" s="39"/>
      <c r="F97" s="39"/>
      <c r="G97" s="14"/>
      <c r="H97" s="14"/>
      <c r="I97" s="15"/>
      <c r="J97" s="35"/>
      <c r="K97" s="35"/>
      <c r="L97" s="16"/>
      <c r="M97" s="5" t="s">
        <v>134</v>
      </c>
      <c r="N97" s="17"/>
      <c r="O97" s="17"/>
      <c r="P97" s="18"/>
      <c r="Q97" s="60">
        <f t="shared" si="7"/>
        <v>0</v>
      </c>
      <c r="R97" s="62">
        <f t="shared" si="8"/>
        <v>0</v>
      </c>
      <c r="S97" s="13">
        <f t="shared" si="9"/>
        <v>0</v>
      </c>
    </row>
    <row r="98" spans="1:19" ht="16.5" x14ac:dyDescent="0.3">
      <c r="A98" s="27" t="str">
        <f>C10</f>
        <v>Select</v>
      </c>
      <c r="B98" s="41" t="str">
        <f t="shared" si="5"/>
        <v>ID</v>
      </c>
      <c r="C98" s="82" t="s">
        <v>134</v>
      </c>
      <c r="D98" s="41" t="str">
        <f t="shared" si="6"/>
        <v>ID</v>
      </c>
      <c r="E98" s="39"/>
      <c r="F98" s="39"/>
      <c r="G98" s="14"/>
      <c r="H98" s="14"/>
      <c r="I98" s="15"/>
      <c r="J98" s="35"/>
      <c r="K98" s="35"/>
      <c r="L98" s="16"/>
      <c r="M98" s="5" t="s">
        <v>134</v>
      </c>
      <c r="N98" s="17"/>
      <c r="O98" s="17"/>
      <c r="P98" s="18"/>
      <c r="Q98" s="60">
        <f t="shared" si="7"/>
        <v>0</v>
      </c>
      <c r="R98" s="62">
        <f t="shared" si="8"/>
        <v>0</v>
      </c>
      <c r="S98" s="13">
        <f t="shared" si="9"/>
        <v>0</v>
      </c>
    </row>
    <row r="99" spans="1:19" ht="16.5" x14ac:dyDescent="0.3">
      <c r="A99" s="27" t="str">
        <f>C10</f>
        <v>Select</v>
      </c>
      <c r="B99" s="41" t="str">
        <f t="shared" si="5"/>
        <v>ID</v>
      </c>
      <c r="C99" s="82" t="s">
        <v>134</v>
      </c>
      <c r="D99" s="41" t="str">
        <f t="shared" si="6"/>
        <v>ID</v>
      </c>
      <c r="E99" s="39"/>
      <c r="F99" s="39"/>
      <c r="G99" s="14"/>
      <c r="H99" s="14"/>
      <c r="I99" s="15"/>
      <c r="J99" s="35"/>
      <c r="K99" s="35"/>
      <c r="L99" s="16"/>
      <c r="M99" s="5" t="s">
        <v>134</v>
      </c>
      <c r="N99" s="17"/>
      <c r="O99" s="17"/>
      <c r="P99" s="18"/>
      <c r="Q99" s="60">
        <f t="shared" si="7"/>
        <v>0</v>
      </c>
      <c r="R99" s="62">
        <f t="shared" si="8"/>
        <v>0</v>
      </c>
      <c r="S99" s="13">
        <f t="shared" si="9"/>
        <v>0</v>
      </c>
    </row>
    <row r="100" spans="1:19" ht="16.5" x14ac:dyDescent="0.3">
      <c r="A100" s="27" t="str">
        <f>C10</f>
        <v>Select</v>
      </c>
      <c r="B100" s="41" t="str">
        <f t="shared" si="5"/>
        <v>ID</v>
      </c>
      <c r="C100" s="82" t="s">
        <v>134</v>
      </c>
      <c r="D100" s="41" t="str">
        <f t="shared" si="6"/>
        <v>ID</v>
      </c>
      <c r="E100" s="39"/>
      <c r="F100" s="39"/>
      <c r="G100" s="14"/>
      <c r="H100" s="14"/>
      <c r="I100" s="15"/>
      <c r="J100" s="35"/>
      <c r="K100" s="35"/>
      <c r="L100" s="16"/>
      <c r="M100" s="5" t="s">
        <v>134</v>
      </c>
      <c r="N100" s="17"/>
      <c r="O100" s="17"/>
      <c r="P100" s="18"/>
      <c r="Q100" s="60">
        <f t="shared" si="7"/>
        <v>0</v>
      </c>
      <c r="R100" s="62">
        <f t="shared" si="8"/>
        <v>0</v>
      </c>
      <c r="S100" s="13">
        <f t="shared" si="9"/>
        <v>0</v>
      </c>
    </row>
    <row r="101" spans="1:19" ht="16.5" x14ac:dyDescent="0.3">
      <c r="A101" s="27" t="str">
        <f>C10</f>
        <v>Select</v>
      </c>
      <c r="B101" s="41" t="str">
        <f t="shared" si="5"/>
        <v>ID</v>
      </c>
      <c r="C101" s="82" t="s">
        <v>134</v>
      </c>
      <c r="D101" s="41" t="str">
        <f t="shared" si="6"/>
        <v>ID</v>
      </c>
      <c r="E101" s="39"/>
      <c r="F101" s="39"/>
      <c r="G101" s="14"/>
      <c r="H101" s="14"/>
      <c r="I101" s="15"/>
      <c r="J101" s="35"/>
      <c r="K101" s="35"/>
      <c r="L101" s="16"/>
      <c r="M101" s="5" t="s">
        <v>134</v>
      </c>
      <c r="N101" s="17"/>
      <c r="O101" s="17"/>
      <c r="P101" s="18"/>
      <c r="Q101" s="60">
        <f t="shared" si="7"/>
        <v>0</v>
      </c>
      <c r="R101" s="62">
        <f t="shared" si="8"/>
        <v>0</v>
      </c>
      <c r="S101" s="13">
        <f t="shared" si="9"/>
        <v>0</v>
      </c>
    </row>
    <row r="102" spans="1:19" ht="16.5" x14ac:dyDescent="0.3">
      <c r="A102" s="27" t="str">
        <f>C10</f>
        <v>Select</v>
      </c>
      <c r="B102" s="41" t="str">
        <f t="shared" si="5"/>
        <v>ID</v>
      </c>
      <c r="C102" s="82" t="s">
        <v>134</v>
      </c>
      <c r="D102" s="41" t="str">
        <f t="shared" si="6"/>
        <v>ID</v>
      </c>
      <c r="E102" s="39"/>
      <c r="F102" s="39"/>
      <c r="G102" s="14"/>
      <c r="H102" s="14"/>
      <c r="I102" s="15"/>
      <c r="J102" s="35"/>
      <c r="K102" s="35"/>
      <c r="L102" s="16"/>
      <c r="M102" s="5" t="s">
        <v>134</v>
      </c>
      <c r="N102" s="17"/>
      <c r="O102" s="17"/>
      <c r="P102" s="18"/>
      <c r="Q102" s="60">
        <f t="shared" si="7"/>
        <v>0</v>
      </c>
      <c r="R102" s="62">
        <f t="shared" si="8"/>
        <v>0</v>
      </c>
      <c r="S102" s="13">
        <f t="shared" si="9"/>
        <v>0</v>
      </c>
    </row>
    <row r="103" spans="1:19" ht="16.5" x14ac:dyDescent="0.3">
      <c r="A103" s="27" t="str">
        <f>C10</f>
        <v>Select</v>
      </c>
      <c r="B103" s="41" t="str">
        <f t="shared" si="5"/>
        <v>ID</v>
      </c>
      <c r="C103" s="82" t="s">
        <v>134</v>
      </c>
      <c r="D103" s="41" t="str">
        <f t="shared" si="6"/>
        <v>ID</v>
      </c>
      <c r="E103" s="39"/>
      <c r="F103" s="39"/>
      <c r="G103" s="14"/>
      <c r="H103" s="14"/>
      <c r="I103" s="15"/>
      <c r="J103" s="35"/>
      <c r="K103" s="35"/>
      <c r="L103" s="16"/>
      <c r="M103" s="5" t="s">
        <v>134</v>
      </c>
      <c r="N103" s="17"/>
      <c r="O103" s="17"/>
      <c r="P103" s="18"/>
      <c r="Q103" s="60">
        <f t="shared" si="7"/>
        <v>0</v>
      </c>
      <c r="R103" s="62">
        <f t="shared" si="8"/>
        <v>0</v>
      </c>
      <c r="S103" s="13">
        <f t="shared" si="9"/>
        <v>0</v>
      </c>
    </row>
    <row r="104" spans="1:19" ht="16.5" x14ac:dyDescent="0.3">
      <c r="A104" s="27" t="str">
        <f>C10</f>
        <v>Select</v>
      </c>
      <c r="B104" s="41" t="str">
        <f t="shared" si="5"/>
        <v>ID</v>
      </c>
      <c r="C104" s="82" t="s">
        <v>134</v>
      </c>
      <c r="D104" s="41" t="str">
        <f t="shared" si="6"/>
        <v>ID</v>
      </c>
      <c r="E104" s="39"/>
      <c r="F104" s="39"/>
      <c r="G104" s="14"/>
      <c r="H104" s="14"/>
      <c r="I104" s="15"/>
      <c r="J104" s="35"/>
      <c r="K104" s="35"/>
      <c r="L104" s="16"/>
      <c r="M104" s="5" t="s">
        <v>134</v>
      </c>
      <c r="N104" s="17"/>
      <c r="O104" s="17"/>
      <c r="P104" s="18"/>
      <c r="Q104" s="60">
        <f t="shared" si="7"/>
        <v>0</v>
      </c>
      <c r="R104" s="62">
        <f t="shared" si="8"/>
        <v>0</v>
      </c>
      <c r="S104" s="13">
        <f t="shared" si="9"/>
        <v>0</v>
      </c>
    </row>
    <row r="105" spans="1:19" ht="16.5" x14ac:dyDescent="0.3">
      <c r="A105" s="27" t="str">
        <f>C10</f>
        <v>Select</v>
      </c>
      <c r="B105" s="41" t="str">
        <f t="shared" si="5"/>
        <v>ID</v>
      </c>
      <c r="C105" s="82" t="s">
        <v>134</v>
      </c>
      <c r="D105" s="41" t="str">
        <f t="shared" si="6"/>
        <v>ID</v>
      </c>
      <c r="E105" s="39"/>
      <c r="F105" s="39"/>
      <c r="G105" s="14"/>
      <c r="H105" s="14"/>
      <c r="I105" s="15"/>
      <c r="J105" s="35"/>
      <c r="K105" s="35"/>
      <c r="L105" s="16"/>
      <c r="M105" s="5" t="s">
        <v>134</v>
      </c>
      <c r="N105" s="17"/>
      <c r="O105" s="17"/>
      <c r="P105" s="18"/>
      <c r="Q105" s="60">
        <f t="shared" si="7"/>
        <v>0</v>
      </c>
      <c r="R105" s="62">
        <f t="shared" si="8"/>
        <v>0</v>
      </c>
      <c r="S105" s="13">
        <f t="shared" si="9"/>
        <v>0</v>
      </c>
    </row>
    <row r="106" spans="1:19" ht="16.5" x14ac:dyDescent="0.3">
      <c r="A106" s="27" t="str">
        <f>C10</f>
        <v>Select</v>
      </c>
      <c r="B106" s="41" t="str">
        <f t="shared" si="5"/>
        <v>ID</v>
      </c>
      <c r="C106" s="82" t="s">
        <v>134</v>
      </c>
      <c r="D106" s="41" t="str">
        <f t="shared" si="6"/>
        <v>ID</v>
      </c>
      <c r="E106" s="39"/>
      <c r="F106" s="39"/>
      <c r="G106" s="14"/>
      <c r="H106" s="14"/>
      <c r="I106" s="15"/>
      <c r="J106" s="35"/>
      <c r="K106" s="35"/>
      <c r="L106" s="16"/>
      <c r="M106" s="5" t="s">
        <v>134</v>
      </c>
      <c r="N106" s="17"/>
      <c r="O106" s="17"/>
      <c r="P106" s="18"/>
      <c r="Q106" s="60">
        <f t="shared" si="7"/>
        <v>0</v>
      </c>
      <c r="R106" s="62">
        <f t="shared" si="8"/>
        <v>0</v>
      </c>
      <c r="S106" s="13">
        <f t="shared" si="9"/>
        <v>0</v>
      </c>
    </row>
    <row r="107" spans="1:19" ht="16.5" x14ac:dyDescent="0.3">
      <c r="A107" s="27" t="str">
        <f>C10</f>
        <v>Select</v>
      </c>
      <c r="B107" s="41" t="str">
        <f t="shared" si="5"/>
        <v>ID</v>
      </c>
      <c r="C107" s="82" t="s">
        <v>134</v>
      </c>
      <c r="D107" s="41" t="str">
        <f t="shared" si="6"/>
        <v>ID</v>
      </c>
      <c r="E107" s="39"/>
      <c r="F107" s="39"/>
      <c r="G107" s="14"/>
      <c r="H107" s="14"/>
      <c r="I107" s="15"/>
      <c r="J107" s="35"/>
      <c r="K107" s="35"/>
      <c r="L107" s="16"/>
      <c r="M107" s="5" t="s">
        <v>134</v>
      </c>
      <c r="N107" s="17"/>
      <c r="O107" s="17"/>
      <c r="P107" s="18"/>
      <c r="Q107" s="60">
        <f t="shared" si="7"/>
        <v>0</v>
      </c>
      <c r="R107" s="62">
        <f t="shared" si="8"/>
        <v>0</v>
      </c>
      <c r="S107" s="13">
        <f t="shared" si="9"/>
        <v>0</v>
      </c>
    </row>
    <row r="108" spans="1:19" ht="16.5" x14ac:dyDescent="0.3">
      <c r="A108" s="27" t="str">
        <f>C10</f>
        <v>Select</v>
      </c>
      <c r="B108" s="41" t="str">
        <f t="shared" si="5"/>
        <v>ID</v>
      </c>
      <c r="C108" s="82" t="s">
        <v>134</v>
      </c>
      <c r="D108" s="41" t="str">
        <f t="shared" si="6"/>
        <v>ID</v>
      </c>
      <c r="E108" s="39"/>
      <c r="F108" s="39"/>
      <c r="G108" s="14"/>
      <c r="H108" s="14"/>
      <c r="I108" s="15"/>
      <c r="J108" s="35"/>
      <c r="K108" s="35"/>
      <c r="L108" s="16"/>
      <c r="M108" s="5" t="s">
        <v>134</v>
      </c>
      <c r="N108" s="17"/>
      <c r="O108" s="17"/>
      <c r="P108" s="18"/>
      <c r="Q108" s="60">
        <f t="shared" si="7"/>
        <v>0</v>
      </c>
      <c r="R108" s="62">
        <f t="shared" si="8"/>
        <v>0</v>
      </c>
      <c r="S108" s="13">
        <f t="shared" si="9"/>
        <v>0</v>
      </c>
    </row>
    <row r="109" spans="1:19" ht="16.5" x14ac:dyDescent="0.3">
      <c r="A109" s="27" t="str">
        <f>C10</f>
        <v>Select</v>
      </c>
      <c r="B109" s="41" t="str">
        <f t="shared" si="5"/>
        <v>ID</v>
      </c>
      <c r="C109" s="82" t="s">
        <v>134</v>
      </c>
      <c r="D109" s="41" t="str">
        <f t="shared" si="6"/>
        <v>ID</v>
      </c>
      <c r="E109" s="39"/>
      <c r="F109" s="39"/>
      <c r="G109" s="14"/>
      <c r="H109" s="14"/>
      <c r="I109" s="15"/>
      <c r="J109" s="35"/>
      <c r="K109" s="35"/>
      <c r="L109" s="16"/>
      <c r="M109" s="5" t="s">
        <v>134</v>
      </c>
      <c r="N109" s="17"/>
      <c r="O109" s="17"/>
      <c r="P109" s="18"/>
      <c r="Q109" s="60">
        <f t="shared" si="7"/>
        <v>0</v>
      </c>
      <c r="R109" s="62">
        <f t="shared" si="8"/>
        <v>0</v>
      </c>
      <c r="S109" s="13">
        <f t="shared" si="9"/>
        <v>0</v>
      </c>
    </row>
    <row r="110" spans="1:19" ht="16.5" x14ac:dyDescent="0.3">
      <c r="A110" s="27" t="str">
        <f>C10</f>
        <v>Select</v>
      </c>
      <c r="B110" s="41" t="str">
        <f t="shared" si="5"/>
        <v>ID</v>
      </c>
      <c r="C110" s="82" t="s">
        <v>134</v>
      </c>
      <c r="D110" s="41" t="str">
        <f t="shared" si="6"/>
        <v>ID</v>
      </c>
      <c r="E110" s="39"/>
      <c r="F110" s="39"/>
      <c r="G110" s="14"/>
      <c r="H110" s="14"/>
      <c r="I110" s="15"/>
      <c r="J110" s="35"/>
      <c r="K110" s="35"/>
      <c r="L110" s="16"/>
      <c r="M110" s="5" t="s">
        <v>134</v>
      </c>
      <c r="N110" s="17"/>
      <c r="O110" s="17"/>
      <c r="P110" s="18"/>
      <c r="Q110" s="60">
        <f t="shared" si="7"/>
        <v>0</v>
      </c>
      <c r="R110" s="62">
        <f t="shared" si="8"/>
        <v>0</v>
      </c>
      <c r="S110" s="13">
        <f t="shared" si="9"/>
        <v>0</v>
      </c>
    </row>
    <row r="111" spans="1:19" ht="16.5" x14ac:dyDescent="0.3">
      <c r="A111" s="27" t="str">
        <f>C10</f>
        <v>Select</v>
      </c>
      <c r="B111" s="41" t="str">
        <f t="shared" si="5"/>
        <v>ID</v>
      </c>
      <c r="C111" s="82" t="s">
        <v>134</v>
      </c>
      <c r="D111" s="41" t="str">
        <f t="shared" si="6"/>
        <v>ID</v>
      </c>
      <c r="E111" s="39"/>
      <c r="F111" s="39"/>
      <c r="G111" s="14"/>
      <c r="H111" s="14"/>
      <c r="I111" s="15"/>
      <c r="J111" s="35"/>
      <c r="K111" s="35"/>
      <c r="L111" s="16"/>
      <c r="M111" s="5" t="s">
        <v>134</v>
      </c>
      <c r="N111" s="17"/>
      <c r="O111" s="17"/>
      <c r="P111" s="18"/>
      <c r="Q111" s="60">
        <f t="shared" si="7"/>
        <v>0</v>
      </c>
      <c r="R111" s="62">
        <f t="shared" si="8"/>
        <v>0</v>
      </c>
      <c r="S111" s="13">
        <f t="shared" si="9"/>
        <v>0</v>
      </c>
    </row>
    <row r="112" spans="1:19" ht="16.5" x14ac:dyDescent="0.3">
      <c r="A112" s="27" t="str">
        <f>C10</f>
        <v>Select</v>
      </c>
      <c r="B112" s="41" t="str">
        <f t="shared" si="5"/>
        <v>ID</v>
      </c>
      <c r="C112" s="82" t="s">
        <v>134</v>
      </c>
      <c r="D112" s="41" t="str">
        <f t="shared" si="6"/>
        <v>ID</v>
      </c>
      <c r="E112" s="39"/>
      <c r="F112" s="39"/>
      <c r="G112" s="14"/>
      <c r="H112" s="14"/>
      <c r="I112" s="15"/>
      <c r="J112" s="35"/>
      <c r="K112" s="35"/>
      <c r="L112" s="16"/>
      <c r="M112" s="5" t="s">
        <v>134</v>
      </c>
      <c r="N112" s="17"/>
      <c r="O112" s="17"/>
      <c r="P112" s="18"/>
      <c r="Q112" s="60">
        <f t="shared" si="7"/>
        <v>0</v>
      </c>
      <c r="R112" s="62">
        <f t="shared" si="8"/>
        <v>0</v>
      </c>
      <c r="S112" s="13">
        <f t="shared" si="9"/>
        <v>0</v>
      </c>
    </row>
    <row r="113" spans="1:19" ht="16.5" x14ac:dyDescent="0.3">
      <c r="A113" s="27" t="str">
        <f>C10</f>
        <v>Select</v>
      </c>
      <c r="B113" s="41" t="str">
        <f t="shared" si="5"/>
        <v>ID</v>
      </c>
      <c r="C113" s="82" t="s">
        <v>134</v>
      </c>
      <c r="D113" s="41" t="str">
        <f t="shared" si="6"/>
        <v>ID</v>
      </c>
      <c r="E113" s="39"/>
      <c r="F113" s="39"/>
      <c r="G113" s="14"/>
      <c r="H113" s="14"/>
      <c r="I113" s="15"/>
      <c r="J113" s="35"/>
      <c r="K113" s="35"/>
      <c r="L113" s="16"/>
      <c r="M113" s="5" t="s">
        <v>134</v>
      </c>
      <c r="N113" s="17"/>
      <c r="O113" s="17"/>
      <c r="P113" s="18"/>
      <c r="Q113" s="60">
        <f t="shared" si="7"/>
        <v>0</v>
      </c>
      <c r="R113" s="62">
        <f t="shared" si="8"/>
        <v>0</v>
      </c>
      <c r="S113" s="13">
        <f t="shared" si="9"/>
        <v>0</v>
      </c>
    </row>
    <row r="114" spans="1:19" ht="16.5" x14ac:dyDescent="0.3">
      <c r="A114" s="27" t="str">
        <f>C10</f>
        <v>Select</v>
      </c>
      <c r="B114" s="41" t="str">
        <f t="shared" si="5"/>
        <v>ID</v>
      </c>
      <c r="C114" s="82" t="s">
        <v>134</v>
      </c>
      <c r="D114" s="41" t="str">
        <f t="shared" si="6"/>
        <v>ID</v>
      </c>
      <c r="E114" s="39"/>
      <c r="F114" s="39"/>
      <c r="G114" s="14"/>
      <c r="H114" s="14"/>
      <c r="I114" s="15"/>
      <c r="J114" s="35"/>
      <c r="K114" s="35"/>
      <c r="L114" s="16"/>
      <c r="M114" s="5" t="s">
        <v>134</v>
      </c>
      <c r="N114" s="17"/>
      <c r="O114" s="17"/>
      <c r="P114" s="18"/>
      <c r="Q114" s="60">
        <f t="shared" si="7"/>
        <v>0</v>
      </c>
      <c r="R114" s="62">
        <f t="shared" si="8"/>
        <v>0</v>
      </c>
      <c r="S114" s="13">
        <f t="shared" si="9"/>
        <v>0</v>
      </c>
    </row>
    <row r="115" spans="1:19" ht="16.5" x14ac:dyDescent="0.3">
      <c r="A115" s="27" t="str">
        <f>C10</f>
        <v>Select</v>
      </c>
      <c r="B115" s="41" t="str">
        <f t="shared" si="5"/>
        <v>ID</v>
      </c>
      <c r="C115" s="82" t="s">
        <v>134</v>
      </c>
      <c r="D115" s="41" t="str">
        <f t="shared" si="6"/>
        <v>ID</v>
      </c>
      <c r="E115" s="39"/>
      <c r="F115" s="39"/>
      <c r="G115" s="14"/>
      <c r="H115" s="14"/>
      <c r="I115" s="15"/>
      <c r="J115" s="35"/>
      <c r="K115" s="35"/>
      <c r="L115" s="16"/>
      <c r="M115" s="5" t="s">
        <v>134</v>
      </c>
      <c r="N115" s="17"/>
      <c r="O115" s="17"/>
      <c r="P115" s="18"/>
      <c r="Q115" s="60">
        <f t="shared" si="7"/>
        <v>0</v>
      </c>
      <c r="R115" s="62">
        <f t="shared" si="8"/>
        <v>0</v>
      </c>
      <c r="S115" s="13">
        <f t="shared" si="9"/>
        <v>0</v>
      </c>
    </row>
    <row r="116" spans="1:19" ht="16.5" x14ac:dyDescent="0.3">
      <c r="A116" s="27" t="str">
        <f>C10</f>
        <v>Select</v>
      </c>
      <c r="B116" s="41" t="str">
        <f t="shared" si="5"/>
        <v>ID</v>
      </c>
      <c r="C116" s="82" t="s">
        <v>134</v>
      </c>
      <c r="D116" s="41" t="str">
        <f t="shared" si="6"/>
        <v>ID</v>
      </c>
      <c r="E116" s="39"/>
      <c r="F116" s="39"/>
      <c r="G116" s="14"/>
      <c r="H116" s="14"/>
      <c r="I116" s="15"/>
      <c r="J116" s="35"/>
      <c r="K116" s="35"/>
      <c r="L116" s="16"/>
      <c r="M116" s="5" t="s">
        <v>134</v>
      </c>
      <c r="N116" s="17"/>
      <c r="O116" s="17"/>
      <c r="P116" s="18"/>
      <c r="Q116" s="60">
        <f t="shared" si="7"/>
        <v>0</v>
      </c>
      <c r="R116" s="62">
        <f t="shared" si="8"/>
        <v>0</v>
      </c>
      <c r="S116" s="13">
        <f t="shared" si="9"/>
        <v>0</v>
      </c>
    </row>
    <row r="117" spans="1:19" ht="16.5" x14ac:dyDescent="0.3">
      <c r="A117" s="27" t="str">
        <f>C10</f>
        <v>Select</v>
      </c>
      <c r="B117" s="41" t="str">
        <f t="shared" si="5"/>
        <v>ID</v>
      </c>
      <c r="C117" s="82" t="s">
        <v>134</v>
      </c>
      <c r="D117" s="41" t="str">
        <f t="shared" si="6"/>
        <v>ID</v>
      </c>
      <c r="E117" s="39"/>
      <c r="F117" s="39"/>
      <c r="G117" s="14"/>
      <c r="H117" s="14"/>
      <c r="I117" s="15"/>
      <c r="J117" s="35"/>
      <c r="K117" s="35"/>
      <c r="L117" s="16"/>
      <c r="M117" s="5" t="s">
        <v>134</v>
      </c>
      <c r="N117" s="17"/>
      <c r="O117" s="17"/>
      <c r="P117" s="18"/>
      <c r="Q117" s="60">
        <f t="shared" si="7"/>
        <v>0</v>
      </c>
      <c r="R117" s="62">
        <f t="shared" si="8"/>
        <v>0</v>
      </c>
      <c r="S117" s="13">
        <f t="shared" si="9"/>
        <v>0</v>
      </c>
    </row>
    <row r="118" spans="1:19" ht="16.5" x14ac:dyDescent="0.3">
      <c r="A118" s="27" t="str">
        <f>C10</f>
        <v>Select</v>
      </c>
      <c r="B118" s="41" t="str">
        <f t="shared" si="5"/>
        <v>ID</v>
      </c>
      <c r="C118" s="82" t="s">
        <v>134</v>
      </c>
      <c r="D118" s="41" t="str">
        <f t="shared" si="6"/>
        <v>ID</v>
      </c>
      <c r="E118" s="39"/>
      <c r="F118" s="39"/>
      <c r="G118" s="14"/>
      <c r="H118" s="14"/>
      <c r="I118" s="15"/>
      <c r="J118" s="35"/>
      <c r="K118" s="35"/>
      <c r="L118" s="16"/>
      <c r="M118" s="5" t="s">
        <v>134</v>
      </c>
      <c r="N118" s="17"/>
      <c r="O118" s="17"/>
      <c r="P118" s="18"/>
      <c r="Q118" s="60">
        <f t="shared" si="7"/>
        <v>0</v>
      </c>
      <c r="R118" s="62">
        <f t="shared" si="8"/>
        <v>0</v>
      </c>
      <c r="S118" s="13">
        <f t="shared" si="9"/>
        <v>0</v>
      </c>
    </row>
    <row r="119" spans="1:19" ht="16.5" x14ac:dyDescent="0.3">
      <c r="A119" s="27" t="str">
        <f>C10</f>
        <v>Select</v>
      </c>
      <c r="B119" s="41" t="str">
        <f t="shared" si="5"/>
        <v>ID</v>
      </c>
      <c r="C119" s="82" t="s">
        <v>134</v>
      </c>
      <c r="D119" s="41" t="str">
        <f t="shared" si="6"/>
        <v>ID</v>
      </c>
      <c r="E119" s="39"/>
      <c r="F119" s="39"/>
      <c r="G119" s="14"/>
      <c r="H119" s="14"/>
      <c r="I119" s="15"/>
      <c r="J119" s="35"/>
      <c r="K119" s="35"/>
      <c r="L119" s="16"/>
      <c r="M119" s="5" t="s">
        <v>134</v>
      </c>
      <c r="N119" s="17"/>
      <c r="O119" s="17"/>
      <c r="P119" s="18"/>
      <c r="Q119" s="60">
        <f t="shared" si="7"/>
        <v>0</v>
      </c>
      <c r="R119" s="62">
        <f t="shared" si="8"/>
        <v>0</v>
      </c>
      <c r="S119" s="13">
        <f t="shared" si="9"/>
        <v>0</v>
      </c>
    </row>
    <row r="120" spans="1:19" ht="16.5" x14ac:dyDescent="0.3">
      <c r="A120" s="27" t="str">
        <f>C10</f>
        <v>Select</v>
      </c>
      <c r="B120" s="41" t="str">
        <f t="shared" si="5"/>
        <v>ID</v>
      </c>
      <c r="C120" s="82" t="s">
        <v>134</v>
      </c>
      <c r="D120" s="41" t="str">
        <f t="shared" si="6"/>
        <v>ID</v>
      </c>
      <c r="E120" s="39"/>
      <c r="F120" s="39"/>
      <c r="G120" s="14"/>
      <c r="H120" s="14"/>
      <c r="I120" s="15"/>
      <c r="J120" s="35"/>
      <c r="K120" s="35"/>
      <c r="L120" s="16"/>
      <c r="M120" s="5" t="s">
        <v>134</v>
      </c>
      <c r="N120" s="17"/>
      <c r="O120" s="17"/>
      <c r="P120" s="18"/>
      <c r="Q120" s="60">
        <f t="shared" si="7"/>
        <v>0</v>
      </c>
      <c r="R120" s="62">
        <f t="shared" si="8"/>
        <v>0</v>
      </c>
      <c r="S120" s="13">
        <f t="shared" si="9"/>
        <v>0</v>
      </c>
    </row>
    <row r="121" spans="1:19" ht="16.5" x14ac:dyDescent="0.3">
      <c r="A121" s="27" t="str">
        <f>C10</f>
        <v>Select</v>
      </c>
      <c r="B121" s="41" t="str">
        <f t="shared" si="5"/>
        <v>ID</v>
      </c>
      <c r="C121" s="82" t="s">
        <v>134</v>
      </c>
      <c r="D121" s="41" t="str">
        <f t="shared" si="6"/>
        <v>ID</v>
      </c>
      <c r="E121" s="39"/>
      <c r="F121" s="39"/>
      <c r="G121" s="14"/>
      <c r="H121" s="14"/>
      <c r="I121" s="15"/>
      <c r="J121" s="35"/>
      <c r="K121" s="35"/>
      <c r="L121" s="16"/>
      <c r="M121" s="5" t="s">
        <v>134</v>
      </c>
      <c r="N121" s="17"/>
      <c r="O121" s="17"/>
      <c r="P121" s="18"/>
      <c r="Q121" s="60">
        <f t="shared" si="7"/>
        <v>0</v>
      </c>
      <c r="R121" s="62">
        <f t="shared" si="8"/>
        <v>0</v>
      </c>
      <c r="S121" s="13">
        <f t="shared" si="9"/>
        <v>0</v>
      </c>
    </row>
    <row r="122" spans="1:19" ht="16.5" x14ac:dyDescent="0.3">
      <c r="A122" s="27" t="str">
        <f>C10</f>
        <v>Select</v>
      </c>
      <c r="B122" s="41" t="str">
        <f t="shared" si="5"/>
        <v>ID</v>
      </c>
      <c r="C122" s="82" t="s">
        <v>134</v>
      </c>
      <c r="D122" s="41" t="str">
        <f t="shared" si="6"/>
        <v>ID</v>
      </c>
      <c r="E122" s="39"/>
      <c r="F122" s="39"/>
      <c r="G122" s="14"/>
      <c r="H122" s="14"/>
      <c r="I122" s="15"/>
      <c r="J122" s="35"/>
      <c r="K122" s="35"/>
      <c r="L122" s="16"/>
      <c r="M122" s="5" t="s">
        <v>134</v>
      </c>
      <c r="N122" s="17"/>
      <c r="O122" s="17"/>
      <c r="P122" s="18"/>
      <c r="Q122" s="60">
        <f t="shared" si="7"/>
        <v>0</v>
      </c>
      <c r="R122" s="62">
        <f t="shared" si="8"/>
        <v>0</v>
      </c>
      <c r="S122" s="13">
        <f t="shared" si="9"/>
        <v>0</v>
      </c>
    </row>
    <row r="123" spans="1:19" ht="16.5" x14ac:dyDescent="0.3">
      <c r="A123" s="27" t="str">
        <f>C10</f>
        <v>Select</v>
      </c>
      <c r="B123" s="41" t="str">
        <f t="shared" si="5"/>
        <v>ID</v>
      </c>
      <c r="C123" s="82" t="s">
        <v>134</v>
      </c>
      <c r="D123" s="41" t="str">
        <f t="shared" si="6"/>
        <v>ID</v>
      </c>
      <c r="E123" s="39"/>
      <c r="F123" s="39"/>
      <c r="G123" s="14"/>
      <c r="H123" s="14"/>
      <c r="I123" s="15"/>
      <c r="J123" s="35"/>
      <c r="K123" s="35"/>
      <c r="L123" s="16"/>
      <c r="M123" s="5" t="s">
        <v>134</v>
      </c>
      <c r="N123" s="17"/>
      <c r="O123" s="17"/>
      <c r="P123" s="18"/>
      <c r="Q123" s="60">
        <f t="shared" si="7"/>
        <v>0</v>
      </c>
      <c r="R123" s="62">
        <f t="shared" si="8"/>
        <v>0</v>
      </c>
      <c r="S123" s="13">
        <f t="shared" si="9"/>
        <v>0</v>
      </c>
    </row>
    <row r="124" spans="1:19" ht="16.5" x14ac:dyDescent="0.3">
      <c r="A124" s="27" t="str">
        <f>C10</f>
        <v>Select</v>
      </c>
      <c r="B124" s="41" t="str">
        <f t="shared" si="5"/>
        <v>ID</v>
      </c>
      <c r="C124" s="82" t="s">
        <v>134</v>
      </c>
      <c r="D124" s="41" t="str">
        <f t="shared" si="6"/>
        <v>ID</v>
      </c>
      <c r="E124" s="39"/>
      <c r="F124" s="39"/>
      <c r="G124" s="14"/>
      <c r="H124" s="14"/>
      <c r="I124" s="15"/>
      <c r="J124" s="35"/>
      <c r="K124" s="35"/>
      <c r="L124" s="16"/>
      <c r="M124" s="5" t="s">
        <v>134</v>
      </c>
      <c r="N124" s="17"/>
      <c r="O124" s="17"/>
      <c r="P124" s="18"/>
      <c r="Q124" s="60">
        <f t="shared" si="7"/>
        <v>0</v>
      </c>
      <c r="R124" s="62">
        <f t="shared" si="8"/>
        <v>0</v>
      </c>
      <c r="S124" s="13">
        <f t="shared" si="9"/>
        <v>0</v>
      </c>
    </row>
    <row r="125" spans="1:19" ht="16.5" x14ac:dyDescent="0.3">
      <c r="A125" s="27" t="str">
        <f>C10</f>
        <v>Select</v>
      </c>
      <c r="B125" s="41" t="str">
        <f t="shared" si="5"/>
        <v>ID</v>
      </c>
      <c r="C125" s="82" t="s">
        <v>134</v>
      </c>
      <c r="D125" s="41" t="str">
        <f t="shared" si="6"/>
        <v>ID</v>
      </c>
      <c r="E125" s="39"/>
      <c r="F125" s="39"/>
      <c r="G125" s="14"/>
      <c r="H125" s="14"/>
      <c r="I125" s="15"/>
      <c r="J125" s="35"/>
      <c r="K125" s="35"/>
      <c r="L125" s="16"/>
      <c r="M125" s="5" t="s">
        <v>134</v>
      </c>
      <c r="N125" s="17"/>
      <c r="O125" s="17"/>
      <c r="P125" s="18"/>
      <c r="Q125" s="60">
        <f t="shared" si="7"/>
        <v>0</v>
      </c>
      <c r="R125" s="62">
        <f t="shared" si="8"/>
        <v>0</v>
      </c>
      <c r="S125" s="13">
        <f t="shared" si="9"/>
        <v>0</v>
      </c>
    </row>
    <row r="126" spans="1:19" ht="16.5" x14ac:dyDescent="0.3">
      <c r="A126" s="27" t="str">
        <f>C10</f>
        <v>Select</v>
      </c>
      <c r="B126" s="41" t="str">
        <f t="shared" si="5"/>
        <v>ID</v>
      </c>
      <c r="C126" s="82" t="s">
        <v>134</v>
      </c>
      <c r="D126" s="41" t="str">
        <f t="shared" si="6"/>
        <v>ID</v>
      </c>
      <c r="E126" s="39"/>
      <c r="F126" s="39"/>
      <c r="G126" s="14"/>
      <c r="H126" s="14"/>
      <c r="I126" s="15"/>
      <c r="J126" s="35"/>
      <c r="K126" s="35"/>
      <c r="L126" s="16"/>
      <c r="M126" s="5" t="s">
        <v>134</v>
      </c>
      <c r="N126" s="17"/>
      <c r="O126" s="17"/>
      <c r="P126" s="18"/>
      <c r="Q126" s="60">
        <f t="shared" si="7"/>
        <v>0</v>
      </c>
      <c r="R126" s="62">
        <f t="shared" si="8"/>
        <v>0</v>
      </c>
      <c r="S126" s="13">
        <f t="shared" si="9"/>
        <v>0</v>
      </c>
    </row>
    <row r="127" spans="1:19" ht="16.5" x14ac:dyDescent="0.3">
      <c r="A127" s="27" t="str">
        <f>C10</f>
        <v>Select</v>
      </c>
      <c r="B127" s="41" t="str">
        <f t="shared" si="5"/>
        <v>ID</v>
      </c>
      <c r="C127" s="82" t="s">
        <v>134</v>
      </c>
      <c r="D127" s="41" t="str">
        <f t="shared" si="6"/>
        <v>ID</v>
      </c>
      <c r="E127" s="39"/>
      <c r="F127" s="39"/>
      <c r="G127" s="14"/>
      <c r="H127" s="14"/>
      <c r="I127" s="15"/>
      <c r="J127" s="35"/>
      <c r="K127" s="35"/>
      <c r="L127" s="16"/>
      <c r="M127" s="5" t="s">
        <v>134</v>
      </c>
      <c r="N127" s="17"/>
      <c r="O127" s="17"/>
      <c r="P127" s="18"/>
      <c r="Q127" s="60">
        <f t="shared" si="7"/>
        <v>0</v>
      </c>
      <c r="R127" s="62">
        <f t="shared" si="8"/>
        <v>0</v>
      </c>
      <c r="S127" s="13">
        <f t="shared" si="9"/>
        <v>0</v>
      </c>
    </row>
    <row r="128" spans="1:19" ht="16.5" x14ac:dyDescent="0.3">
      <c r="A128" s="27" t="str">
        <f>C10</f>
        <v>Select</v>
      </c>
      <c r="B128" s="41" t="str">
        <f t="shared" si="5"/>
        <v>ID</v>
      </c>
      <c r="C128" s="82" t="s">
        <v>134</v>
      </c>
      <c r="D128" s="41" t="str">
        <f t="shared" si="6"/>
        <v>ID</v>
      </c>
      <c r="E128" s="39"/>
      <c r="F128" s="39"/>
      <c r="G128" s="14"/>
      <c r="H128" s="14"/>
      <c r="I128" s="15"/>
      <c r="J128" s="35"/>
      <c r="K128" s="35"/>
      <c r="L128" s="16"/>
      <c r="M128" s="5" t="s">
        <v>134</v>
      </c>
      <c r="N128" s="17"/>
      <c r="O128" s="17"/>
      <c r="P128" s="18"/>
      <c r="Q128" s="60">
        <f t="shared" si="7"/>
        <v>0</v>
      </c>
      <c r="R128" s="62">
        <f t="shared" si="8"/>
        <v>0</v>
      </c>
      <c r="S128" s="13">
        <f t="shared" si="9"/>
        <v>0</v>
      </c>
    </row>
    <row r="129" spans="1:19" ht="16.5" x14ac:dyDescent="0.3">
      <c r="A129" s="27" t="str">
        <f>C10</f>
        <v>Select</v>
      </c>
      <c r="B129" s="41" t="str">
        <f t="shared" si="5"/>
        <v>ID</v>
      </c>
      <c r="C129" s="82" t="s">
        <v>134</v>
      </c>
      <c r="D129" s="41" t="str">
        <f t="shared" si="6"/>
        <v>ID</v>
      </c>
      <c r="E129" s="39"/>
      <c r="F129" s="39"/>
      <c r="G129" s="14"/>
      <c r="H129" s="14"/>
      <c r="I129" s="15"/>
      <c r="J129" s="35"/>
      <c r="K129" s="35"/>
      <c r="L129" s="16"/>
      <c r="M129" s="5" t="s">
        <v>134</v>
      </c>
      <c r="N129" s="17"/>
      <c r="O129" s="17"/>
      <c r="P129" s="18"/>
      <c r="Q129" s="60">
        <f t="shared" si="7"/>
        <v>0</v>
      </c>
      <c r="R129" s="62">
        <f t="shared" si="8"/>
        <v>0</v>
      </c>
      <c r="S129" s="13">
        <f t="shared" si="9"/>
        <v>0</v>
      </c>
    </row>
    <row r="130" spans="1:19" ht="16.5" x14ac:dyDescent="0.3">
      <c r="A130" s="27" t="str">
        <f>C10</f>
        <v>Select</v>
      </c>
      <c r="B130" s="41" t="str">
        <f t="shared" si="5"/>
        <v>ID</v>
      </c>
      <c r="C130" s="82" t="s">
        <v>134</v>
      </c>
      <c r="D130" s="41" t="str">
        <f t="shared" si="6"/>
        <v>ID</v>
      </c>
      <c r="E130" s="39"/>
      <c r="F130" s="39"/>
      <c r="G130" s="14"/>
      <c r="H130" s="14"/>
      <c r="I130" s="15"/>
      <c r="J130" s="35"/>
      <c r="K130" s="35"/>
      <c r="L130" s="16"/>
      <c r="M130" s="5" t="s">
        <v>134</v>
      </c>
      <c r="N130" s="17"/>
      <c r="O130" s="17"/>
      <c r="P130" s="18"/>
      <c r="Q130" s="60">
        <f t="shared" si="7"/>
        <v>0</v>
      </c>
      <c r="R130" s="62">
        <f t="shared" si="8"/>
        <v>0</v>
      </c>
      <c r="S130" s="13">
        <f t="shared" si="9"/>
        <v>0</v>
      </c>
    </row>
    <row r="131" spans="1:19" ht="16.5" x14ac:dyDescent="0.3">
      <c r="A131" s="27" t="str">
        <f>C10</f>
        <v>Select</v>
      </c>
      <c r="B131" s="41" t="str">
        <f t="shared" si="5"/>
        <v>ID</v>
      </c>
      <c r="C131" s="82" t="s">
        <v>134</v>
      </c>
      <c r="D131" s="41" t="str">
        <f t="shared" si="6"/>
        <v>ID</v>
      </c>
      <c r="E131" s="39"/>
      <c r="F131" s="39"/>
      <c r="G131" s="14"/>
      <c r="H131" s="14"/>
      <c r="I131" s="15"/>
      <c r="J131" s="35"/>
      <c r="K131" s="35"/>
      <c r="L131" s="16"/>
      <c r="M131" s="5" t="s">
        <v>134</v>
      </c>
      <c r="N131" s="17"/>
      <c r="O131" s="17"/>
      <c r="P131" s="18"/>
      <c r="Q131" s="60">
        <f t="shared" si="7"/>
        <v>0</v>
      </c>
      <c r="R131" s="62">
        <f t="shared" si="8"/>
        <v>0</v>
      </c>
      <c r="S131" s="13">
        <f t="shared" si="9"/>
        <v>0</v>
      </c>
    </row>
    <row r="132" spans="1:19" ht="16.5" x14ac:dyDescent="0.3">
      <c r="A132" s="27" t="str">
        <f>C10</f>
        <v>Select</v>
      </c>
      <c r="B132" s="41" t="str">
        <f t="shared" si="5"/>
        <v>ID</v>
      </c>
      <c r="C132" s="82" t="s">
        <v>134</v>
      </c>
      <c r="D132" s="41" t="str">
        <f t="shared" si="6"/>
        <v>ID</v>
      </c>
      <c r="E132" s="39"/>
      <c r="F132" s="39"/>
      <c r="G132" s="14"/>
      <c r="H132" s="14"/>
      <c r="I132" s="15"/>
      <c r="J132" s="35"/>
      <c r="K132" s="35"/>
      <c r="L132" s="16"/>
      <c r="M132" s="5" t="s">
        <v>134</v>
      </c>
      <c r="N132" s="17"/>
      <c r="O132" s="17"/>
      <c r="P132" s="18"/>
      <c r="Q132" s="60">
        <f t="shared" si="7"/>
        <v>0</v>
      </c>
      <c r="R132" s="62">
        <f t="shared" si="8"/>
        <v>0</v>
      </c>
      <c r="S132" s="13">
        <f t="shared" si="9"/>
        <v>0</v>
      </c>
    </row>
    <row r="133" spans="1:19" ht="16.5" x14ac:dyDescent="0.3">
      <c r="A133" s="27" t="str">
        <f>C10</f>
        <v>Select</v>
      </c>
      <c r="B133" s="41" t="str">
        <f t="shared" si="5"/>
        <v>ID</v>
      </c>
      <c r="C133" s="82" t="s">
        <v>134</v>
      </c>
      <c r="D133" s="41" t="str">
        <f t="shared" si="6"/>
        <v>ID</v>
      </c>
      <c r="E133" s="39"/>
      <c r="F133" s="39"/>
      <c r="G133" s="14"/>
      <c r="H133" s="14"/>
      <c r="I133" s="15"/>
      <c r="J133" s="35"/>
      <c r="K133" s="35"/>
      <c r="L133" s="16"/>
      <c r="M133" s="5" t="s">
        <v>134</v>
      </c>
      <c r="N133" s="17"/>
      <c r="O133" s="17"/>
      <c r="P133" s="18"/>
      <c r="Q133" s="60">
        <f t="shared" si="7"/>
        <v>0</v>
      </c>
      <c r="R133" s="62">
        <f t="shared" si="8"/>
        <v>0</v>
      </c>
      <c r="S133" s="13">
        <f t="shared" si="9"/>
        <v>0</v>
      </c>
    </row>
    <row r="134" spans="1:19" ht="16.5" x14ac:dyDescent="0.3">
      <c r="A134" s="27" t="str">
        <f>C10</f>
        <v>Select</v>
      </c>
      <c r="B134" s="41" t="str">
        <f t="shared" si="5"/>
        <v>ID</v>
      </c>
      <c r="C134" s="82" t="s">
        <v>134</v>
      </c>
      <c r="D134" s="41" t="str">
        <f t="shared" si="6"/>
        <v>ID</v>
      </c>
      <c r="E134" s="39"/>
      <c r="F134" s="39"/>
      <c r="G134" s="14"/>
      <c r="H134" s="14"/>
      <c r="I134" s="15"/>
      <c r="J134" s="35"/>
      <c r="K134" s="35"/>
      <c r="L134" s="16"/>
      <c r="M134" s="5" t="s">
        <v>134</v>
      </c>
      <c r="N134" s="17"/>
      <c r="O134" s="17"/>
      <c r="P134" s="18"/>
      <c r="Q134" s="60">
        <f t="shared" si="7"/>
        <v>0</v>
      </c>
      <c r="R134" s="62">
        <f t="shared" si="8"/>
        <v>0</v>
      </c>
      <c r="S134" s="13">
        <f t="shared" si="9"/>
        <v>0</v>
      </c>
    </row>
    <row r="135" spans="1:19" ht="16.5" x14ac:dyDescent="0.3">
      <c r="A135" s="27" t="str">
        <f>C10</f>
        <v>Select</v>
      </c>
      <c r="B135" s="41" t="str">
        <f t="shared" si="5"/>
        <v>ID</v>
      </c>
      <c r="C135" s="82" t="s">
        <v>134</v>
      </c>
      <c r="D135" s="41" t="str">
        <f t="shared" si="6"/>
        <v>ID</v>
      </c>
      <c r="E135" s="39" t="s">
        <v>215</v>
      </c>
      <c r="F135" s="39"/>
      <c r="G135" s="14"/>
      <c r="H135" s="14"/>
      <c r="I135" s="15"/>
      <c r="J135" s="35"/>
      <c r="K135" s="35"/>
      <c r="L135" s="16"/>
      <c r="M135" s="5" t="s">
        <v>134</v>
      </c>
      <c r="N135" s="17"/>
      <c r="O135" s="17"/>
      <c r="P135" s="18"/>
      <c r="Q135" s="60">
        <f t="shared" si="7"/>
        <v>0</v>
      </c>
      <c r="R135" s="62">
        <f t="shared" si="8"/>
        <v>0</v>
      </c>
      <c r="S135" s="13">
        <f t="shared" si="9"/>
        <v>0</v>
      </c>
    </row>
    <row r="136" spans="1:19" ht="16.5" x14ac:dyDescent="0.3">
      <c r="A136" s="27" t="str">
        <f>C10</f>
        <v>Select</v>
      </c>
      <c r="B136" s="41" t="str">
        <f t="shared" si="5"/>
        <v>ID</v>
      </c>
      <c r="C136" s="82" t="s">
        <v>134</v>
      </c>
      <c r="D136" s="41" t="str">
        <f t="shared" si="6"/>
        <v>ID</v>
      </c>
      <c r="E136" s="39"/>
      <c r="F136" s="39"/>
      <c r="G136" s="14"/>
      <c r="H136" s="14"/>
      <c r="I136" s="15"/>
      <c r="J136" s="35"/>
      <c r="K136" s="35"/>
      <c r="L136" s="16"/>
      <c r="M136" s="5" t="s">
        <v>134</v>
      </c>
      <c r="N136" s="17"/>
      <c r="O136" s="17"/>
      <c r="P136" s="18"/>
      <c r="Q136" s="60">
        <f t="shared" si="7"/>
        <v>0</v>
      </c>
      <c r="R136" s="62">
        <f t="shared" si="8"/>
        <v>0</v>
      </c>
      <c r="S136" s="13">
        <f t="shared" si="9"/>
        <v>0</v>
      </c>
    </row>
    <row r="137" spans="1:19" ht="16.5" x14ac:dyDescent="0.3">
      <c r="A137" s="27" t="str">
        <f>C10</f>
        <v>Select</v>
      </c>
      <c r="B137" s="41" t="str">
        <f t="shared" si="5"/>
        <v>ID</v>
      </c>
      <c r="C137" s="82" t="s">
        <v>134</v>
      </c>
      <c r="D137" s="41" t="str">
        <f t="shared" si="6"/>
        <v>ID</v>
      </c>
      <c r="E137" s="39"/>
      <c r="F137" s="39"/>
      <c r="G137" s="14"/>
      <c r="H137" s="14"/>
      <c r="I137" s="15"/>
      <c r="J137" s="35"/>
      <c r="K137" s="35"/>
      <c r="L137" s="16"/>
      <c r="M137" s="5" t="s">
        <v>134</v>
      </c>
      <c r="N137" s="17"/>
      <c r="O137" s="17"/>
      <c r="P137" s="18"/>
      <c r="Q137" s="60">
        <f t="shared" si="7"/>
        <v>0</v>
      </c>
      <c r="R137" s="62">
        <f t="shared" si="8"/>
        <v>0</v>
      </c>
      <c r="S137" s="13">
        <f t="shared" si="9"/>
        <v>0</v>
      </c>
    </row>
    <row r="138" spans="1:19" ht="16.5" x14ac:dyDescent="0.3">
      <c r="A138" s="27" t="str">
        <f>C10</f>
        <v>Select</v>
      </c>
      <c r="B138" s="41" t="str">
        <f t="shared" si="5"/>
        <v>ID</v>
      </c>
      <c r="C138" s="82" t="s">
        <v>134</v>
      </c>
      <c r="D138" s="41" t="str">
        <f t="shared" si="6"/>
        <v>ID</v>
      </c>
      <c r="E138" s="39"/>
      <c r="F138" s="39"/>
      <c r="G138" s="14"/>
      <c r="H138" s="14"/>
      <c r="I138" s="15"/>
      <c r="J138" s="35"/>
      <c r="K138" s="35"/>
      <c r="L138" s="16"/>
      <c r="M138" s="5" t="s">
        <v>134</v>
      </c>
      <c r="N138" s="17"/>
      <c r="O138" s="17"/>
      <c r="P138" s="18"/>
      <c r="Q138" s="60">
        <f t="shared" si="7"/>
        <v>0</v>
      </c>
      <c r="R138" s="62">
        <f t="shared" si="8"/>
        <v>0</v>
      </c>
      <c r="S138" s="13">
        <f t="shared" si="9"/>
        <v>0</v>
      </c>
    </row>
    <row r="139" spans="1:19" ht="16.5" x14ac:dyDescent="0.3">
      <c r="A139" s="27" t="str">
        <f>C10</f>
        <v>Select</v>
      </c>
      <c r="B139" s="41" t="str">
        <f t="shared" si="5"/>
        <v>ID</v>
      </c>
      <c r="C139" s="82" t="s">
        <v>134</v>
      </c>
      <c r="D139" s="41" t="str">
        <f t="shared" si="6"/>
        <v>ID</v>
      </c>
      <c r="E139" s="39"/>
      <c r="F139" s="39"/>
      <c r="G139" s="14"/>
      <c r="H139" s="14"/>
      <c r="I139" s="15"/>
      <c r="J139" s="35"/>
      <c r="K139" s="35"/>
      <c r="L139" s="16"/>
      <c r="M139" s="5" t="s">
        <v>134</v>
      </c>
      <c r="N139" s="17"/>
      <c r="O139" s="17"/>
      <c r="P139" s="18"/>
      <c r="Q139" s="60">
        <f t="shared" si="7"/>
        <v>0</v>
      </c>
      <c r="R139" s="62">
        <f t="shared" si="8"/>
        <v>0</v>
      </c>
      <c r="S139" s="13">
        <f t="shared" si="9"/>
        <v>0</v>
      </c>
    </row>
    <row r="140" spans="1:19" ht="16.5" x14ac:dyDescent="0.3">
      <c r="A140" s="27" t="str">
        <f>C10</f>
        <v>Select</v>
      </c>
      <c r="B140" s="41" t="str">
        <f t="shared" si="5"/>
        <v>ID</v>
      </c>
      <c r="C140" s="82" t="s">
        <v>134</v>
      </c>
      <c r="D140" s="41" t="str">
        <f t="shared" si="6"/>
        <v>ID</v>
      </c>
      <c r="E140" s="39"/>
      <c r="F140" s="39"/>
      <c r="G140" s="14"/>
      <c r="H140" s="14"/>
      <c r="I140" s="15"/>
      <c r="J140" s="35"/>
      <c r="K140" s="35"/>
      <c r="L140" s="16"/>
      <c r="M140" s="5" t="s">
        <v>134</v>
      </c>
      <c r="N140" s="17"/>
      <c r="O140" s="17"/>
      <c r="P140" s="18"/>
      <c r="Q140" s="60">
        <f t="shared" si="7"/>
        <v>0</v>
      </c>
      <c r="R140" s="62">
        <f t="shared" si="8"/>
        <v>0</v>
      </c>
      <c r="S140" s="13">
        <f t="shared" si="9"/>
        <v>0</v>
      </c>
    </row>
    <row r="141" spans="1:19" ht="16.5" x14ac:dyDescent="0.3">
      <c r="A141" s="27" t="str">
        <f>C10</f>
        <v>Select</v>
      </c>
      <c r="B141" s="41" t="str">
        <f t="shared" ref="B141:B150" si="10">VLOOKUP(A141,VlookupTable,2,0)</f>
        <v>ID</v>
      </c>
      <c r="C141" s="82" t="s">
        <v>134</v>
      </c>
      <c r="D141" s="41" t="str">
        <f t="shared" ref="D141:D150" si="11">VLOOKUP(C141,VlookupTable,2,0)</f>
        <v>ID</v>
      </c>
      <c r="E141" s="39"/>
      <c r="F141" s="39"/>
      <c r="G141" s="14"/>
      <c r="H141" s="14"/>
      <c r="I141" s="15"/>
      <c r="J141" s="35"/>
      <c r="K141" s="35"/>
      <c r="L141" s="16"/>
      <c r="M141" s="5" t="s">
        <v>134</v>
      </c>
      <c r="N141" s="17"/>
      <c r="O141" s="17"/>
      <c r="P141" s="18"/>
      <c r="Q141" s="60">
        <f t="shared" ref="Q141:Q150" si="12">O141*P141</f>
        <v>0</v>
      </c>
      <c r="R141" s="62">
        <f t="shared" si="8"/>
        <v>0</v>
      </c>
      <c r="S141" s="13">
        <f t="shared" si="9"/>
        <v>0</v>
      </c>
    </row>
    <row r="142" spans="1:19" ht="16.5" x14ac:dyDescent="0.3">
      <c r="A142" s="27" t="str">
        <f>C10</f>
        <v>Select</v>
      </c>
      <c r="B142" s="41" t="str">
        <f t="shared" si="10"/>
        <v>ID</v>
      </c>
      <c r="C142" s="82" t="s">
        <v>134</v>
      </c>
      <c r="D142" s="41" t="str">
        <f t="shared" si="11"/>
        <v>ID</v>
      </c>
      <c r="E142" s="39"/>
      <c r="F142" s="39"/>
      <c r="G142" s="14"/>
      <c r="H142" s="14"/>
      <c r="I142" s="15"/>
      <c r="J142" s="35"/>
      <c r="K142" s="35"/>
      <c r="L142" s="16"/>
      <c r="M142" s="5" t="s">
        <v>134</v>
      </c>
      <c r="N142" s="17"/>
      <c r="O142" s="17"/>
      <c r="P142" s="18"/>
      <c r="Q142" s="60">
        <f t="shared" si="12"/>
        <v>0</v>
      </c>
      <c r="R142" s="62">
        <f t="shared" ref="R142:R150" si="13">IFERROR(IF(M142="Select",(0), IF(M142="School Bus AM/PM RT",(P142/(N142*2)),IF(M142="Type 10 Vehicle AM/PM RT",(P142/(N142*2)),IF(M142="School Bus AM/Type 10 PM RT",(P142/(N142*2)),IF(M142="Type 10 AM/School Bus PM RT",(P142/(N142*2)),IF(M142="School Bus One Trip",(P142/(N142*1)),IF(M142="Type 10 Vehicle One Trip",(P142/(N142*1))))))))),0)</f>
        <v>0</v>
      </c>
      <c r="S142" s="13">
        <f t="shared" ref="S142:S150" si="14">IFERROR(Q142-(Q142*$O$10),0)</f>
        <v>0</v>
      </c>
    </row>
    <row r="143" spans="1:19" ht="16.5" x14ac:dyDescent="0.3">
      <c r="A143" s="27" t="str">
        <f>C10</f>
        <v>Select</v>
      </c>
      <c r="B143" s="41" t="str">
        <f t="shared" si="10"/>
        <v>ID</v>
      </c>
      <c r="C143" s="82" t="s">
        <v>134</v>
      </c>
      <c r="D143" s="41" t="str">
        <f t="shared" si="11"/>
        <v>ID</v>
      </c>
      <c r="E143" s="39"/>
      <c r="F143" s="39"/>
      <c r="G143" s="14"/>
      <c r="H143" s="14"/>
      <c r="I143" s="15"/>
      <c r="J143" s="35"/>
      <c r="K143" s="35"/>
      <c r="L143" s="16"/>
      <c r="M143" s="5" t="s">
        <v>134</v>
      </c>
      <c r="N143" s="17"/>
      <c r="O143" s="17"/>
      <c r="P143" s="18"/>
      <c r="Q143" s="60">
        <f t="shared" si="12"/>
        <v>0</v>
      </c>
      <c r="R143" s="62">
        <f t="shared" si="13"/>
        <v>0</v>
      </c>
      <c r="S143" s="13">
        <f t="shared" si="14"/>
        <v>0</v>
      </c>
    </row>
    <row r="144" spans="1:19" ht="16.5" x14ac:dyDescent="0.3">
      <c r="A144" s="27" t="str">
        <f>C10</f>
        <v>Select</v>
      </c>
      <c r="B144" s="41" t="str">
        <f t="shared" si="10"/>
        <v>ID</v>
      </c>
      <c r="C144" s="82" t="s">
        <v>134</v>
      </c>
      <c r="D144" s="41" t="str">
        <f t="shared" si="11"/>
        <v>ID</v>
      </c>
      <c r="E144" s="39"/>
      <c r="F144" s="39"/>
      <c r="G144" s="14"/>
      <c r="H144" s="14"/>
      <c r="I144" s="15"/>
      <c r="J144" s="35"/>
      <c r="K144" s="35"/>
      <c r="L144" s="16"/>
      <c r="M144" s="5" t="s">
        <v>134</v>
      </c>
      <c r="N144" s="17"/>
      <c r="O144" s="17"/>
      <c r="P144" s="18"/>
      <c r="Q144" s="60">
        <f t="shared" si="12"/>
        <v>0</v>
      </c>
      <c r="R144" s="62">
        <f t="shared" si="13"/>
        <v>0</v>
      </c>
      <c r="S144" s="13">
        <f t="shared" si="14"/>
        <v>0</v>
      </c>
    </row>
    <row r="145" spans="1:19" ht="16.5" x14ac:dyDescent="0.3">
      <c r="A145" s="27" t="str">
        <f>C10</f>
        <v>Select</v>
      </c>
      <c r="B145" s="41" t="str">
        <f t="shared" si="10"/>
        <v>ID</v>
      </c>
      <c r="C145" s="82" t="s">
        <v>134</v>
      </c>
      <c r="D145" s="41" t="str">
        <f t="shared" si="11"/>
        <v>ID</v>
      </c>
      <c r="E145" s="39"/>
      <c r="F145" s="39"/>
      <c r="G145" s="14"/>
      <c r="H145" s="14"/>
      <c r="I145" s="15"/>
      <c r="J145" s="35"/>
      <c r="K145" s="35"/>
      <c r="L145" s="16"/>
      <c r="M145" s="5" t="s">
        <v>134</v>
      </c>
      <c r="N145" s="17"/>
      <c r="O145" s="17"/>
      <c r="P145" s="18"/>
      <c r="Q145" s="60">
        <f t="shared" si="12"/>
        <v>0</v>
      </c>
      <c r="R145" s="62">
        <f t="shared" si="13"/>
        <v>0</v>
      </c>
      <c r="S145" s="13">
        <f t="shared" si="14"/>
        <v>0</v>
      </c>
    </row>
    <row r="146" spans="1:19" ht="16.5" x14ac:dyDescent="0.3">
      <c r="A146" s="27" t="str">
        <f>C10</f>
        <v>Select</v>
      </c>
      <c r="B146" s="41" t="str">
        <f t="shared" si="10"/>
        <v>ID</v>
      </c>
      <c r="C146" s="82" t="s">
        <v>134</v>
      </c>
      <c r="D146" s="41" t="str">
        <f t="shared" si="11"/>
        <v>ID</v>
      </c>
      <c r="E146" s="39"/>
      <c r="F146" s="39"/>
      <c r="G146" s="14"/>
      <c r="H146" s="14"/>
      <c r="I146" s="15"/>
      <c r="J146" s="35"/>
      <c r="K146" s="35"/>
      <c r="L146" s="16"/>
      <c r="M146" s="5" t="s">
        <v>134</v>
      </c>
      <c r="N146" s="17"/>
      <c r="O146" s="17"/>
      <c r="P146" s="18"/>
      <c r="Q146" s="60">
        <f t="shared" si="12"/>
        <v>0</v>
      </c>
      <c r="R146" s="62">
        <f t="shared" si="13"/>
        <v>0</v>
      </c>
      <c r="S146" s="13">
        <f t="shared" si="14"/>
        <v>0</v>
      </c>
    </row>
    <row r="147" spans="1:19" ht="16.5" x14ac:dyDescent="0.3">
      <c r="A147" s="27" t="str">
        <f>C10</f>
        <v>Select</v>
      </c>
      <c r="B147" s="41" t="str">
        <f t="shared" si="10"/>
        <v>ID</v>
      </c>
      <c r="C147" s="82" t="s">
        <v>134</v>
      </c>
      <c r="D147" s="41" t="str">
        <f t="shared" si="11"/>
        <v>ID</v>
      </c>
      <c r="E147" s="39"/>
      <c r="F147" s="39"/>
      <c r="G147" s="14"/>
      <c r="H147" s="14"/>
      <c r="I147" s="15"/>
      <c r="J147" s="35"/>
      <c r="K147" s="35"/>
      <c r="L147" s="16"/>
      <c r="M147" s="5" t="s">
        <v>134</v>
      </c>
      <c r="N147" s="17"/>
      <c r="O147" s="17"/>
      <c r="P147" s="18"/>
      <c r="Q147" s="60">
        <f t="shared" si="12"/>
        <v>0</v>
      </c>
      <c r="R147" s="62">
        <f t="shared" si="13"/>
        <v>0</v>
      </c>
      <c r="S147" s="13">
        <f t="shared" si="14"/>
        <v>0</v>
      </c>
    </row>
    <row r="148" spans="1:19" ht="16.5" x14ac:dyDescent="0.3">
      <c r="A148" s="27" t="str">
        <f>C10</f>
        <v>Select</v>
      </c>
      <c r="B148" s="41" t="str">
        <f t="shared" si="10"/>
        <v>ID</v>
      </c>
      <c r="C148" s="82" t="s">
        <v>134</v>
      </c>
      <c r="D148" s="41" t="str">
        <f t="shared" si="11"/>
        <v>ID</v>
      </c>
      <c r="E148" s="39"/>
      <c r="F148" s="39"/>
      <c r="G148" s="14"/>
      <c r="H148" s="14"/>
      <c r="I148" s="15"/>
      <c r="J148" s="35"/>
      <c r="K148" s="35"/>
      <c r="L148" s="16"/>
      <c r="M148" s="5" t="s">
        <v>134</v>
      </c>
      <c r="N148" s="17"/>
      <c r="O148" s="17"/>
      <c r="P148" s="18"/>
      <c r="Q148" s="60">
        <f t="shared" si="12"/>
        <v>0</v>
      </c>
      <c r="R148" s="62">
        <f t="shared" si="13"/>
        <v>0</v>
      </c>
      <c r="S148" s="13">
        <f t="shared" si="14"/>
        <v>0</v>
      </c>
    </row>
    <row r="149" spans="1:19" ht="16.5" x14ac:dyDescent="0.3">
      <c r="A149" s="27" t="str">
        <f>C10</f>
        <v>Select</v>
      </c>
      <c r="B149" s="41" t="str">
        <f t="shared" si="10"/>
        <v>ID</v>
      </c>
      <c r="C149" s="82" t="s">
        <v>134</v>
      </c>
      <c r="D149" s="41" t="str">
        <f t="shared" si="11"/>
        <v>ID</v>
      </c>
      <c r="E149" s="39"/>
      <c r="F149" s="39"/>
      <c r="G149" s="14"/>
      <c r="H149" s="14"/>
      <c r="I149" s="15"/>
      <c r="J149" s="35"/>
      <c r="K149" s="35"/>
      <c r="L149" s="16"/>
      <c r="M149" s="5" t="s">
        <v>134</v>
      </c>
      <c r="N149" s="17"/>
      <c r="O149" s="17"/>
      <c r="P149" s="18"/>
      <c r="Q149" s="60">
        <f t="shared" si="12"/>
        <v>0</v>
      </c>
      <c r="R149" s="62">
        <f t="shared" si="13"/>
        <v>0</v>
      </c>
      <c r="S149" s="13">
        <f t="shared" si="14"/>
        <v>0</v>
      </c>
    </row>
    <row r="150" spans="1:19" ht="16.5" x14ac:dyDescent="0.3">
      <c r="A150" s="27" t="str">
        <f>C10</f>
        <v>Select</v>
      </c>
      <c r="B150" s="41" t="str">
        <f t="shared" si="10"/>
        <v>ID</v>
      </c>
      <c r="C150" s="82" t="s">
        <v>134</v>
      </c>
      <c r="D150" s="41" t="str">
        <f t="shared" si="11"/>
        <v>ID</v>
      </c>
      <c r="E150" s="39"/>
      <c r="F150" s="39"/>
      <c r="G150" s="14"/>
      <c r="H150" s="14"/>
      <c r="I150" s="15"/>
      <c r="J150" s="35"/>
      <c r="K150" s="35"/>
      <c r="L150" s="16"/>
      <c r="M150" s="5" t="s">
        <v>134</v>
      </c>
      <c r="N150" s="17"/>
      <c r="O150" s="17"/>
      <c r="P150" s="18"/>
      <c r="Q150" s="60">
        <f t="shared" si="12"/>
        <v>0</v>
      </c>
      <c r="R150" s="62">
        <f t="shared" si="13"/>
        <v>0</v>
      </c>
      <c r="S150" s="13">
        <f t="shared" si="14"/>
        <v>0</v>
      </c>
    </row>
    <row r="151" spans="1:19" x14ac:dyDescent="0.25">
      <c r="A151" s="2"/>
      <c r="B151" s="2"/>
      <c r="C151" s="2"/>
      <c r="D151" s="2"/>
      <c r="E151" s="2"/>
      <c r="F151" s="2"/>
      <c r="G151"/>
      <c r="H151"/>
      <c r="I151"/>
      <c r="J151" s="36"/>
      <c r="K151" s="36"/>
      <c r="L151"/>
      <c r="M151"/>
      <c r="N151"/>
      <c r="O151"/>
      <c r="P151"/>
      <c r="Q151"/>
      <c r="R151"/>
      <c r="S151"/>
    </row>
    <row r="152" spans="1:19" x14ac:dyDescent="0.25">
      <c r="A152" s="2"/>
      <c r="B152" s="2"/>
      <c r="C152" s="2"/>
      <c r="D152" s="2"/>
      <c r="E152" s="2"/>
      <c r="F152" s="2"/>
      <c r="G152"/>
      <c r="H152"/>
      <c r="I152"/>
      <c r="J152" s="36"/>
      <c r="K152" s="36"/>
      <c r="L152"/>
      <c r="M152"/>
      <c r="N152"/>
      <c r="O152"/>
      <c r="P152"/>
      <c r="Q152"/>
      <c r="R152"/>
      <c r="S152"/>
    </row>
    <row r="153" spans="1:19" x14ac:dyDescent="0.25">
      <c r="A153" s="2"/>
      <c r="B153" s="2"/>
      <c r="C153" s="2"/>
      <c r="D153" s="2"/>
      <c r="E153" s="2"/>
      <c r="F153" s="2"/>
      <c r="G153"/>
      <c r="H153"/>
      <c r="I153"/>
      <c r="J153" s="36"/>
      <c r="K153" s="36"/>
      <c r="L153"/>
      <c r="M153"/>
      <c r="N153"/>
      <c r="O153"/>
      <c r="P153"/>
      <c r="Q153"/>
      <c r="R153"/>
      <c r="S153"/>
    </row>
    <row r="154" spans="1:19" x14ac:dyDescent="0.25">
      <c r="A154" s="2"/>
      <c r="B154" s="2"/>
      <c r="C154" s="2"/>
      <c r="D154" s="2"/>
      <c r="E154" s="2"/>
      <c r="F154" s="2"/>
      <c r="G154"/>
      <c r="H154"/>
      <c r="I154"/>
      <c r="J154" s="36"/>
      <c r="K154" s="36"/>
      <c r="L154"/>
      <c r="M154"/>
      <c r="N154"/>
      <c r="O154"/>
      <c r="P154"/>
      <c r="Q154"/>
      <c r="R154"/>
      <c r="S154"/>
    </row>
    <row r="155" spans="1:19" x14ac:dyDescent="0.25">
      <c r="A155" s="2"/>
      <c r="B155" s="2"/>
      <c r="C155" s="2"/>
      <c r="D155" s="2"/>
      <c r="E155" s="2"/>
      <c r="F155" s="2"/>
      <c r="G155"/>
      <c r="H155"/>
      <c r="I155"/>
      <c r="J155" s="36"/>
      <c r="K155" s="36"/>
      <c r="L155"/>
      <c r="M155"/>
      <c r="N155"/>
      <c r="O155"/>
      <c r="P155"/>
      <c r="Q155"/>
      <c r="R155"/>
      <c r="S155"/>
    </row>
    <row r="156" spans="1:19" x14ac:dyDescent="0.25">
      <c r="A156" s="2"/>
      <c r="B156" s="2"/>
      <c r="C156" s="2"/>
      <c r="D156" s="2"/>
      <c r="E156" s="2"/>
      <c r="F156" s="2"/>
      <c r="G156"/>
      <c r="H156"/>
      <c r="I156"/>
      <c r="J156" s="36"/>
      <c r="K156" s="36"/>
      <c r="L156"/>
      <c r="M156"/>
      <c r="N156"/>
      <c r="O156"/>
      <c r="P156"/>
      <c r="Q156"/>
      <c r="R156"/>
      <c r="S156"/>
    </row>
    <row r="157" spans="1:19" x14ac:dyDescent="0.25">
      <c r="A157" s="2"/>
      <c r="B157" s="2"/>
      <c r="C157" s="2"/>
      <c r="D157" s="2"/>
      <c r="E157" s="2"/>
      <c r="F157" s="2"/>
      <c r="G157"/>
      <c r="H157"/>
      <c r="I157"/>
      <c r="J157" s="36"/>
      <c r="K157" s="36"/>
      <c r="L157"/>
      <c r="M157"/>
      <c r="N157"/>
      <c r="O157"/>
      <c r="P157"/>
      <c r="Q157"/>
      <c r="R157"/>
      <c r="S157"/>
    </row>
    <row r="158" spans="1:19" x14ac:dyDescent="0.25">
      <c r="A158" s="2"/>
      <c r="B158" s="2"/>
      <c r="C158" s="2"/>
      <c r="D158" s="2"/>
      <c r="E158" s="2"/>
      <c r="F158" s="2"/>
      <c r="G158"/>
      <c r="H158"/>
      <c r="I158"/>
      <c r="J158" s="36"/>
      <c r="K158" s="36"/>
      <c r="L158"/>
      <c r="M158"/>
      <c r="N158"/>
      <c r="O158"/>
      <c r="P158"/>
      <c r="Q158"/>
      <c r="R158"/>
      <c r="S158"/>
    </row>
    <row r="159" spans="1:19" x14ac:dyDescent="0.25">
      <c r="A159" s="2"/>
      <c r="B159" s="2"/>
      <c r="C159" s="2"/>
      <c r="D159" s="2"/>
      <c r="E159" s="2"/>
      <c r="F159" s="2"/>
      <c r="G159"/>
      <c r="H159"/>
      <c r="I159"/>
      <c r="J159" s="36"/>
      <c r="K159" s="36"/>
      <c r="L159"/>
      <c r="M159"/>
      <c r="N159"/>
      <c r="O159"/>
      <c r="P159"/>
      <c r="Q159"/>
      <c r="R159"/>
      <c r="S159"/>
    </row>
    <row r="160" spans="1:19" x14ac:dyDescent="0.25">
      <c r="A160" s="2"/>
      <c r="B160" s="2"/>
      <c r="C160" s="2"/>
      <c r="D160" s="2"/>
      <c r="E160" s="2"/>
      <c r="F160" s="2"/>
      <c r="G160"/>
      <c r="H160"/>
      <c r="I160"/>
      <c r="J160" s="36"/>
      <c r="K160" s="36"/>
      <c r="L160"/>
      <c r="M160"/>
      <c r="N160"/>
      <c r="O160"/>
      <c r="P160"/>
      <c r="Q160"/>
      <c r="R160"/>
      <c r="S160"/>
    </row>
    <row r="161" spans="1:19" x14ac:dyDescent="0.25">
      <c r="A161" s="2"/>
      <c r="B161" s="2"/>
      <c r="C161" s="2"/>
      <c r="D161" s="2"/>
      <c r="E161" s="2"/>
      <c r="F161" s="2"/>
      <c r="G161"/>
      <c r="H161"/>
      <c r="I161"/>
      <c r="J161" s="36"/>
      <c r="K161" s="36"/>
      <c r="L161"/>
      <c r="M161"/>
      <c r="N161"/>
      <c r="O161"/>
      <c r="P161"/>
      <c r="Q161"/>
      <c r="R161"/>
      <c r="S161"/>
    </row>
    <row r="162" spans="1:19" x14ac:dyDescent="0.25">
      <c r="A162" s="2"/>
      <c r="B162" s="2"/>
      <c r="C162" s="2"/>
      <c r="D162" s="2"/>
      <c r="E162" s="2"/>
      <c r="F162" s="2"/>
      <c r="G162"/>
      <c r="H162"/>
      <c r="I162"/>
      <c r="J162" s="36"/>
      <c r="K162" s="36"/>
      <c r="L162"/>
      <c r="M162"/>
      <c r="N162"/>
      <c r="O162"/>
      <c r="P162"/>
      <c r="Q162"/>
      <c r="R162"/>
      <c r="S162"/>
    </row>
    <row r="163" spans="1:19" x14ac:dyDescent="0.25">
      <c r="A163" s="2"/>
      <c r="B163" s="2"/>
      <c r="C163" s="2"/>
      <c r="D163" s="2"/>
      <c r="E163" s="2"/>
      <c r="F163" s="2"/>
      <c r="G163"/>
      <c r="H163"/>
      <c r="I163"/>
      <c r="J163" s="36"/>
      <c r="K163" s="36"/>
      <c r="L163"/>
      <c r="M163"/>
      <c r="N163"/>
      <c r="O163"/>
      <c r="P163"/>
      <c r="Q163"/>
      <c r="R163"/>
      <c r="S163"/>
    </row>
    <row r="164" spans="1:19" x14ac:dyDescent="0.25">
      <c r="A164" s="2"/>
      <c r="B164" s="2"/>
      <c r="C164" s="2"/>
      <c r="D164" s="2"/>
      <c r="E164" s="2"/>
      <c r="F164" s="2"/>
      <c r="G164"/>
      <c r="H164"/>
      <c r="I164"/>
      <c r="J164" s="36"/>
      <c r="K164" s="36"/>
      <c r="L164"/>
      <c r="M164"/>
      <c r="N164"/>
      <c r="O164"/>
      <c r="P164"/>
      <c r="Q164"/>
      <c r="R164"/>
      <c r="S164"/>
    </row>
    <row r="165" spans="1:19" x14ac:dyDescent="0.25">
      <c r="A165" s="2"/>
      <c r="B165" s="2"/>
      <c r="C165" s="2"/>
      <c r="D165" s="2"/>
      <c r="E165" s="2"/>
      <c r="F165" s="2"/>
      <c r="G165"/>
      <c r="H165"/>
      <c r="I165"/>
      <c r="J165" s="36"/>
      <c r="K165" s="36"/>
      <c r="L165"/>
      <c r="M165"/>
      <c r="N165"/>
      <c r="O165"/>
      <c r="P165"/>
      <c r="Q165"/>
      <c r="R165"/>
      <c r="S165"/>
    </row>
    <row r="166" spans="1:19" x14ac:dyDescent="0.25">
      <c r="A166" s="2"/>
      <c r="B166" s="2"/>
      <c r="C166" s="2"/>
      <c r="D166" s="2"/>
      <c r="E166" s="2"/>
      <c r="F166" s="2"/>
      <c r="G166"/>
      <c r="H166"/>
      <c r="I166"/>
      <c r="J166" s="36"/>
      <c r="K166" s="36"/>
      <c r="L166"/>
      <c r="M166"/>
      <c r="N166"/>
      <c r="O166"/>
      <c r="P166"/>
      <c r="Q166"/>
      <c r="R166"/>
      <c r="S166"/>
    </row>
    <row r="167" spans="1:19" x14ac:dyDescent="0.25">
      <c r="A167" s="2"/>
      <c r="B167" s="2"/>
      <c r="C167" s="2"/>
      <c r="D167" s="2"/>
      <c r="E167" s="2"/>
      <c r="F167" s="2"/>
      <c r="G167"/>
      <c r="H167"/>
      <c r="I167"/>
      <c r="J167" s="36"/>
      <c r="K167" s="36"/>
      <c r="L167"/>
      <c r="M167"/>
      <c r="N167"/>
      <c r="O167"/>
      <c r="P167"/>
      <c r="Q167"/>
      <c r="R167"/>
      <c r="S167"/>
    </row>
    <row r="168" spans="1:19" x14ac:dyDescent="0.25">
      <c r="A168" s="2"/>
      <c r="B168" s="2"/>
      <c r="C168" s="2"/>
      <c r="D168" s="2"/>
      <c r="E168" s="2"/>
      <c r="F168" s="2"/>
      <c r="G168"/>
      <c r="H168"/>
      <c r="I168"/>
      <c r="J168" s="36"/>
      <c r="K168" s="36"/>
      <c r="L168"/>
      <c r="M168"/>
      <c r="N168"/>
      <c r="O168"/>
      <c r="P168"/>
      <c r="Q168"/>
      <c r="R168"/>
      <c r="S168"/>
    </row>
    <row r="169" spans="1:19" x14ac:dyDescent="0.25">
      <c r="A169" s="2"/>
      <c r="B169" s="2"/>
      <c r="C169" s="2"/>
      <c r="D169" s="2"/>
      <c r="E169" s="2"/>
      <c r="F169" s="2"/>
      <c r="G169"/>
      <c r="H169"/>
      <c r="I169"/>
      <c r="J169" s="36"/>
      <c r="K169" s="36"/>
      <c r="L169"/>
      <c r="M169"/>
      <c r="N169"/>
      <c r="O169"/>
      <c r="P169"/>
      <c r="Q169"/>
      <c r="R169"/>
      <c r="S169"/>
    </row>
    <row r="170" spans="1:19" x14ac:dyDescent="0.25">
      <c r="A170" s="2"/>
      <c r="B170" s="2"/>
      <c r="C170" s="2"/>
      <c r="D170" s="2"/>
      <c r="E170" s="2"/>
      <c r="F170" s="2"/>
      <c r="G170"/>
      <c r="H170"/>
      <c r="I170"/>
      <c r="J170" s="36"/>
      <c r="K170" s="36"/>
      <c r="L170"/>
      <c r="M170"/>
      <c r="N170"/>
      <c r="O170"/>
      <c r="P170"/>
      <c r="Q170"/>
      <c r="R170"/>
      <c r="S170"/>
    </row>
    <row r="171" spans="1:19" x14ac:dyDescent="0.25">
      <c r="A171" s="2"/>
      <c r="B171" s="2"/>
      <c r="C171" s="2"/>
      <c r="D171" s="2"/>
      <c r="E171" s="2"/>
      <c r="F171" s="2"/>
      <c r="G171"/>
      <c r="H171"/>
      <c r="I171"/>
      <c r="J171" s="36"/>
      <c r="K171" s="36"/>
      <c r="L171"/>
      <c r="M171"/>
      <c r="N171"/>
      <c r="O171"/>
      <c r="P171"/>
      <c r="Q171"/>
      <c r="R171"/>
      <c r="S171"/>
    </row>
    <row r="172" spans="1:19" x14ac:dyDescent="0.25">
      <c r="A172" s="2"/>
      <c r="B172" s="2"/>
      <c r="C172" s="2"/>
      <c r="D172" s="2"/>
      <c r="E172" s="2"/>
      <c r="F172" s="2"/>
      <c r="G172"/>
      <c r="H172"/>
      <c r="I172"/>
      <c r="J172" s="36"/>
      <c r="K172" s="36"/>
      <c r="L172"/>
      <c r="M172"/>
      <c r="N172"/>
      <c r="O172"/>
      <c r="P172"/>
      <c r="Q172"/>
      <c r="R172"/>
      <c r="S172"/>
    </row>
    <row r="173" spans="1:19" x14ac:dyDescent="0.25">
      <c r="A173" s="2"/>
      <c r="B173" s="2"/>
      <c r="C173" s="2"/>
      <c r="D173" s="2"/>
      <c r="E173" s="2"/>
      <c r="F173" s="2"/>
      <c r="G173"/>
      <c r="H173"/>
      <c r="I173"/>
      <c r="J173" s="36"/>
      <c r="K173" s="36"/>
      <c r="L173"/>
      <c r="M173"/>
      <c r="N173"/>
      <c r="O173"/>
      <c r="P173"/>
      <c r="Q173"/>
      <c r="R173"/>
      <c r="S173"/>
    </row>
    <row r="174" spans="1:19" x14ac:dyDescent="0.25">
      <c r="A174" s="2"/>
      <c r="B174" s="2"/>
      <c r="C174" s="2"/>
      <c r="D174" s="2"/>
      <c r="E174" s="2"/>
      <c r="F174" s="2"/>
      <c r="G174"/>
      <c r="H174"/>
      <c r="I174"/>
      <c r="J174" s="36"/>
      <c r="K174" s="36"/>
      <c r="L174"/>
      <c r="M174"/>
      <c r="N174"/>
      <c r="O174"/>
      <c r="P174"/>
      <c r="Q174"/>
      <c r="R174"/>
      <c r="S174"/>
    </row>
    <row r="175" spans="1:19" x14ac:dyDescent="0.25">
      <c r="A175" s="2"/>
      <c r="B175" s="2"/>
      <c r="C175" s="2"/>
      <c r="D175" s="2"/>
      <c r="E175" s="2"/>
      <c r="F175" s="2"/>
      <c r="G175"/>
      <c r="H175"/>
      <c r="I175"/>
      <c r="J175" s="36"/>
      <c r="K175" s="36"/>
      <c r="L175"/>
      <c r="M175"/>
      <c r="N175"/>
      <c r="O175"/>
      <c r="P175"/>
      <c r="Q175"/>
      <c r="R175"/>
      <c r="S175"/>
    </row>
    <row r="176" spans="1:19" x14ac:dyDescent="0.25">
      <c r="A176" s="2"/>
      <c r="B176" s="2"/>
      <c r="C176" s="2"/>
      <c r="D176" s="2"/>
      <c r="E176" s="2"/>
      <c r="F176" s="2"/>
      <c r="G176"/>
      <c r="H176"/>
      <c r="I176"/>
      <c r="J176" s="36"/>
      <c r="K176" s="36"/>
      <c r="L176"/>
      <c r="M176"/>
      <c r="N176"/>
      <c r="O176"/>
      <c r="P176"/>
      <c r="Q176"/>
      <c r="R176"/>
      <c r="S176"/>
    </row>
    <row r="177" spans="1:19" x14ac:dyDescent="0.25">
      <c r="A177" s="2"/>
      <c r="B177" s="2"/>
      <c r="C177" s="2"/>
      <c r="D177" s="2"/>
      <c r="E177" s="2"/>
      <c r="F177" s="2"/>
      <c r="G177"/>
      <c r="H177"/>
      <c r="I177"/>
      <c r="J177" s="36"/>
      <c r="K177" s="36"/>
      <c r="L177"/>
      <c r="M177"/>
      <c r="N177"/>
      <c r="O177"/>
      <c r="P177"/>
      <c r="Q177"/>
      <c r="R177"/>
      <c r="S177"/>
    </row>
    <row r="178" spans="1:19" x14ac:dyDescent="0.25">
      <c r="A178" s="2"/>
      <c r="B178" s="2"/>
      <c r="C178" s="2"/>
      <c r="D178" s="2"/>
      <c r="E178" s="2"/>
      <c r="F178" s="2"/>
      <c r="G178"/>
      <c r="H178"/>
      <c r="I178"/>
      <c r="J178" s="36"/>
      <c r="K178" s="36"/>
      <c r="L178"/>
      <c r="M178"/>
      <c r="N178"/>
      <c r="O178"/>
      <c r="P178"/>
      <c r="Q178"/>
      <c r="R178"/>
      <c r="S178"/>
    </row>
    <row r="179" spans="1:19" x14ac:dyDescent="0.25">
      <c r="A179" s="2"/>
      <c r="B179" s="2"/>
      <c r="C179" s="2"/>
      <c r="D179" s="2"/>
      <c r="E179" s="2"/>
      <c r="F179" s="2"/>
      <c r="G179"/>
      <c r="H179"/>
      <c r="I179"/>
      <c r="J179" s="36"/>
      <c r="K179" s="36"/>
      <c r="L179"/>
      <c r="M179"/>
      <c r="N179"/>
      <c r="O179"/>
      <c r="P179"/>
      <c r="Q179"/>
      <c r="R179"/>
      <c r="S179"/>
    </row>
    <row r="180" spans="1:19" x14ac:dyDescent="0.25">
      <c r="A180" s="2"/>
      <c r="B180" s="2"/>
      <c r="C180" s="2"/>
      <c r="D180" s="2"/>
      <c r="E180" s="2"/>
      <c r="F180" s="2"/>
      <c r="G180"/>
      <c r="H180"/>
      <c r="I180"/>
      <c r="J180" s="36"/>
      <c r="K180" s="36"/>
      <c r="L180"/>
      <c r="M180"/>
      <c r="N180"/>
      <c r="O180"/>
      <c r="P180"/>
      <c r="Q180"/>
      <c r="R180"/>
      <c r="S180"/>
    </row>
    <row r="181" spans="1:19" x14ac:dyDescent="0.25">
      <c r="A181" s="2"/>
      <c r="B181" s="2"/>
      <c r="C181" s="2"/>
      <c r="D181" s="2"/>
      <c r="E181" s="2"/>
      <c r="F181" s="2"/>
      <c r="G181"/>
      <c r="H181"/>
      <c r="I181"/>
      <c r="J181" s="36"/>
      <c r="K181" s="36"/>
      <c r="L181"/>
      <c r="M181"/>
      <c r="N181"/>
      <c r="O181"/>
      <c r="P181"/>
      <c r="Q181"/>
      <c r="R181"/>
      <c r="S181"/>
    </row>
    <row r="182" spans="1:19" x14ac:dyDescent="0.25">
      <c r="A182" s="2"/>
      <c r="B182" s="2"/>
      <c r="C182" s="2"/>
      <c r="D182" s="2"/>
      <c r="E182" s="2"/>
      <c r="F182" s="2"/>
      <c r="G182"/>
      <c r="H182"/>
      <c r="I182"/>
      <c r="J182" s="36"/>
      <c r="K182" s="36"/>
      <c r="L182"/>
      <c r="M182"/>
      <c r="N182"/>
      <c r="O182"/>
      <c r="P182"/>
      <c r="Q182"/>
      <c r="R182"/>
      <c r="S182"/>
    </row>
    <row r="183" spans="1:19" x14ac:dyDescent="0.25">
      <c r="A183" s="2"/>
      <c r="B183" s="2"/>
      <c r="C183" s="2"/>
      <c r="D183" s="2"/>
      <c r="E183" s="2"/>
      <c r="F183" s="2"/>
      <c r="G183"/>
      <c r="H183"/>
      <c r="I183"/>
      <c r="J183" s="36"/>
      <c r="K183" s="36"/>
      <c r="L183"/>
      <c r="M183"/>
      <c r="N183"/>
      <c r="O183"/>
      <c r="P183"/>
      <c r="Q183"/>
      <c r="R183"/>
      <c r="S183"/>
    </row>
    <row r="184" spans="1:19" x14ac:dyDescent="0.25">
      <c r="A184" s="2"/>
      <c r="B184" s="2"/>
      <c r="C184" s="2"/>
      <c r="D184" s="2"/>
      <c r="E184" s="2"/>
      <c r="F184" s="2"/>
      <c r="G184"/>
      <c r="H184"/>
      <c r="I184"/>
      <c r="J184" s="36"/>
      <c r="K184" s="36"/>
      <c r="L184"/>
      <c r="M184"/>
      <c r="N184"/>
      <c r="O184"/>
      <c r="P184"/>
      <c r="Q184"/>
      <c r="R184"/>
      <c r="S184"/>
    </row>
    <row r="185" spans="1:19" x14ac:dyDescent="0.25">
      <c r="A185" s="2"/>
      <c r="B185" s="2"/>
      <c r="C185" s="2"/>
      <c r="D185" s="2"/>
      <c r="E185" s="2"/>
      <c r="F185" s="2"/>
      <c r="G185"/>
      <c r="H185"/>
      <c r="I185"/>
      <c r="J185" s="36"/>
      <c r="K185" s="36"/>
      <c r="L185"/>
      <c r="M185"/>
      <c r="N185"/>
      <c r="O185"/>
      <c r="P185"/>
      <c r="Q185"/>
      <c r="R185"/>
      <c r="S185"/>
    </row>
    <row r="186" spans="1:19" x14ac:dyDescent="0.25">
      <c r="A186" s="2"/>
      <c r="B186" s="2"/>
      <c r="C186" s="2"/>
      <c r="D186" s="2"/>
      <c r="E186" s="2"/>
      <c r="F186" s="2"/>
      <c r="G186"/>
      <c r="H186"/>
      <c r="I186"/>
      <c r="J186" s="36"/>
      <c r="K186" s="36"/>
      <c r="L186"/>
      <c r="M186"/>
      <c r="N186"/>
      <c r="O186"/>
      <c r="P186"/>
      <c r="Q186"/>
      <c r="R186"/>
      <c r="S186"/>
    </row>
    <row r="187" spans="1:19" x14ac:dyDescent="0.25">
      <c r="A187" s="2"/>
      <c r="B187" s="2"/>
      <c r="C187" s="2"/>
      <c r="D187" s="2"/>
      <c r="E187" s="2"/>
      <c r="F187" s="2"/>
      <c r="G187"/>
      <c r="H187"/>
      <c r="I187"/>
      <c r="J187" s="36"/>
      <c r="K187" s="36"/>
      <c r="L187"/>
      <c r="M187"/>
      <c r="N187"/>
      <c r="O187"/>
      <c r="P187"/>
      <c r="Q187"/>
      <c r="R187"/>
      <c r="S187"/>
    </row>
    <row r="188" spans="1:19" x14ac:dyDescent="0.25">
      <c r="A188" s="2"/>
      <c r="B188" s="2"/>
      <c r="C188" s="2"/>
      <c r="D188" s="2"/>
      <c r="E188" s="2"/>
      <c r="F188" s="2"/>
      <c r="G188"/>
      <c r="H188"/>
      <c r="I188"/>
      <c r="J188" s="36"/>
      <c r="K188" s="36"/>
      <c r="L188"/>
      <c r="M188"/>
      <c r="N188"/>
      <c r="O188"/>
      <c r="P188"/>
      <c r="Q188"/>
      <c r="R188"/>
      <c r="S188"/>
    </row>
    <row r="189" spans="1:19" x14ac:dyDescent="0.25">
      <c r="A189" s="2"/>
      <c r="B189" s="2"/>
      <c r="C189" s="2"/>
      <c r="D189" s="2"/>
      <c r="E189" s="2"/>
      <c r="F189" s="2"/>
      <c r="G189"/>
      <c r="H189"/>
      <c r="I189"/>
      <c r="J189" s="36"/>
      <c r="K189" s="36"/>
      <c r="L189"/>
      <c r="M189"/>
      <c r="N189"/>
      <c r="O189"/>
      <c r="P189"/>
      <c r="Q189"/>
      <c r="R189"/>
      <c r="S189"/>
    </row>
    <row r="190" spans="1:19" x14ac:dyDescent="0.25">
      <c r="A190" s="2"/>
      <c r="B190" s="2"/>
      <c r="C190" s="2"/>
      <c r="D190" s="2"/>
      <c r="E190" s="2"/>
      <c r="F190" s="2"/>
      <c r="G190"/>
      <c r="H190"/>
      <c r="I190"/>
      <c r="J190" s="36"/>
      <c r="K190" s="36"/>
      <c r="L190"/>
      <c r="M190"/>
      <c r="N190"/>
      <c r="O190"/>
      <c r="P190"/>
      <c r="Q190"/>
      <c r="R190"/>
      <c r="S190"/>
    </row>
    <row r="191" spans="1:19" x14ac:dyDescent="0.25">
      <c r="A191" s="2"/>
      <c r="B191" s="2"/>
      <c r="C191" s="2"/>
      <c r="D191" s="2"/>
      <c r="E191" s="2"/>
      <c r="F191" s="2"/>
      <c r="G191"/>
      <c r="H191"/>
      <c r="I191"/>
      <c r="J191" s="36"/>
      <c r="K191" s="36"/>
      <c r="L191"/>
      <c r="M191"/>
      <c r="N191"/>
      <c r="O191"/>
      <c r="P191"/>
      <c r="Q191"/>
      <c r="R191"/>
      <c r="S191"/>
    </row>
    <row r="192" spans="1:19" x14ac:dyDescent="0.25">
      <c r="A192" s="2"/>
      <c r="B192" s="2"/>
      <c r="C192" s="2"/>
      <c r="D192" s="2"/>
      <c r="E192" s="2"/>
      <c r="F192" s="2"/>
      <c r="G192"/>
      <c r="H192"/>
      <c r="I192"/>
      <c r="J192" s="36"/>
      <c r="K192" s="36"/>
      <c r="L192"/>
      <c r="M192"/>
      <c r="N192"/>
      <c r="O192"/>
      <c r="P192"/>
      <c r="Q192"/>
      <c r="R192"/>
      <c r="S192"/>
    </row>
    <row r="193" spans="1:19" x14ac:dyDescent="0.25">
      <c r="A193" s="2"/>
      <c r="B193" s="2"/>
      <c r="C193" s="2"/>
      <c r="D193" s="2"/>
      <c r="E193" s="2"/>
      <c r="F193" s="2"/>
      <c r="G193"/>
      <c r="H193"/>
      <c r="I193"/>
      <c r="J193" s="36"/>
      <c r="K193" s="36"/>
      <c r="L193"/>
      <c r="M193"/>
      <c r="N193"/>
      <c r="O193"/>
      <c r="P193"/>
      <c r="Q193"/>
      <c r="R193"/>
      <c r="S193"/>
    </row>
    <row r="194" spans="1:19" x14ac:dyDescent="0.25">
      <c r="A194" s="2"/>
      <c r="B194" s="2"/>
      <c r="C194" s="2"/>
      <c r="D194" s="2"/>
      <c r="E194" s="2"/>
      <c r="F194" s="2"/>
      <c r="G194"/>
      <c r="H194"/>
      <c r="I194"/>
      <c r="J194" s="36"/>
      <c r="K194" s="36"/>
      <c r="L194"/>
      <c r="M194"/>
      <c r="N194"/>
      <c r="O194"/>
      <c r="P194"/>
      <c r="Q194"/>
      <c r="R194"/>
      <c r="S194"/>
    </row>
    <row r="195" spans="1:19" x14ac:dyDescent="0.25">
      <c r="A195" s="2"/>
      <c r="B195" s="2"/>
      <c r="C195" s="2"/>
      <c r="D195" s="2"/>
      <c r="E195" s="2"/>
      <c r="F195" s="2"/>
      <c r="G195"/>
      <c r="H195"/>
      <c r="I195"/>
      <c r="J195" s="36"/>
      <c r="K195" s="36"/>
      <c r="L195"/>
      <c r="M195"/>
      <c r="N195"/>
      <c r="O195"/>
      <c r="P195"/>
      <c r="Q195"/>
      <c r="R195"/>
      <c r="S195"/>
    </row>
    <row r="196" spans="1:19" x14ac:dyDescent="0.25">
      <c r="A196" s="2"/>
      <c r="B196" s="2"/>
      <c r="C196" s="2"/>
      <c r="D196" s="2"/>
      <c r="E196" s="2"/>
      <c r="F196" s="2"/>
      <c r="G196"/>
      <c r="H196"/>
      <c r="I196"/>
      <c r="J196" s="36"/>
      <c r="K196" s="36"/>
      <c r="L196"/>
      <c r="M196"/>
      <c r="N196"/>
      <c r="O196"/>
      <c r="P196"/>
      <c r="Q196"/>
      <c r="R196"/>
      <c r="S196"/>
    </row>
    <row r="197" spans="1:19" x14ac:dyDescent="0.25">
      <c r="A197" s="2"/>
      <c r="B197" s="2"/>
      <c r="C197" s="2"/>
      <c r="D197" s="2"/>
      <c r="E197" s="2"/>
      <c r="F197" s="2"/>
      <c r="G197"/>
      <c r="H197"/>
      <c r="I197"/>
      <c r="J197" s="36"/>
      <c r="K197" s="36"/>
      <c r="L197"/>
      <c r="M197"/>
      <c r="N197"/>
      <c r="O197"/>
      <c r="P197"/>
      <c r="Q197"/>
      <c r="R197"/>
      <c r="S197"/>
    </row>
    <row r="198" spans="1:19" x14ac:dyDescent="0.25">
      <c r="A198" s="2"/>
      <c r="B198" s="2"/>
      <c r="C198" s="2"/>
      <c r="D198" s="2"/>
      <c r="E198" s="2"/>
      <c r="F198" s="2"/>
      <c r="G198"/>
      <c r="H198"/>
      <c r="I198"/>
      <c r="J198" s="36"/>
      <c r="K198" s="36"/>
      <c r="L198"/>
      <c r="M198"/>
      <c r="N198"/>
      <c r="O198"/>
      <c r="P198"/>
      <c r="Q198"/>
      <c r="R198"/>
      <c r="S198"/>
    </row>
    <row r="199" spans="1:19" x14ac:dyDescent="0.25">
      <c r="A199" s="2"/>
      <c r="B199" s="2"/>
      <c r="C199" s="2"/>
      <c r="D199" s="2"/>
      <c r="E199" s="2"/>
      <c r="F199" s="2"/>
      <c r="G199"/>
      <c r="H199"/>
      <c r="I199"/>
      <c r="J199" s="36"/>
      <c r="K199" s="36"/>
      <c r="L199"/>
      <c r="M199"/>
      <c r="N199"/>
      <c r="O199"/>
      <c r="P199"/>
      <c r="Q199"/>
      <c r="R199"/>
      <c r="S199"/>
    </row>
    <row r="200" spans="1:19" x14ac:dyDescent="0.25">
      <c r="A200" s="2"/>
      <c r="B200" s="2"/>
      <c r="C200" s="2"/>
      <c r="D200" s="2"/>
      <c r="E200" s="2"/>
      <c r="F200" s="2"/>
      <c r="G200"/>
      <c r="H200"/>
      <c r="I200"/>
      <c r="J200" s="36"/>
      <c r="K200" s="36"/>
      <c r="L200"/>
      <c r="M200"/>
      <c r="N200"/>
      <c r="O200"/>
      <c r="P200"/>
      <c r="Q200"/>
      <c r="R200"/>
      <c r="S200"/>
    </row>
    <row r="201" spans="1:19" x14ac:dyDescent="0.25">
      <c r="A201" s="2"/>
      <c r="B201" s="2"/>
      <c r="C201" s="2"/>
      <c r="D201" s="2"/>
      <c r="E201" s="2"/>
      <c r="F201" s="2"/>
      <c r="G201"/>
      <c r="H201"/>
      <c r="I201"/>
      <c r="J201" s="36"/>
      <c r="K201" s="36"/>
      <c r="L201"/>
      <c r="M201"/>
      <c r="N201"/>
      <c r="O201"/>
      <c r="P201"/>
      <c r="Q201"/>
      <c r="R201"/>
      <c r="S201"/>
    </row>
    <row r="202" spans="1:19" x14ac:dyDescent="0.25">
      <c r="A202" s="2"/>
      <c r="B202" s="2"/>
      <c r="C202" s="2"/>
      <c r="D202" s="2"/>
      <c r="E202" s="2"/>
      <c r="F202" s="2"/>
      <c r="G202"/>
      <c r="H202"/>
      <c r="I202"/>
      <c r="J202" s="36"/>
      <c r="K202" s="36"/>
      <c r="L202"/>
      <c r="M202"/>
      <c r="N202"/>
      <c r="O202"/>
      <c r="P202"/>
      <c r="Q202"/>
      <c r="R202"/>
      <c r="S202"/>
    </row>
    <row r="203" spans="1:19" x14ac:dyDescent="0.25">
      <c r="A203" s="2"/>
      <c r="B203" s="2"/>
      <c r="C203" s="2"/>
      <c r="D203" s="2"/>
      <c r="E203" s="2"/>
      <c r="F203" s="2"/>
      <c r="G203"/>
      <c r="H203"/>
      <c r="I203"/>
      <c r="J203" s="36"/>
      <c r="K203" s="36"/>
      <c r="L203"/>
      <c r="M203"/>
      <c r="N203"/>
      <c r="O203"/>
      <c r="P203"/>
      <c r="Q203"/>
      <c r="R203"/>
      <c r="S203"/>
    </row>
    <row r="204" spans="1:19" x14ac:dyDescent="0.25">
      <c r="A204" s="2"/>
      <c r="B204" s="2"/>
      <c r="C204" s="2"/>
      <c r="D204" s="2"/>
      <c r="E204" s="2"/>
      <c r="F204" s="2"/>
      <c r="G204"/>
      <c r="H204"/>
      <c r="I204"/>
      <c r="J204" s="36"/>
      <c r="K204" s="36"/>
      <c r="L204"/>
      <c r="M204"/>
      <c r="N204"/>
      <c r="O204"/>
      <c r="P204"/>
      <c r="Q204"/>
      <c r="R204"/>
      <c r="S204"/>
    </row>
    <row r="205" spans="1:19" x14ac:dyDescent="0.25">
      <c r="A205" s="2"/>
      <c r="B205" s="2"/>
      <c r="C205" s="2"/>
      <c r="D205" s="2"/>
      <c r="E205" s="2"/>
      <c r="F205" s="2"/>
      <c r="G205"/>
      <c r="H205"/>
      <c r="I205"/>
      <c r="J205" s="36"/>
      <c r="K205" s="36"/>
      <c r="L205"/>
      <c r="M205"/>
      <c r="N205"/>
      <c r="O205"/>
      <c r="P205"/>
      <c r="Q205"/>
      <c r="R205"/>
      <c r="S205"/>
    </row>
    <row r="206" spans="1:19" x14ac:dyDescent="0.25">
      <c r="A206" s="2"/>
      <c r="B206" s="2"/>
      <c r="C206" s="2"/>
      <c r="D206" s="2"/>
      <c r="E206" s="2"/>
      <c r="F206" s="2"/>
      <c r="G206"/>
      <c r="H206"/>
      <c r="I206"/>
      <c r="J206" s="36"/>
      <c r="K206" s="36"/>
      <c r="L206"/>
      <c r="M206"/>
      <c r="N206"/>
      <c r="O206"/>
      <c r="P206"/>
      <c r="Q206"/>
      <c r="R206"/>
      <c r="S206"/>
    </row>
    <row r="207" spans="1:19" x14ac:dyDescent="0.25">
      <c r="A207" s="2"/>
      <c r="B207" s="2"/>
      <c r="C207" s="2"/>
      <c r="D207" s="2"/>
      <c r="E207" s="2"/>
      <c r="F207" s="2"/>
      <c r="G207"/>
      <c r="H207"/>
      <c r="I207"/>
      <c r="J207" s="36"/>
      <c r="K207" s="36"/>
      <c r="L207"/>
      <c r="M207"/>
      <c r="N207"/>
      <c r="O207"/>
      <c r="P207"/>
      <c r="Q207"/>
      <c r="R207"/>
      <c r="S207"/>
    </row>
    <row r="208" spans="1:19" x14ac:dyDescent="0.25">
      <c r="A208" s="2"/>
      <c r="B208" s="2"/>
      <c r="C208" s="2"/>
      <c r="D208" s="2"/>
      <c r="E208" s="2"/>
      <c r="F208" s="2"/>
      <c r="G208"/>
      <c r="H208"/>
      <c r="I208"/>
      <c r="J208" s="36"/>
      <c r="K208" s="36"/>
      <c r="L208"/>
      <c r="M208"/>
      <c r="N208"/>
      <c r="O208"/>
      <c r="P208"/>
      <c r="Q208"/>
      <c r="R208"/>
      <c r="S208"/>
    </row>
    <row r="209" spans="1:19" x14ac:dyDescent="0.25">
      <c r="A209" s="2"/>
      <c r="B209" s="2"/>
      <c r="C209" s="2"/>
      <c r="D209" s="2"/>
      <c r="E209" s="2"/>
      <c r="F209" s="2"/>
      <c r="G209"/>
      <c r="H209"/>
      <c r="I209"/>
      <c r="J209" s="36"/>
      <c r="K209" s="36"/>
      <c r="L209"/>
      <c r="M209"/>
      <c r="N209"/>
      <c r="O209"/>
      <c r="P209"/>
      <c r="Q209"/>
      <c r="R209"/>
      <c r="S209"/>
    </row>
    <row r="210" spans="1:19" x14ac:dyDescent="0.25">
      <c r="A210" s="2"/>
      <c r="B210" s="2"/>
      <c r="C210" s="2"/>
      <c r="D210" s="2"/>
      <c r="E210" s="2"/>
      <c r="F210" s="2"/>
      <c r="G210"/>
      <c r="H210"/>
      <c r="I210"/>
      <c r="J210" s="36"/>
      <c r="K210" s="36"/>
      <c r="L210"/>
      <c r="M210"/>
      <c r="N210"/>
      <c r="O210"/>
      <c r="P210"/>
      <c r="Q210"/>
      <c r="R210"/>
      <c r="S210"/>
    </row>
    <row r="211" spans="1:19" x14ac:dyDescent="0.25">
      <c r="A211" s="2"/>
      <c r="B211" s="2"/>
      <c r="C211" s="2"/>
      <c r="D211" s="2"/>
      <c r="E211" s="2"/>
      <c r="F211" s="2"/>
      <c r="G211"/>
      <c r="H211"/>
      <c r="I211"/>
      <c r="J211" s="36"/>
      <c r="K211" s="36"/>
      <c r="L211"/>
      <c r="M211"/>
      <c r="N211"/>
      <c r="O211"/>
      <c r="P211"/>
      <c r="Q211"/>
      <c r="R211"/>
      <c r="S211"/>
    </row>
    <row r="212" spans="1:19" x14ac:dyDescent="0.25">
      <c r="A212" s="2"/>
      <c r="B212" s="2"/>
      <c r="C212" s="2"/>
      <c r="D212" s="2"/>
      <c r="E212" s="2"/>
      <c r="F212" s="2"/>
      <c r="G212"/>
      <c r="H212"/>
      <c r="I212"/>
      <c r="J212" s="36"/>
      <c r="K212" s="36"/>
      <c r="L212"/>
      <c r="M212"/>
      <c r="N212"/>
      <c r="O212"/>
      <c r="P212"/>
      <c r="Q212"/>
      <c r="R212"/>
      <c r="S212"/>
    </row>
    <row r="213" spans="1:19" x14ac:dyDescent="0.25">
      <c r="A213" s="2"/>
      <c r="B213" s="2"/>
      <c r="C213" s="2"/>
      <c r="D213" s="2"/>
      <c r="E213" s="2"/>
      <c r="F213" s="2"/>
      <c r="G213"/>
      <c r="H213"/>
      <c r="I213"/>
      <c r="J213" s="36"/>
      <c r="K213" s="36"/>
      <c r="L213"/>
      <c r="M213"/>
      <c r="N213"/>
      <c r="O213"/>
      <c r="P213"/>
      <c r="Q213"/>
      <c r="R213"/>
      <c r="S213"/>
    </row>
    <row r="214" spans="1:19" x14ac:dyDescent="0.25">
      <c r="A214" s="2"/>
      <c r="B214" s="2"/>
      <c r="C214" s="2"/>
      <c r="D214" s="2"/>
      <c r="E214" s="2"/>
      <c r="F214" s="2"/>
      <c r="G214"/>
      <c r="H214"/>
      <c r="I214"/>
      <c r="J214" s="36"/>
      <c r="K214" s="36"/>
      <c r="L214"/>
      <c r="M214"/>
      <c r="N214"/>
      <c r="O214"/>
      <c r="P214"/>
      <c r="Q214"/>
      <c r="R214"/>
      <c r="S214"/>
    </row>
    <row r="215" spans="1:19" x14ac:dyDescent="0.25">
      <c r="A215" s="2"/>
      <c r="B215" s="2"/>
      <c r="C215" s="2"/>
      <c r="D215" s="2"/>
      <c r="E215" s="2"/>
      <c r="F215" s="2"/>
      <c r="G215"/>
      <c r="H215"/>
      <c r="I215"/>
      <c r="J215" s="36"/>
      <c r="K215" s="36"/>
      <c r="L215"/>
      <c r="M215"/>
      <c r="N215"/>
      <c r="O215"/>
      <c r="P215"/>
      <c r="Q215"/>
      <c r="R215"/>
      <c r="S215"/>
    </row>
    <row r="216" spans="1:19" x14ac:dyDescent="0.25">
      <c r="A216" s="2"/>
      <c r="B216" s="2"/>
      <c r="C216" s="2"/>
      <c r="D216" s="2"/>
      <c r="E216" s="2"/>
      <c r="F216" s="2"/>
      <c r="G216"/>
      <c r="H216"/>
      <c r="I216"/>
      <c r="J216" s="36"/>
      <c r="K216" s="36"/>
      <c r="L216"/>
      <c r="M216"/>
      <c r="N216"/>
      <c r="O216"/>
      <c r="P216"/>
      <c r="Q216"/>
      <c r="R216"/>
      <c r="S216"/>
    </row>
    <row r="217" spans="1:19" x14ac:dyDescent="0.25">
      <c r="A217" s="2"/>
      <c r="B217" s="2"/>
      <c r="C217" s="2"/>
      <c r="D217" s="2"/>
      <c r="E217" s="2"/>
      <c r="F217" s="2"/>
      <c r="G217"/>
      <c r="H217"/>
      <c r="I217"/>
      <c r="J217" s="36"/>
      <c r="K217" s="36"/>
      <c r="L217"/>
      <c r="M217"/>
      <c r="N217"/>
      <c r="O217"/>
      <c r="P217"/>
      <c r="Q217"/>
      <c r="R217"/>
      <c r="S217"/>
    </row>
    <row r="218" spans="1:19" x14ac:dyDescent="0.25">
      <c r="A218" s="2"/>
      <c r="B218" s="2"/>
      <c r="C218" s="2"/>
      <c r="D218" s="2"/>
      <c r="E218" s="2"/>
      <c r="F218" s="2"/>
      <c r="G218"/>
      <c r="H218"/>
      <c r="I218"/>
      <c r="J218" s="36"/>
      <c r="K218" s="36"/>
      <c r="L218"/>
      <c r="M218"/>
      <c r="N218"/>
      <c r="O218"/>
      <c r="P218"/>
      <c r="Q218"/>
      <c r="R218"/>
      <c r="S218"/>
    </row>
    <row r="219" spans="1:19" x14ac:dyDescent="0.25">
      <c r="A219" s="2"/>
      <c r="B219" s="2"/>
      <c r="C219" s="2"/>
      <c r="D219" s="2"/>
      <c r="E219" s="2"/>
      <c r="F219" s="2"/>
      <c r="G219"/>
      <c r="H219"/>
      <c r="I219"/>
      <c r="J219" s="36"/>
      <c r="K219" s="36"/>
      <c r="L219"/>
      <c r="M219"/>
      <c r="N219"/>
      <c r="O219"/>
      <c r="P219"/>
      <c r="Q219"/>
      <c r="R219"/>
      <c r="S219"/>
    </row>
    <row r="220" spans="1:19" x14ac:dyDescent="0.25">
      <c r="A220" s="2"/>
      <c r="B220" s="2"/>
      <c r="C220" s="2"/>
      <c r="D220" s="2"/>
      <c r="E220" s="2"/>
      <c r="F220" s="2"/>
      <c r="G220"/>
      <c r="H220"/>
      <c r="I220"/>
      <c r="J220" s="36"/>
      <c r="K220" s="36"/>
      <c r="L220"/>
      <c r="M220"/>
      <c r="N220"/>
      <c r="O220"/>
      <c r="P220"/>
      <c r="Q220"/>
      <c r="R220"/>
      <c r="S220"/>
    </row>
    <row r="221" spans="1:19" x14ac:dyDescent="0.25">
      <c r="A221" s="2"/>
      <c r="B221" s="2"/>
      <c r="C221" s="2"/>
      <c r="D221" s="2"/>
      <c r="E221" s="2"/>
      <c r="F221" s="2"/>
      <c r="G221"/>
      <c r="H221"/>
      <c r="I221"/>
      <c r="J221" s="36"/>
      <c r="K221" s="36"/>
      <c r="L221"/>
      <c r="M221"/>
      <c r="N221"/>
      <c r="O221"/>
      <c r="P221"/>
      <c r="Q221"/>
      <c r="R221"/>
      <c r="S221"/>
    </row>
    <row r="222" spans="1:19" x14ac:dyDescent="0.25">
      <c r="A222" s="2"/>
      <c r="B222" s="2"/>
      <c r="C222" s="2"/>
      <c r="D222" s="2"/>
      <c r="E222" s="2"/>
      <c r="F222" s="2"/>
      <c r="G222"/>
      <c r="H222"/>
      <c r="I222"/>
      <c r="J222" s="36"/>
      <c r="K222" s="36"/>
      <c r="L222"/>
      <c r="M222"/>
      <c r="N222"/>
      <c r="O222"/>
      <c r="P222"/>
      <c r="Q222"/>
      <c r="R222"/>
      <c r="S222"/>
    </row>
    <row r="223" spans="1:19" x14ac:dyDescent="0.25">
      <c r="A223" s="2"/>
      <c r="B223" s="2"/>
      <c r="C223" s="2"/>
      <c r="D223" s="2"/>
      <c r="E223" s="2"/>
      <c r="F223" s="2"/>
      <c r="G223"/>
      <c r="H223"/>
      <c r="I223"/>
      <c r="J223" s="36"/>
      <c r="K223" s="36"/>
      <c r="L223"/>
      <c r="M223"/>
      <c r="N223"/>
      <c r="O223"/>
      <c r="P223"/>
      <c r="Q223"/>
      <c r="R223"/>
      <c r="S223"/>
    </row>
    <row r="224" spans="1:19" x14ac:dyDescent="0.25">
      <c r="A224" s="2"/>
      <c r="B224" s="2"/>
      <c r="C224" s="2"/>
      <c r="D224" s="2"/>
      <c r="E224" s="2"/>
      <c r="F224" s="2"/>
      <c r="G224"/>
      <c r="H224"/>
      <c r="I224"/>
      <c r="J224" s="36"/>
      <c r="K224" s="36"/>
      <c r="L224"/>
      <c r="M224"/>
      <c r="N224"/>
      <c r="O224"/>
      <c r="P224"/>
      <c r="Q224"/>
      <c r="R224"/>
      <c r="S224"/>
    </row>
    <row r="225" spans="1:19" x14ac:dyDescent="0.25">
      <c r="A225" s="2"/>
      <c r="B225" s="2"/>
      <c r="C225" s="2"/>
      <c r="D225" s="2"/>
      <c r="E225" s="2"/>
      <c r="F225" s="2"/>
      <c r="G225"/>
      <c r="H225"/>
      <c r="I225"/>
      <c r="J225" s="36"/>
      <c r="K225" s="36"/>
      <c r="L225"/>
      <c r="M225"/>
      <c r="N225"/>
      <c r="O225"/>
      <c r="P225"/>
      <c r="Q225"/>
      <c r="R225"/>
      <c r="S225"/>
    </row>
    <row r="226" spans="1:19" x14ac:dyDescent="0.25">
      <c r="A226" s="2"/>
      <c r="B226" s="2"/>
      <c r="C226" s="2"/>
      <c r="D226" s="2"/>
      <c r="E226" s="2"/>
      <c r="F226" s="2"/>
      <c r="G226"/>
      <c r="H226"/>
      <c r="I226"/>
      <c r="J226" s="36"/>
      <c r="K226" s="36"/>
      <c r="L226"/>
      <c r="M226"/>
      <c r="N226"/>
      <c r="O226"/>
      <c r="P226"/>
      <c r="Q226"/>
      <c r="R226"/>
      <c r="S226"/>
    </row>
    <row r="227" spans="1:19" x14ac:dyDescent="0.25">
      <c r="A227" s="2"/>
      <c r="B227" s="2"/>
      <c r="C227" s="2"/>
      <c r="D227" s="2"/>
      <c r="E227" s="2"/>
      <c r="F227" s="2"/>
      <c r="G227"/>
      <c r="H227"/>
      <c r="I227"/>
      <c r="J227" s="36"/>
      <c r="K227" s="36"/>
      <c r="L227"/>
      <c r="M227"/>
      <c r="N227"/>
      <c r="O227"/>
      <c r="P227"/>
      <c r="Q227"/>
      <c r="R227"/>
      <c r="S227"/>
    </row>
    <row r="228" spans="1:19" x14ac:dyDescent="0.25">
      <c r="A228" s="2"/>
      <c r="B228" s="2"/>
      <c r="C228" s="2"/>
      <c r="D228" s="2"/>
      <c r="E228" s="2"/>
      <c r="F228" s="2"/>
      <c r="G228"/>
      <c r="H228"/>
      <c r="I228"/>
      <c r="J228" s="36"/>
      <c r="K228" s="36"/>
      <c r="L228"/>
      <c r="M228"/>
      <c r="N228"/>
      <c r="O228"/>
      <c r="P228"/>
      <c r="Q228"/>
      <c r="R228"/>
      <c r="S228"/>
    </row>
    <row r="229" spans="1:19" x14ac:dyDescent="0.25">
      <c r="A229" s="2"/>
      <c r="B229" s="2"/>
      <c r="C229" s="2"/>
      <c r="D229" s="2"/>
      <c r="E229" s="2"/>
      <c r="F229" s="2"/>
      <c r="G229"/>
      <c r="H229"/>
      <c r="I229"/>
      <c r="J229" s="36"/>
      <c r="K229" s="36"/>
      <c r="L229"/>
      <c r="M229"/>
      <c r="N229"/>
      <c r="O229"/>
      <c r="P229"/>
      <c r="Q229"/>
      <c r="R229"/>
      <c r="S229"/>
    </row>
    <row r="230" spans="1:19" x14ac:dyDescent="0.25">
      <c r="A230" s="2"/>
      <c r="B230" s="2"/>
      <c r="C230" s="2"/>
      <c r="D230" s="2"/>
      <c r="E230" s="2"/>
      <c r="F230" s="2"/>
      <c r="G230"/>
      <c r="H230"/>
      <c r="I230"/>
      <c r="J230" s="36"/>
      <c r="K230" s="36"/>
      <c r="L230"/>
      <c r="M230"/>
      <c r="N230"/>
      <c r="O230"/>
      <c r="P230"/>
      <c r="Q230"/>
      <c r="R230"/>
      <c r="S230"/>
    </row>
    <row r="231" spans="1:19" x14ac:dyDescent="0.25">
      <c r="A231" s="2"/>
      <c r="B231" s="2"/>
      <c r="C231" s="2"/>
      <c r="D231" s="2"/>
      <c r="E231" s="2"/>
      <c r="F231" s="2"/>
      <c r="G231"/>
      <c r="H231"/>
      <c r="I231"/>
      <c r="J231" s="36"/>
      <c r="K231" s="36"/>
      <c r="L231"/>
      <c r="M231"/>
      <c r="N231"/>
      <c r="O231"/>
      <c r="P231"/>
      <c r="Q231"/>
      <c r="R231"/>
      <c r="S231"/>
    </row>
    <row r="232" spans="1:19" x14ac:dyDescent="0.25">
      <c r="A232" s="2"/>
      <c r="B232" s="2"/>
      <c r="C232" s="2"/>
      <c r="D232" s="2"/>
      <c r="E232" s="2"/>
      <c r="F232" s="2"/>
      <c r="G232"/>
      <c r="H232"/>
      <c r="I232"/>
      <c r="J232" s="36"/>
      <c r="K232" s="36"/>
      <c r="L232"/>
      <c r="M232"/>
      <c r="N232"/>
      <c r="O232"/>
      <c r="P232"/>
      <c r="Q232"/>
      <c r="R232"/>
      <c r="S232"/>
    </row>
    <row r="233" spans="1:19" x14ac:dyDescent="0.25">
      <c r="A233" s="2"/>
      <c r="B233" s="2"/>
      <c r="C233" s="2"/>
      <c r="D233" s="2"/>
      <c r="E233" s="2"/>
      <c r="F233" s="2"/>
      <c r="G233"/>
      <c r="H233"/>
      <c r="I233"/>
      <c r="J233" s="36"/>
      <c r="K233" s="36"/>
      <c r="L233"/>
      <c r="M233"/>
      <c r="N233"/>
      <c r="O233"/>
      <c r="P233"/>
      <c r="Q233"/>
      <c r="R233"/>
      <c r="S233"/>
    </row>
    <row r="234" spans="1:19" x14ac:dyDescent="0.25">
      <c r="A234" s="2"/>
      <c r="B234" s="2"/>
      <c r="C234" s="2"/>
      <c r="D234" s="2"/>
      <c r="E234" s="2"/>
      <c r="F234" s="2"/>
      <c r="G234"/>
      <c r="H234"/>
      <c r="I234"/>
      <c r="J234" s="36"/>
      <c r="K234" s="36"/>
      <c r="L234"/>
      <c r="M234"/>
      <c r="N234"/>
      <c r="O234"/>
      <c r="P234"/>
      <c r="Q234"/>
      <c r="R234"/>
      <c r="S234"/>
    </row>
    <row r="235" spans="1:19" x14ac:dyDescent="0.25">
      <c r="A235" s="2"/>
      <c r="B235" s="2"/>
      <c r="C235" s="2"/>
      <c r="D235" s="2"/>
      <c r="E235" s="2"/>
      <c r="F235" s="2"/>
      <c r="G235"/>
      <c r="H235"/>
      <c r="I235"/>
      <c r="J235" s="36"/>
      <c r="K235" s="36"/>
      <c r="L235"/>
      <c r="M235"/>
      <c r="N235"/>
      <c r="O235"/>
      <c r="P235"/>
      <c r="Q235"/>
      <c r="R235"/>
      <c r="S235"/>
    </row>
    <row r="236" spans="1:19" x14ac:dyDescent="0.25">
      <c r="A236" s="2"/>
      <c r="B236" s="2"/>
      <c r="C236" s="2"/>
      <c r="D236" s="2"/>
      <c r="E236" s="2"/>
      <c r="F236" s="2"/>
      <c r="G236"/>
      <c r="H236"/>
      <c r="I236"/>
      <c r="J236" s="36"/>
      <c r="K236" s="36"/>
      <c r="L236"/>
      <c r="M236"/>
      <c r="N236"/>
      <c r="O236"/>
      <c r="P236"/>
      <c r="Q236"/>
      <c r="R236"/>
      <c r="S236"/>
    </row>
    <row r="237" spans="1:19" x14ac:dyDescent="0.25">
      <c r="A237" s="2"/>
      <c r="B237" s="2"/>
      <c r="C237" s="2"/>
      <c r="D237" s="2"/>
      <c r="E237" s="2"/>
      <c r="F237" s="2"/>
      <c r="G237"/>
      <c r="H237"/>
      <c r="I237"/>
      <c r="J237" s="36"/>
      <c r="K237" s="36"/>
      <c r="L237"/>
      <c r="M237"/>
      <c r="N237"/>
      <c r="O237"/>
      <c r="P237"/>
      <c r="Q237"/>
      <c r="R237"/>
      <c r="S237"/>
    </row>
    <row r="238" spans="1:19" x14ac:dyDescent="0.25">
      <c r="A238" s="2"/>
      <c r="B238" s="2"/>
      <c r="C238" s="2"/>
      <c r="D238" s="2"/>
      <c r="E238" s="2"/>
      <c r="F238" s="2"/>
      <c r="G238"/>
      <c r="H238"/>
      <c r="I238"/>
      <c r="J238" s="36"/>
      <c r="K238" s="36"/>
      <c r="L238"/>
      <c r="M238"/>
      <c r="N238"/>
      <c r="O238"/>
      <c r="P238"/>
      <c r="Q238"/>
      <c r="R238"/>
      <c r="S238"/>
    </row>
    <row r="239" spans="1:19" x14ac:dyDescent="0.25">
      <c r="A239" s="2"/>
      <c r="B239" s="2"/>
      <c r="C239" s="2"/>
      <c r="D239" s="2"/>
      <c r="E239" s="2"/>
      <c r="F239" s="2"/>
      <c r="G239"/>
      <c r="H239"/>
      <c r="I239"/>
      <c r="J239" s="36"/>
      <c r="K239" s="36"/>
      <c r="L239"/>
      <c r="M239"/>
      <c r="N239"/>
      <c r="O239"/>
      <c r="P239"/>
      <c r="Q239"/>
      <c r="R239"/>
      <c r="S239"/>
    </row>
    <row r="240" spans="1:19" x14ac:dyDescent="0.25">
      <c r="A240" s="2"/>
      <c r="B240" s="2"/>
      <c r="C240" s="2"/>
      <c r="D240" s="2"/>
      <c r="E240" s="2"/>
      <c r="F240" s="2"/>
      <c r="G240"/>
      <c r="H240"/>
      <c r="I240"/>
      <c r="J240" s="36"/>
      <c r="K240" s="36"/>
      <c r="L240"/>
      <c r="M240"/>
      <c r="N240"/>
      <c r="O240"/>
      <c r="P240"/>
      <c r="Q240"/>
      <c r="R240"/>
      <c r="S240"/>
    </row>
    <row r="241" spans="1:19" x14ac:dyDescent="0.25">
      <c r="A241" s="2"/>
      <c r="B241" s="2"/>
      <c r="C241" s="2"/>
      <c r="D241" s="2"/>
      <c r="E241" s="2"/>
      <c r="F241" s="2"/>
      <c r="G241"/>
      <c r="H241"/>
      <c r="I241"/>
      <c r="J241" s="36"/>
      <c r="K241" s="36"/>
      <c r="L241"/>
      <c r="M241"/>
      <c r="N241"/>
      <c r="O241"/>
      <c r="P241"/>
      <c r="Q241"/>
      <c r="R241"/>
      <c r="S241"/>
    </row>
    <row r="242" spans="1:19" x14ac:dyDescent="0.25">
      <c r="A242" s="2"/>
      <c r="B242" s="2"/>
      <c r="C242" s="2"/>
      <c r="D242" s="2"/>
      <c r="E242" s="2"/>
      <c r="F242" s="2"/>
      <c r="G242"/>
      <c r="H242"/>
      <c r="I242"/>
      <c r="J242" s="36"/>
      <c r="K242" s="36"/>
      <c r="L242"/>
      <c r="M242"/>
      <c r="N242"/>
      <c r="O242"/>
      <c r="P242"/>
      <c r="Q242"/>
      <c r="R242"/>
      <c r="S242"/>
    </row>
    <row r="243" spans="1:19" x14ac:dyDescent="0.25">
      <c r="A243" s="2"/>
      <c r="B243" s="2"/>
      <c r="C243" s="2"/>
      <c r="D243" s="2"/>
      <c r="E243" s="2"/>
      <c r="F243" s="2"/>
      <c r="G243"/>
      <c r="H243"/>
      <c r="I243"/>
      <c r="J243" s="36"/>
      <c r="K243" s="36"/>
      <c r="L243"/>
      <c r="M243"/>
      <c r="N243"/>
      <c r="O243"/>
      <c r="P243"/>
      <c r="Q243"/>
      <c r="R243"/>
      <c r="S243"/>
    </row>
    <row r="244" spans="1:19" x14ac:dyDescent="0.25">
      <c r="A244" s="2"/>
      <c r="B244" s="2"/>
      <c r="C244" s="2"/>
      <c r="D244" s="2"/>
      <c r="E244" s="2"/>
      <c r="F244" s="2"/>
      <c r="G244"/>
      <c r="H244"/>
      <c r="I244"/>
      <c r="J244" s="36"/>
      <c r="K244" s="36"/>
      <c r="L244"/>
      <c r="M244"/>
      <c r="N244"/>
      <c r="O244"/>
      <c r="P244"/>
      <c r="Q244"/>
      <c r="R244"/>
      <c r="S244"/>
    </row>
    <row r="245" spans="1:19" x14ac:dyDescent="0.25">
      <c r="A245" s="2"/>
      <c r="B245" s="2"/>
      <c r="C245" s="2"/>
      <c r="D245" s="2"/>
      <c r="E245" s="2"/>
      <c r="F245" s="2"/>
      <c r="G245"/>
      <c r="H245"/>
      <c r="I245"/>
      <c r="J245" s="36"/>
      <c r="K245" s="36"/>
      <c r="L245"/>
      <c r="M245"/>
      <c r="N245"/>
      <c r="O245"/>
      <c r="P245"/>
      <c r="Q245"/>
      <c r="R245"/>
      <c r="S245"/>
    </row>
    <row r="246" spans="1:19" x14ac:dyDescent="0.25">
      <c r="A246" s="2"/>
      <c r="B246" s="2"/>
      <c r="C246" s="2"/>
      <c r="D246" s="2"/>
      <c r="E246" s="2"/>
      <c r="F246" s="2"/>
      <c r="G246"/>
      <c r="H246"/>
      <c r="I246"/>
      <c r="J246" s="36"/>
      <c r="K246" s="36"/>
      <c r="L246"/>
      <c r="M246"/>
      <c r="N246"/>
      <c r="O246"/>
      <c r="P246"/>
      <c r="Q246"/>
      <c r="R246"/>
      <c r="S246"/>
    </row>
    <row r="247" spans="1:19" x14ac:dyDescent="0.25">
      <c r="A247" s="2"/>
      <c r="B247" s="2"/>
      <c r="C247" s="2"/>
      <c r="D247" s="2"/>
      <c r="E247" s="2"/>
      <c r="F247" s="2"/>
      <c r="G247"/>
      <c r="H247"/>
      <c r="I247"/>
      <c r="J247" s="36"/>
      <c r="K247" s="36"/>
      <c r="L247"/>
      <c r="M247"/>
      <c r="N247"/>
      <c r="O247"/>
      <c r="P247"/>
      <c r="Q247"/>
      <c r="R247"/>
      <c r="S247"/>
    </row>
    <row r="248" spans="1:19" x14ac:dyDescent="0.25">
      <c r="A248" s="2"/>
      <c r="B248" s="2"/>
      <c r="E248" s="2"/>
      <c r="F248" s="2"/>
      <c r="G248"/>
      <c r="H248"/>
      <c r="I248"/>
      <c r="J248" s="36"/>
      <c r="K248" s="36"/>
      <c r="L248"/>
      <c r="M248"/>
      <c r="N248"/>
      <c r="O248"/>
      <c r="P248"/>
      <c r="Q248"/>
      <c r="R248"/>
      <c r="S248"/>
    </row>
  </sheetData>
  <protectedRanges>
    <protectedRange sqref="A3:S3" name="Range1_2"/>
  </protectedRanges>
  <mergeCells count="23">
    <mergeCell ref="A11:D11"/>
    <mergeCell ref="E11:L11"/>
    <mergeCell ref="M11:S11"/>
    <mergeCell ref="A2:S2"/>
    <mergeCell ref="A5:S5"/>
    <mergeCell ref="A6:S6"/>
    <mergeCell ref="A7:S7"/>
    <mergeCell ref="A8:S8"/>
    <mergeCell ref="A9:D9"/>
    <mergeCell ref="Q9:S9"/>
    <mergeCell ref="A10:B10"/>
    <mergeCell ref="C10:D10"/>
    <mergeCell ref="G10:H10"/>
    <mergeCell ref="I10:K10"/>
    <mergeCell ref="M10:N10"/>
    <mergeCell ref="P10:R10"/>
    <mergeCell ref="E10:F10"/>
    <mergeCell ref="M9:N9"/>
    <mergeCell ref="O9:P9"/>
    <mergeCell ref="A1:S1"/>
    <mergeCell ref="A3:S3"/>
    <mergeCell ref="A4:S4"/>
    <mergeCell ref="E9:L9"/>
  </mergeCells>
  <conditionalFormatting sqref="Q230">
    <cfRule type="containsErrors" dxfId="1" priority="1">
      <formula>ISERROR(Q230)</formula>
    </cfRule>
  </conditionalFormatting>
  <conditionalFormatting sqref="R230">
    <cfRule type="containsErrors" dxfId="0" priority="2">
      <formula>ISERROR(R230)</formula>
    </cfRule>
  </conditionalFormatting>
  <dataValidations count="7">
    <dataValidation type="list" allowBlank="1" showInputMessage="1" showErrorMessage="1" errorTitle="Type of Transportation " error="Must select from list options." promptTitle="Dropdown " prompt="Must choose from dropdown." sqref="M13:M150" xr:uid="{4D60F60F-95EC-43DF-B32C-6F8B4EC538AA}">
      <formula1>"Select,School Bus AM/PM RT,TYPE 10 Vehicle AM/PM RT,School Bus AM/Type 10 PM RT,TYPE 10 AM/School Bus PM RT,School Bus One Trip,Type 10 Vehicle One Trip"</formula1>
    </dataValidation>
    <dataValidation type="list" allowBlank="1" showInputMessage="1" showErrorMessage="1" sqref="C198:D198" xr:uid="{EF931055-9F8C-4E56-BB41-CF780671C2EA}">
      <formula1>#REF!</formula1>
    </dataValidation>
    <dataValidation type="list" allowBlank="1" showInputMessage="1" showErrorMessage="1" sqref="M218:M241" xr:uid="{97730FF0-EF62-446C-AA6E-A1CB3345A05B}">
      <formula1>"Select,School Bus,Type 10 Vehicle"</formula1>
    </dataValidation>
    <dataValidation type="list" allowBlank="1" showInputMessage="1" showErrorMessage="1" sqref="C217:D240 B151:B241 A167:A241" xr:uid="{5C905335-A466-40FD-A114-B4988504B6CE}">
      <formula1>$A$14:$A$217</formula1>
    </dataValidation>
    <dataValidation allowBlank="1" showErrorMessage="1" sqref="O10" xr:uid="{6EDBA956-C08D-4C6F-A318-A6A03DBDA897}"/>
    <dataValidation type="list" allowBlank="1" showInputMessage="1" showErrorMessage="1" errorTitle="School Dist of Residence " error="Must select from list - District where Foster Home resides." promptTitle="Dropdown " prompt="Must choose from dropdown." sqref="C13:C150" xr:uid="{A08BCF70-D406-402E-A515-02DB0FF26D70}">
      <formula1>District</formula1>
    </dataValidation>
    <dataValidation type="list" allowBlank="1" showInputMessage="1" showErrorMessage="1" errorTitle="School District " error="Must choose from dropdown to Autopopulate ID. " promptTitle="DROPDOWN" prompt="Select District from dropdown list." sqref="C10:D10" xr:uid="{6B54FFE3-1844-440A-AAEC-9516F442EFBD}">
      <formula1>District</formula1>
    </dataValidation>
  </dataValidations>
  <hyperlinks>
    <hyperlink ref="A7:S7" r:id="rId1" display="Foster Care School of Origin Transportation Reimbursement Submission Portal" xr:uid="{AB63A359-F73C-446D-9F4D-AEE8B20F3571}"/>
  </hyperlinks>
  <pageMargins left="0.25" right="0.25" top="0.75" bottom="0.75" header="0.3" footer="0.3"/>
  <pageSetup paperSize="5" scale="62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0DA2-EA65-408A-AF1E-639A025BAAA7}">
  <sheetPr>
    <tabColor rgb="FFFF0000"/>
  </sheetPr>
  <dimension ref="A1:S90"/>
  <sheetViews>
    <sheetView showGridLines="0" topLeftCell="A63" zoomScaleNormal="100" workbookViewId="0">
      <selection activeCell="E94" sqref="E94"/>
    </sheetView>
  </sheetViews>
  <sheetFormatPr defaultRowHeight="15" x14ac:dyDescent="0.25"/>
  <cols>
    <col min="1" max="1" width="7" customWidth="1"/>
    <col min="2" max="2" width="3.5703125" customWidth="1"/>
    <col min="3" max="3" width="3.42578125" customWidth="1"/>
    <col min="4" max="4" width="4.28515625" customWidth="1"/>
  </cols>
  <sheetData>
    <row r="1" spans="1:19" ht="23.25" x14ac:dyDescent="0.35">
      <c r="A1" s="48" t="s">
        <v>227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9" customHeight="1" x14ac:dyDescent="0.25">
      <c r="A2" s="43"/>
    </row>
    <row r="3" spans="1:19" s="52" customFormat="1" ht="18.75" x14ac:dyDescent="0.3">
      <c r="A3" s="73" t="s">
        <v>335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53"/>
      <c r="R3" s="53"/>
      <c r="S3" s="53"/>
    </row>
    <row r="4" spans="1:19" ht="9" customHeight="1" x14ac:dyDescent="0.25"/>
    <row r="5" spans="1:19" s="42" customFormat="1" x14ac:dyDescent="0.25">
      <c r="A5" s="42" t="s">
        <v>228</v>
      </c>
    </row>
    <row r="6" spans="1:19" x14ac:dyDescent="0.25">
      <c r="B6" s="43" t="s">
        <v>231</v>
      </c>
    </row>
    <row r="7" spans="1:19" x14ac:dyDescent="0.25">
      <c r="B7" t="s">
        <v>232</v>
      </c>
      <c r="C7" t="s">
        <v>229</v>
      </c>
    </row>
    <row r="8" spans="1:19" x14ac:dyDescent="0.25">
      <c r="B8" t="s">
        <v>233</v>
      </c>
      <c r="C8" t="s">
        <v>230</v>
      </c>
    </row>
    <row r="9" spans="1:19" x14ac:dyDescent="0.25">
      <c r="B9" t="s">
        <v>234</v>
      </c>
      <c r="C9" t="s">
        <v>235</v>
      </c>
    </row>
    <row r="10" spans="1:19" x14ac:dyDescent="0.25">
      <c r="B10" t="s">
        <v>236</v>
      </c>
      <c r="C10" t="s">
        <v>164</v>
      </c>
    </row>
    <row r="11" spans="1:19" x14ac:dyDescent="0.25">
      <c r="B11" t="s">
        <v>265</v>
      </c>
      <c r="C11" s="44" t="s">
        <v>237</v>
      </c>
    </row>
    <row r="12" spans="1:19" x14ac:dyDescent="0.25">
      <c r="C12" t="s">
        <v>245</v>
      </c>
      <c r="D12" t="s">
        <v>264</v>
      </c>
    </row>
    <row r="13" spans="1:19" x14ac:dyDescent="0.25">
      <c r="D13" t="s">
        <v>238</v>
      </c>
      <c r="E13" t="s">
        <v>239</v>
      </c>
    </row>
    <row r="14" spans="1:19" x14ac:dyDescent="0.25">
      <c r="D14" t="s">
        <v>240</v>
      </c>
      <c r="E14" t="s">
        <v>241</v>
      </c>
    </row>
    <row r="15" spans="1:19" ht="9" customHeight="1" x14ac:dyDescent="0.25"/>
    <row r="16" spans="1:19" s="42" customFormat="1" x14ac:dyDescent="0.25">
      <c r="A16" s="42" t="s">
        <v>242</v>
      </c>
    </row>
    <row r="17" spans="1:17" x14ac:dyDescent="0.25">
      <c r="B17" t="s">
        <v>243</v>
      </c>
    </row>
    <row r="18" spans="1:17" x14ac:dyDescent="0.25">
      <c r="B18" t="s">
        <v>247</v>
      </c>
      <c r="C18" t="s">
        <v>263</v>
      </c>
    </row>
    <row r="19" spans="1:17" x14ac:dyDescent="0.25">
      <c r="B19" t="s">
        <v>233</v>
      </c>
      <c r="C19" s="46" t="s">
        <v>244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7" x14ac:dyDescent="0.25">
      <c r="B20" t="s">
        <v>234</v>
      </c>
      <c r="C20" s="136" t="s">
        <v>246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</row>
    <row r="21" spans="1:17" ht="33.75" customHeight="1" x14ac:dyDescent="0.25"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</row>
    <row r="22" spans="1:17" ht="9" customHeight="1" x14ac:dyDescent="0.25"/>
    <row r="23" spans="1:17" s="42" customFormat="1" x14ac:dyDescent="0.25">
      <c r="A23" s="42" t="s">
        <v>273</v>
      </c>
    </row>
    <row r="24" spans="1:17" x14ac:dyDescent="0.25">
      <c r="B24" t="s">
        <v>247</v>
      </c>
      <c r="C24" s="47" t="s">
        <v>248</v>
      </c>
    </row>
    <row r="25" spans="1:17" x14ac:dyDescent="0.25">
      <c r="B25" t="s">
        <v>233</v>
      </c>
      <c r="C25" s="47" t="s">
        <v>327</v>
      </c>
    </row>
    <row r="26" spans="1:17" x14ac:dyDescent="0.25">
      <c r="C26" s="47" t="s">
        <v>328</v>
      </c>
    </row>
    <row r="27" spans="1:17" x14ac:dyDescent="0.25">
      <c r="B27" t="s">
        <v>329</v>
      </c>
      <c r="C27" s="47" t="s">
        <v>330</v>
      </c>
    </row>
    <row r="28" spans="1:17" ht="9" customHeight="1" x14ac:dyDescent="0.25">
      <c r="C28" s="47"/>
    </row>
    <row r="29" spans="1:17" x14ac:dyDescent="0.25">
      <c r="A29" t="s">
        <v>253</v>
      </c>
    </row>
    <row r="30" spans="1:17" ht="9" customHeight="1" x14ac:dyDescent="0.25"/>
    <row r="31" spans="1:17" x14ac:dyDescent="0.25">
      <c r="A31" t="s">
        <v>336</v>
      </c>
    </row>
    <row r="32" spans="1:17" x14ac:dyDescent="0.25">
      <c r="B32" t="s">
        <v>232</v>
      </c>
      <c r="C32" t="s">
        <v>255</v>
      </c>
    </row>
    <row r="33" spans="1:3" x14ac:dyDescent="0.25">
      <c r="B33" t="s">
        <v>249</v>
      </c>
      <c r="C33" t="s">
        <v>250</v>
      </c>
    </row>
    <row r="34" spans="1:3" ht="9" customHeight="1" x14ac:dyDescent="0.25"/>
    <row r="35" spans="1:3" x14ac:dyDescent="0.25">
      <c r="A35" s="42" t="s">
        <v>337</v>
      </c>
    </row>
    <row r="36" spans="1:3" x14ac:dyDescent="0.25">
      <c r="B36" t="s">
        <v>232</v>
      </c>
      <c r="C36" t="s">
        <v>251</v>
      </c>
    </row>
    <row r="37" spans="1:3" x14ac:dyDescent="0.25">
      <c r="B37" t="s">
        <v>233</v>
      </c>
      <c r="C37" t="s">
        <v>252</v>
      </c>
    </row>
    <row r="38" spans="1:3" ht="9" customHeight="1" x14ac:dyDescent="0.25"/>
    <row r="39" spans="1:3" x14ac:dyDescent="0.25">
      <c r="A39" t="s">
        <v>259</v>
      </c>
    </row>
    <row r="40" spans="1:3" x14ac:dyDescent="0.25">
      <c r="B40" t="s">
        <v>247</v>
      </c>
      <c r="C40" t="s">
        <v>257</v>
      </c>
    </row>
    <row r="41" spans="1:3" x14ac:dyDescent="0.25">
      <c r="B41" t="s">
        <v>249</v>
      </c>
      <c r="C41" t="s">
        <v>256</v>
      </c>
    </row>
    <row r="42" spans="1:3" x14ac:dyDescent="0.25">
      <c r="B42" t="s">
        <v>234</v>
      </c>
      <c r="C42" t="s">
        <v>254</v>
      </c>
    </row>
    <row r="43" spans="1:3" x14ac:dyDescent="0.25">
      <c r="B43" t="s">
        <v>236</v>
      </c>
      <c r="C43" s="47" t="s">
        <v>258</v>
      </c>
    </row>
    <row r="44" spans="1:3" ht="9" customHeight="1" x14ac:dyDescent="0.25"/>
    <row r="45" spans="1:3" x14ac:dyDescent="0.25">
      <c r="A45" t="s">
        <v>260</v>
      </c>
    </row>
    <row r="46" spans="1:3" x14ac:dyDescent="0.25">
      <c r="B46" t="s">
        <v>232</v>
      </c>
      <c r="C46" t="s">
        <v>256</v>
      </c>
    </row>
    <row r="47" spans="1:3" x14ac:dyDescent="0.25">
      <c r="B47" t="s">
        <v>233</v>
      </c>
      <c r="C47" s="47" t="s">
        <v>258</v>
      </c>
    </row>
    <row r="48" spans="1:3" ht="9" customHeight="1" x14ac:dyDescent="0.25"/>
    <row r="49" spans="1:18" s="42" customFormat="1" x14ac:dyDescent="0.25">
      <c r="A49" s="42" t="s">
        <v>272</v>
      </c>
    </row>
    <row r="50" spans="1:18" x14ac:dyDescent="0.25">
      <c r="B50" t="s">
        <v>247</v>
      </c>
      <c r="C50" t="s">
        <v>261</v>
      </c>
    </row>
    <row r="51" spans="1:18" x14ac:dyDescent="0.25">
      <c r="B51" t="s">
        <v>249</v>
      </c>
      <c r="C51" s="46" t="s">
        <v>266</v>
      </c>
    </row>
    <row r="52" spans="1:18" ht="9" customHeight="1" x14ac:dyDescent="0.25"/>
    <row r="53" spans="1:18" x14ac:dyDescent="0.25">
      <c r="A53" t="s">
        <v>326</v>
      </c>
    </row>
    <row r="54" spans="1:18" x14ac:dyDescent="0.25">
      <c r="C54" s="42" t="s">
        <v>274</v>
      </c>
    </row>
    <row r="55" spans="1:18" x14ac:dyDescent="0.25">
      <c r="C55" t="s">
        <v>270</v>
      </c>
      <c r="D55" t="s">
        <v>275</v>
      </c>
    </row>
    <row r="56" spans="1:18" x14ac:dyDescent="0.25">
      <c r="C56" s="42" t="s">
        <v>270</v>
      </c>
      <c r="D56" t="s">
        <v>276</v>
      </c>
    </row>
    <row r="57" spans="1:18" x14ac:dyDescent="0.25">
      <c r="C57" t="s">
        <v>270</v>
      </c>
      <c r="D57" t="s">
        <v>277</v>
      </c>
    </row>
    <row r="58" spans="1:18" x14ac:dyDescent="0.25">
      <c r="C58" t="s">
        <v>270</v>
      </c>
      <c r="D58" t="s">
        <v>278</v>
      </c>
    </row>
    <row r="59" spans="1:18" x14ac:dyDescent="0.25">
      <c r="C59" t="s">
        <v>270</v>
      </c>
      <c r="D59" t="s">
        <v>279</v>
      </c>
    </row>
    <row r="60" spans="1:18" x14ac:dyDescent="0.25">
      <c r="C60" t="s">
        <v>270</v>
      </c>
      <c r="D60" t="s">
        <v>280</v>
      </c>
    </row>
    <row r="61" spans="1:18" ht="9" customHeight="1" x14ac:dyDescent="0.25"/>
    <row r="62" spans="1:18" x14ac:dyDescent="0.25">
      <c r="C62" s="44" t="s">
        <v>269</v>
      </c>
      <c r="D62" s="44"/>
      <c r="E62" s="44"/>
      <c r="F62" s="44"/>
      <c r="G62" s="44"/>
      <c r="H62" s="44"/>
    </row>
    <row r="63" spans="1:18" x14ac:dyDescent="0.25">
      <c r="C63" s="137" t="s">
        <v>268</v>
      </c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</row>
    <row r="64" spans="1:18" x14ac:dyDescent="0.25"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</row>
    <row r="65" spans="1:9" x14ac:dyDescent="0.25">
      <c r="C65" t="s">
        <v>281</v>
      </c>
      <c r="E65" s="44" t="s">
        <v>267</v>
      </c>
    </row>
    <row r="66" spans="1:9" ht="9" customHeight="1" x14ac:dyDescent="0.25"/>
    <row r="67" spans="1:9" s="42" customFormat="1" x14ac:dyDescent="0.25">
      <c r="A67" s="42" t="s">
        <v>271</v>
      </c>
    </row>
    <row r="68" spans="1:9" x14ac:dyDescent="0.25">
      <c r="B68" t="s">
        <v>232</v>
      </c>
      <c r="C68" t="s">
        <v>282</v>
      </c>
    </row>
    <row r="69" spans="1:9" x14ac:dyDescent="0.25">
      <c r="B69" t="s">
        <v>233</v>
      </c>
      <c r="C69" s="50" t="s">
        <v>283</v>
      </c>
    </row>
    <row r="70" spans="1:9" ht="9" customHeight="1" x14ac:dyDescent="0.25"/>
    <row r="71" spans="1:9" s="42" customFormat="1" x14ac:dyDescent="0.25">
      <c r="A71" s="42" t="s">
        <v>284</v>
      </c>
    </row>
    <row r="72" spans="1:9" x14ac:dyDescent="0.25">
      <c r="B72" t="s">
        <v>247</v>
      </c>
      <c r="C72" t="s">
        <v>286</v>
      </c>
    </row>
    <row r="73" spans="1:9" x14ac:dyDescent="0.25">
      <c r="B73" t="s">
        <v>249</v>
      </c>
      <c r="C73" t="s">
        <v>285</v>
      </c>
    </row>
    <row r="74" spans="1:9" ht="9" customHeight="1" x14ac:dyDescent="0.25"/>
    <row r="75" spans="1:9" x14ac:dyDescent="0.25">
      <c r="A75" s="42" t="s">
        <v>293</v>
      </c>
      <c r="G75" s="49" t="s">
        <v>287</v>
      </c>
      <c r="I75" s="42" t="s">
        <v>288</v>
      </c>
    </row>
    <row r="76" spans="1:9" x14ac:dyDescent="0.25">
      <c r="B76" t="s">
        <v>247</v>
      </c>
      <c r="C76" t="s">
        <v>294</v>
      </c>
    </row>
    <row r="77" spans="1:9" x14ac:dyDescent="0.25">
      <c r="B77" t="s">
        <v>249</v>
      </c>
      <c r="C77" t="s">
        <v>343</v>
      </c>
    </row>
    <row r="78" spans="1:9" x14ac:dyDescent="0.25">
      <c r="B78" t="s">
        <v>234</v>
      </c>
      <c r="C78" s="42" t="s">
        <v>344</v>
      </c>
    </row>
    <row r="79" spans="1:9" x14ac:dyDescent="0.25">
      <c r="C79" t="s">
        <v>289</v>
      </c>
    </row>
    <row r="80" spans="1:9" x14ac:dyDescent="0.25">
      <c r="D80" t="s">
        <v>290</v>
      </c>
    </row>
    <row r="81" spans="1:12" x14ac:dyDescent="0.25">
      <c r="C81" t="s">
        <v>291</v>
      </c>
    </row>
    <row r="82" spans="1:12" ht="20.25" customHeight="1" x14ac:dyDescent="0.25">
      <c r="C82" t="s">
        <v>292</v>
      </c>
    </row>
    <row r="83" spans="1:12" ht="17.25" customHeight="1" x14ac:dyDescent="0.25">
      <c r="B83" t="s">
        <v>342</v>
      </c>
      <c r="C83" s="44" t="s">
        <v>345</v>
      </c>
      <c r="K83" s="44" t="s">
        <v>346</v>
      </c>
    </row>
    <row r="84" spans="1:12" x14ac:dyDescent="0.25">
      <c r="A84" s="42" t="s">
        <v>295</v>
      </c>
    </row>
    <row r="85" spans="1:12" ht="9" customHeight="1" x14ac:dyDescent="0.25"/>
    <row r="86" spans="1:12" x14ac:dyDescent="0.25">
      <c r="A86" s="42" t="s">
        <v>296</v>
      </c>
    </row>
    <row r="87" spans="1:12" x14ac:dyDescent="0.25">
      <c r="B87" t="s">
        <v>247</v>
      </c>
      <c r="C87" t="s">
        <v>298</v>
      </c>
    </row>
    <row r="88" spans="1:12" ht="5.25" customHeight="1" x14ac:dyDescent="0.25"/>
    <row r="89" spans="1:12" x14ac:dyDescent="0.25">
      <c r="A89" s="57" t="s">
        <v>317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</row>
    <row r="90" spans="1:12" s="52" customFormat="1" ht="15.75" x14ac:dyDescent="0.25">
      <c r="B90" s="52" t="s">
        <v>247</v>
      </c>
      <c r="C90" s="59" t="s">
        <v>297</v>
      </c>
    </row>
  </sheetData>
  <mergeCells count="2">
    <mergeCell ref="C20:Q21"/>
    <mergeCell ref="C63:R64"/>
  </mergeCells>
  <hyperlinks>
    <hyperlink ref="C11" r:id="rId1" xr:uid="{6D328144-C098-4AF4-A913-3A78DB0E3821}"/>
    <hyperlink ref="E65" r:id="rId2" xr:uid="{46C4F2A2-8414-4701-8076-817228BD771C}"/>
    <hyperlink ref="C62:H62" r:id="rId3" display="Per Oregon Administrative Rule OAR 581-053-0003" xr:uid="{7377F12E-85F3-4B01-94B2-41C49D0179EF}"/>
    <hyperlink ref="G75" r:id="rId4" xr:uid="{ED383CB1-AF9A-429E-B464-712F805EF14D}"/>
    <hyperlink ref="C90" r:id="rId5" xr:uid="{3F1DF9EA-00FD-4D58-8378-E53F2DD83CB1}"/>
    <hyperlink ref="C83" r:id="rId6" xr:uid="{84AA9DBF-7CAE-4CA4-9494-E3E6C0DCB5B0}"/>
    <hyperlink ref="K83" r:id="rId7" xr:uid="{3A640549-0899-420B-988F-2AAAD7A56342}"/>
  </hyperlinks>
  <pageMargins left="0.7" right="0.7" top="0.75" bottom="0.75" header="0.3" footer="0.3"/>
  <pageSetup orientation="portrait" horizontalDpi="1200" verticalDpi="1200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763E-941E-4BE7-8F1C-E674A52D16AB}">
  <sheetPr>
    <tabColor theme="9" tint="0.39997558519241921"/>
  </sheetPr>
  <dimension ref="A1:E15"/>
  <sheetViews>
    <sheetView workbookViewId="0">
      <selection activeCell="G7" sqref="G7"/>
    </sheetView>
  </sheetViews>
  <sheetFormatPr defaultRowHeight="18.75" x14ac:dyDescent="0.3"/>
  <cols>
    <col min="1" max="1" width="12.85546875" style="53" customWidth="1"/>
    <col min="2" max="2" width="20.42578125" style="53" customWidth="1"/>
    <col min="3" max="3" width="23.85546875" style="53" customWidth="1"/>
    <col min="4" max="4" width="22.85546875" style="53" customWidth="1"/>
    <col min="5" max="5" width="5.85546875" style="53" customWidth="1"/>
    <col min="6" max="16384" width="9.140625" style="53"/>
  </cols>
  <sheetData>
    <row r="1" spans="1:5" ht="33" customHeight="1" x14ac:dyDescent="0.3">
      <c r="A1" s="56" t="s">
        <v>301</v>
      </c>
      <c r="B1" s="56" t="s">
        <v>302</v>
      </c>
      <c r="C1" s="56" t="s">
        <v>310</v>
      </c>
      <c r="D1" s="56" t="s">
        <v>316</v>
      </c>
    </row>
    <row r="2" spans="1:5" x14ac:dyDescent="0.3">
      <c r="A2" s="54" t="s">
        <v>303</v>
      </c>
      <c r="B2" s="54" t="s">
        <v>311</v>
      </c>
      <c r="C2" s="54" t="s">
        <v>312</v>
      </c>
      <c r="D2" s="55">
        <v>45975</v>
      </c>
    </row>
    <row r="3" spans="1:5" x14ac:dyDescent="0.3">
      <c r="A3" s="54" t="s">
        <v>304</v>
      </c>
      <c r="B3" s="54" t="s">
        <v>305</v>
      </c>
      <c r="C3" s="54" t="s">
        <v>313</v>
      </c>
      <c r="D3" s="55">
        <v>46066</v>
      </c>
    </row>
    <row r="4" spans="1:5" x14ac:dyDescent="0.3">
      <c r="A4" s="54" t="s">
        <v>306</v>
      </c>
      <c r="B4" s="54" t="s">
        <v>307</v>
      </c>
      <c r="C4" s="54" t="s">
        <v>315</v>
      </c>
      <c r="D4" s="55">
        <v>46150</v>
      </c>
    </row>
    <row r="5" spans="1:5" x14ac:dyDescent="0.3">
      <c r="A5" s="54" t="s">
        <v>308</v>
      </c>
      <c r="B5" s="54" t="s">
        <v>309</v>
      </c>
      <c r="C5" s="54" t="s">
        <v>314</v>
      </c>
      <c r="D5" s="55">
        <v>46248</v>
      </c>
    </row>
    <row r="8" spans="1:5" x14ac:dyDescent="0.3">
      <c r="A8" s="58" t="s">
        <v>318</v>
      </c>
    </row>
    <row r="9" spans="1:5" ht="36" customHeight="1" x14ac:dyDescent="0.3">
      <c r="A9" s="138" t="s">
        <v>319</v>
      </c>
      <c r="B9" s="85"/>
      <c r="C9" s="85"/>
      <c r="D9" s="85"/>
      <c r="E9" s="85"/>
    </row>
    <row r="10" spans="1:5" x14ac:dyDescent="0.3">
      <c r="A10" s="52" t="s">
        <v>320</v>
      </c>
    </row>
    <row r="11" spans="1:5" x14ac:dyDescent="0.3">
      <c r="A11" s="52" t="s">
        <v>321</v>
      </c>
    </row>
    <row r="12" spans="1:5" x14ac:dyDescent="0.3">
      <c r="A12" s="52" t="s">
        <v>331</v>
      </c>
    </row>
    <row r="14" spans="1:5" x14ac:dyDescent="0.3">
      <c r="A14" s="72" t="s">
        <v>333</v>
      </c>
    </row>
    <row r="15" spans="1:5" x14ac:dyDescent="0.3">
      <c r="A15" s="44" t="s">
        <v>332</v>
      </c>
    </row>
  </sheetData>
  <mergeCells count="1">
    <mergeCell ref="A9:E9"/>
  </mergeCells>
  <hyperlinks>
    <hyperlink ref="A15" r:id="rId1" xr:uid="{1DCF21AF-7848-4755-93BB-1D7951A90B5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199"/>
  <sheetViews>
    <sheetView workbookViewId="0">
      <selection activeCell="I8" sqref="I8"/>
    </sheetView>
  </sheetViews>
  <sheetFormatPr defaultRowHeight="15" x14ac:dyDescent="0.25"/>
  <cols>
    <col min="1" max="1" width="26.85546875" customWidth="1"/>
    <col min="2" max="2" width="13" customWidth="1"/>
    <col min="3" max="3" width="14.140625" customWidth="1"/>
    <col min="4" max="8" width="9.140625" customWidth="1"/>
  </cols>
  <sheetData>
    <row r="1" spans="1:8" x14ac:dyDescent="0.25">
      <c r="A1" s="6" t="s">
        <v>159</v>
      </c>
      <c r="B1" s="20" t="s">
        <v>160</v>
      </c>
      <c r="C1" s="26"/>
    </row>
    <row r="2" spans="1:8" x14ac:dyDescent="0.25">
      <c r="A2" s="19" t="s">
        <v>134</v>
      </c>
      <c r="B2" s="21" t="s">
        <v>161</v>
      </c>
      <c r="C2" s="26" t="s">
        <v>214</v>
      </c>
      <c r="D2" s="139" t="s">
        <v>222</v>
      </c>
      <c r="E2" s="139"/>
      <c r="F2" s="139"/>
      <c r="G2" s="139"/>
      <c r="H2" s="139"/>
    </row>
    <row r="3" spans="1:8" x14ac:dyDescent="0.25">
      <c r="A3" s="7" t="s">
        <v>60</v>
      </c>
      <c r="B3" s="22">
        <v>2063</v>
      </c>
      <c r="C3" s="26">
        <v>0.9</v>
      </c>
    </row>
    <row r="4" spans="1:8" x14ac:dyDescent="0.25">
      <c r="A4" s="7" t="s">
        <v>79</v>
      </c>
      <c r="B4" s="22">
        <v>2113</v>
      </c>
      <c r="C4" s="26">
        <v>0.7</v>
      </c>
    </row>
    <row r="5" spans="1:8" x14ac:dyDescent="0.25">
      <c r="A5" s="7" t="s">
        <v>4</v>
      </c>
      <c r="B5" s="22">
        <v>1899</v>
      </c>
      <c r="C5" s="26">
        <v>0.9</v>
      </c>
    </row>
    <row r="6" spans="1:8" x14ac:dyDescent="0.25">
      <c r="A6" s="7" t="s">
        <v>128</v>
      </c>
      <c r="B6" s="22">
        <v>2252</v>
      </c>
      <c r="C6" s="26">
        <v>0.7</v>
      </c>
    </row>
    <row r="7" spans="1:8" x14ac:dyDescent="0.25">
      <c r="A7" s="7" t="s">
        <v>80</v>
      </c>
      <c r="B7" s="22">
        <v>2111</v>
      </c>
      <c r="C7" s="26">
        <v>0.7</v>
      </c>
    </row>
    <row r="8" spans="1:8" x14ac:dyDescent="0.25">
      <c r="A8" s="7" t="s">
        <v>38</v>
      </c>
      <c r="B8" s="22">
        <v>2005</v>
      </c>
      <c r="C8" s="26">
        <v>0.9</v>
      </c>
    </row>
    <row r="9" spans="1:8" x14ac:dyDescent="0.25">
      <c r="A9" s="7" t="s">
        <v>81</v>
      </c>
      <c r="B9" s="22">
        <v>2115</v>
      </c>
      <c r="C9" s="26">
        <v>0.9</v>
      </c>
    </row>
    <row r="10" spans="1:8" x14ac:dyDescent="0.25">
      <c r="A10" s="7" t="s">
        <v>52</v>
      </c>
      <c r="B10" s="22">
        <v>2041</v>
      </c>
      <c r="C10" s="26">
        <v>0.7</v>
      </c>
    </row>
    <row r="11" spans="1:8" x14ac:dyDescent="0.25">
      <c r="A11" s="7" t="s">
        <v>174</v>
      </c>
      <c r="B11" s="22">
        <v>2051</v>
      </c>
      <c r="C11" s="26">
        <v>0.9</v>
      </c>
    </row>
    <row r="12" spans="1:8" x14ac:dyDescent="0.25">
      <c r="A12" s="7" t="s">
        <v>12</v>
      </c>
      <c r="B12" s="22">
        <v>1933</v>
      </c>
      <c r="C12" s="26">
        <v>0.7</v>
      </c>
    </row>
    <row r="13" spans="1:8" x14ac:dyDescent="0.25">
      <c r="A13" s="8" t="s">
        <v>175</v>
      </c>
      <c r="B13" s="23">
        <v>2208</v>
      </c>
      <c r="C13" s="26">
        <v>0.7</v>
      </c>
    </row>
    <row r="14" spans="1:8" x14ac:dyDescent="0.25">
      <c r="A14" s="7" t="s">
        <v>136</v>
      </c>
      <c r="B14" s="22">
        <v>1894</v>
      </c>
      <c r="C14" s="26">
        <v>0.7</v>
      </c>
    </row>
    <row r="15" spans="1:8" x14ac:dyDescent="0.25">
      <c r="A15" s="7" t="s">
        <v>20</v>
      </c>
      <c r="B15" s="22">
        <v>1969</v>
      </c>
      <c r="C15" s="26">
        <v>0.7</v>
      </c>
    </row>
    <row r="16" spans="1:8" x14ac:dyDescent="0.25">
      <c r="A16" s="7" t="s">
        <v>122</v>
      </c>
      <c r="B16" s="22">
        <v>2240</v>
      </c>
      <c r="C16" s="26">
        <v>0.7</v>
      </c>
    </row>
    <row r="17" spans="1:3" x14ac:dyDescent="0.25">
      <c r="A17" s="7" t="s">
        <v>123</v>
      </c>
      <c r="B17" s="22">
        <v>2243</v>
      </c>
      <c r="C17" s="26">
        <v>0.7</v>
      </c>
    </row>
    <row r="18" spans="1:3" x14ac:dyDescent="0.25">
      <c r="A18" s="7" t="s">
        <v>176</v>
      </c>
      <c r="B18" s="22">
        <v>1976</v>
      </c>
      <c r="C18" s="26">
        <v>0.7</v>
      </c>
    </row>
    <row r="19" spans="1:3" x14ac:dyDescent="0.25">
      <c r="A19" s="7" t="s">
        <v>64</v>
      </c>
      <c r="B19" s="22">
        <v>2088</v>
      </c>
      <c r="C19" s="26">
        <v>0.7</v>
      </c>
    </row>
    <row r="20" spans="1:3" x14ac:dyDescent="0.25">
      <c r="A20" s="8" t="s">
        <v>65</v>
      </c>
      <c r="B20" s="23">
        <v>2095</v>
      </c>
      <c r="C20" s="26">
        <v>0.7</v>
      </c>
    </row>
    <row r="21" spans="1:3" x14ac:dyDescent="0.25">
      <c r="A21" s="7" t="s">
        <v>177</v>
      </c>
      <c r="B21" s="22">
        <v>2052</v>
      </c>
      <c r="C21" s="26">
        <v>0.8</v>
      </c>
    </row>
    <row r="22" spans="1:3" x14ac:dyDescent="0.25">
      <c r="A22" s="7" t="s">
        <v>178</v>
      </c>
      <c r="B22" s="22">
        <v>1974</v>
      </c>
      <c r="C22" s="26">
        <v>0.7</v>
      </c>
    </row>
    <row r="23" spans="1:3" x14ac:dyDescent="0.25">
      <c r="A23" s="7" t="s">
        <v>179</v>
      </c>
      <c r="B23" s="22">
        <v>1896</v>
      </c>
      <c r="C23" s="26">
        <v>0.9</v>
      </c>
    </row>
    <row r="24" spans="1:3" x14ac:dyDescent="0.25">
      <c r="A24" s="7" t="s">
        <v>53</v>
      </c>
      <c r="B24" s="22">
        <v>2046</v>
      </c>
      <c r="C24" s="26">
        <v>0.7</v>
      </c>
    </row>
    <row r="25" spans="1:3" x14ac:dyDescent="0.25">
      <c r="A25" s="7" t="s">
        <v>180</v>
      </c>
      <c r="B25" s="22">
        <v>1995</v>
      </c>
      <c r="C25" s="26">
        <v>0.7</v>
      </c>
    </row>
    <row r="26" spans="1:3" x14ac:dyDescent="0.25">
      <c r="A26" s="7" t="s">
        <v>7</v>
      </c>
      <c r="B26" s="22">
        <v>1929</v>
      </c>
      <c r="C26" s="26">
        <v>0.7</v>
      </c>
    </row>
    <row r="27" spans="1:3" x14ac:dyDescent="0.25">
      <c r="A27" s="7" t="s">
        <v>87</v>
      </c>
      <c r="B27" s="22">
        <v>2139</v>
      </c>
      <c r="C27" s="26">
        <v>0.7</v>
      </c>
    </row>
    <row r="28" spans="1:3" x14ac:dyDescent="0.25">
      <c r="A28" s="7" t="s">
        <v>94</v>
      </c>
      <c r="B28" s="22">
        <v>2185</v>
      </c>
      <c r="C28" s="26">
        <v>0.7</v>
      </c>
    </row>
    <row r="29" spans="1:3" x14ac:dyDescent="0.25">
      <c r="A29" s="7" t="s">
        <v>181</v>
      </c>
      <c r="B29" s="22">
        <v>1972</v>
      </c>
      <c r="C29" s="26">
        <v>0.7</v>
      </c>
    </row>
    <row r="30" spans="1:3" x14ac:dyDescent="0.25">
      <c r="A30" s="7" t="s">
        <v>182</v>
      </c>
      <c r="B30" s="22">
        <v>2105</v>
      </c>
      <c r="C30" s="26">
        <v>0.7</v>
      </c>
    </row>
    <row r="31" spans="1:3" x14ac:dyDescent="0.25">
      <c r="A31" s="9" t="s">
        <v>172</v>
      </c>
      <c r="B31" s="24">
        <v>2042</v>
      </c>
      <c r="C31" s="26">
        <v>0.7</v>
      </c>
    </row>
    <row r="32" spans="1:3" x14ac:dyDescent="0.25">
      <c r="A32" s="9" t="s">
        <v>183</v>
      </c>
      <c r="B32" s="24">
        <v>2191</v>
      </c>
      <c r="C32" s="26">
        <v>0.7</v>
      </c>
    </row>
    <row r="33" spans="1:3" x14ac:dyDescent="0.25">
      <c r="A33" s="9" t="s">
        <v>184</v>
      </c>
      <c r="B33" s="24">
        <v>1945</v>
      </c>
      <c r="C33" s="26">
        <v>0.8</v>
      </c>
    </row>
    <row r="34" spans="1:3" x14ac:dyDescent="0.25">
      <c r="A34" s="9" t="s">
        <v>185</v>
      </c>
      <c r="B34" s="24">
        <v>1927</v>
      </c>
      <c r="C34" s="26">
        <v>0.7</v>
      </c>
    </row>
    <row r="35" spans="1:3" x14ac:dyDescent="0.25">
      <c r="A35" s="9" t="s">
        <v>39</v>
      </c>
      <c r="B35" s="24">
        <v>2006</v>
      </c>
      <c r="C35" s="26">
        <v>0.8</v>
      </c>
    </row>
    <row r="36" spans="1:3" x14ac:dyDescent="0.25">
      <c r="A36" s="9" t="s">
        <v>21</v>
      </c>
      <c r="B36" s="24">
        <v>1965</v>
      </c>
      <c r="C36" s="26">
        <v>0.7</v>
      </c>
    </row>
    <row r="37" spans="1:3" x14ac:dyDescent="0.25">
      <c r="A37" s="7" t="s">
        <v>22</v>
      </c>
      <c r="B37" s="22">
        <v>1964</v>
      </c>
      <c r="C37" s="26">
        <v>0.7</v>
      </c>
    </row>
    <row r="38" spans="1:3" x14ac:dyDescent="0.25">
      <c r="A38" s="7" t="s">
        <v>95</v>
      </c>
      <c r="B38" s="22">
        <v>2186</v>
      </c>
      <c r="C38" s="26">
        <v>0.7</v>
      </c>
    </row>
    <row r="39" spans="1:3" x14ac:dyDescent="0.25">
      <c r="A39" s="8" t="s">
        <v>5</v>
      </c>
      <c r="B39" s="23">
        <v>1901</v>
      </c>
      <c r="C39" s="26">
        <v>0.7</v>
      </c>
    </row>
    <row r="40" spans="1:3" x14ac:dyDescent="0.25">
      <c r="A40" s="8" t="s">
        <v>112</v>
      </c>
      <c r="B40" s="23">
        <v>2216</v>
      </c>
      <c r="C40" s="26">
        <v>0.7</v>
      </c>
    </row>
    <row r="41" spans="1:3" x14ac:dyDescent="0.25">
      <c r="A41" s="8" t="s">
        <v>66</v>
      </c>
      <c r="B41" s="23">
        <v>2086</v>
      </c>
      <c r="C41" s="26">
        <v>0.7</v>
      </c>
    </row>
    <row r="42" spans="1:3" x14ac:dyDescent="0.25">
      <c r="A42" s="7" t="s">
        <v>26</v>
      </c>
      <c r="B42" s="22">
        <v>1970</v>
      </c>
      <c r="C42" s="26">
        <v>0.7</v>
      </c>
    </row>
    <row r="43" spans="1:3" x14ac:dyDescent="0.25">
      <c r="A43" s="7" t="s">
        <v>186</v>
      </c>
      <c r="B43" s="22">
        <v>2089</v>
      </c>
      <c r="C43" s="26">
        <v>0.8</v>
      </c>
    </row>
    <row r="44" spans="1:3" x14ac:dyDescent="0.25">
      <c r="A44" s="7" t="s">
        <v>187</v>
      </c>
      <c r="B44" s="22">
        <v>2050</v>
      </c>
      <c r="C44" s="26">
        <v>0.7</v>
      </c>
    </row>
    <row r="45" spans="1:3" x14ac:dyDescent="0.25">
      <c r="A45" s="7" t="s">
        <v>100</v>
      </c>
      <c r="B45" s="22">
        <v>2190</v>
      </c>
      <c r="C45" s="26">
        <v>0.7</v>
      </c>
    </row>
    <row r="46" spans="1:3" x14ac:dyDescent="0.25">
      <c r="A46" s="7" t="s">
        <v>188</v>
      </c>
      <c r="B46" s="22">
        <v>2187</v>
      </c>
      <c r="C46" s="26">
        <v>0.7</v>
      </c>
    </row>
    <row r="47" spans="1:3" x14ac:dyDescent="0.25">
      <c r="A47" s="7" t="s">
        <v>129</v>
      </c>
      <c r="B47" s="22">
        <v>2253</v>
      </c>
      <c r="C47" s="26">
        <v>0.7</v>
      </c>
    </row>
    <row r="48" spans="1:3" x14ac:dyDescent="0.25">
      <c r="A48" s="7" t="s">
        <v>40</v>
      </c>
      <c r="B48" s="22">
        <v>2011</v>
      </c>
      <c r="C48" s="26">
        <v>0.7</v>
      </c>
    </row>
    <row r="49" spans="1:3" x14ac:dyDescent="0.25">
      <c r="A49" s="7" t="s">
        <v>44</v>
      </c>
      <c r="B49" s="22">
        <v>2017</v>
      </c>
      <c r="C49" s="26">
        <v>0.7</v>
      </c>
    </row>
    <row r="50" spans="1:3" x14ac:dyDescent="0.25">
      <c r="A50" s="10" t="s">
        <v>45</v>
      </c>
      <c r="B50" s="25">
        <v>2021</v>
      </c>
      <c r="C50" s="26">
        <v>0.7</v>
      </c>
    </row>
    <row r="51" spans="1:3" x14ac:dyDescent="0.25">
      <c r="A51" s="7" t="s">
        <v>189</v>
      </c>
      <c r="B51" s="22">
        <v>1993</v>
      </c>
      <c r="C51" s="26">
        <v>0.8</v>
      </c>
    </row>
    <row r="52" spans="1:3" x14ac:dyDescent="0.25">
      <c r="A52" s="7" t="s">
        <v>190</v>
      </c>
      <c r="B52" s="22">
        <v>1991</v>
      </c>
      <c r="C52" s="26">
        <v>0.7</v>
      </c>
    </row>
    <row r="53" spans="1:3" x14ac:dyDescent="0.25">
      <c r="A53" s="10" t="s">
        <v>46</v>
      </c>
      <c r="B53" s="25">
        <v>2019</v>
      </c>
      <c r="C53" s="26">
        <v>0.7</v>
      </c>
    </row>
    <row r="54" spans="1:3" x14ac:dyDescent="0.25">
      <c r="A54" s="7" t="s">
        <v>121</v>
      </c>
      <c r="B54" s="22">
        <v>2229</v>
      </c>
      <c r="C54" s="26">
        <v>0.7</v>
      </c>
    </row>
    <row r="55" spans="1:3" x14ac:dyDescent="0.25">
      <c r="A55" s="7" t="s">
        <v>54</v>
      </c>
      <c r="B55" s="22">
        <v>2043</v>
      </c>
      <c r="C55" s="26">
        <v>0.7</v>
      </c>
    </row>
    <row r="56" spans="1:3" x14ac:dyDescent="0.25">
      <c r="A56" s="8" t="s">
        <v>105</v>
      </c>
      <c r="B56" s="23">
        <v>2203</v>
      </c>
      <c r="C56" s="26">
        <v>0.7</v>
      </c>
    </row>
    <row r="57" spans="1:3" x14ac:dyDescent="0.25">
      <c r="A57" s="7" t="s">
        <v>113</v>
      </c>
      <c r="B57" s="22">
        <v>2217</v>
      </c>
      <c r="C57" s="26">
        <v>0.7</v>
      </c>
    </row>
    <row r="58" spans="1:3" x14ac:dyDescent="0.25">
      <c r="A58" s="7" t="s">
        <v>27</v>
      </c>
      <c r="B58" s="22">
        <v>1998</v>
      </c>
      <c r="C58" s="26">
        <v>0.9</v>
      </c>
    </row>
    <row r="59" spans="1:3" x14ac:dyDescent="0.25">
      <c r="A59" s="7" t="s">
        <v>117</v>
      </c>
      <c r="B59" s="22">
        <v>2221</v>
      </c>
      <c r="C59" s="26">
        <v>0.7</v>
      </c>
    </row>
    <row r="60" spans="1:3" x14ac:dyDescent="0.25">
      <c r="A60" s="7" t="s">
        <v>8</v>
      </c>
      <c r="B60" s="22">
        <v>1930</v>
      </c>
      <c r="C60" s="26">
        <v>0.7</v>
      </c>
    </row>
    <row r="61" spans="1:3" x14ac:dyDescent="0.25">
      <c r="A61" s="7" t="s">
        <v>67</v>
      </c>
      <c r="B61" s="22">
        <v>2082</v>
      </c>
      <c r="C61" s="26">
        <v>0.7</v>
      </c>
    </row>
    <row r="62" spans="1:3" x14ac:dyDescent="0.25">
      <c r="A62" s="8" t="s">
        <v>101</v>
      </c>
      <c r="B62" s="23">
        <v>2193</v>
      </c>
      <c r="C62" s="26">
        <v>0.7</v>
      </c>
    </row>
    <row r="63" spans="1:3" x14ac:dyDescent="0.25">
      <c r="A63" s="7" t="s">
        <v>68</v>
      </c>
      <c r="B63" s="22">
        <v>2084</v>
      </c>
      <c r="C63" s="26">
        <v>0.7</v>
      </c>
    </row>
    <row r="64" spans="1:3" x14ac:dyDescent="0.25">
      <c r="A64" s="7" t="s">
        <v>191</v>
      </c>
      <c r="B64" s="22">
        <v>2241</v>
      </c>
      <c r="C64" s="26">
        <v>0.7</v>
      </c>
    </row>
    <row r="65" spans="1:3" x14ac:dyDescent="0.25">
      <c r="A65" s="7" t="s">
        <v>192</v>
      </c>
      <c r="B65" s="22">
        <v>2248</v>
      </c>
      <c r="C65" s="26">
        <v>0.7</v>
      </c>
    </row>
    <row r="66" spans="1:3" x14ac:dyDescent="0.25">
      <c r="A66" s="10" t="s">
        <v>47</v>
      </c>
      <c r="B66" s="25">
        <v>2020</v>
      </c>
      <c r="C66" s="26">
        <v>0.7</v>
      </c>
    </row>
    <row r="67" spans="1:3" x14ac:dyDescent="0.25">
      <c r="A67" s="8" t="s">
        <v>124</v>
      </c>
      <c r="B67" s="23">
        <v>2245</v>
      </c>
      <c r="C67" s="26">
        <v>0.7</v>
      </c>
    </row>
    <row r="68" spans="1:3" x14ac:dyDescent="0.25">
      <c r="A68" s="7" t="s">
        <v>88</v>
      </c>
      <c r="B68" s="22">
        <v>2137</v>
      </c>
      <c r="C68" s="26">
        <v>0.7</v>
      </c>
    </row>
    <row r="69" spans="1:3" x14ac:dyDescent="0.25">
      <c r="A69" s="7" t="s">
        <v>9</v>
      </c>
      <c r="B69" s="22">
        <v>1931</v>
      </c>
      <c r="C69" s="26">
        <v>0.7</v>
      </c>
    </row>
    <row r="70" spans="1:3" x14ac:dyDescent="0.25">
      <c r="A70" s="7" t="s">
        <v>28</v>
      </c>
      <c r="B70" s="22">
        <v>2000</v>
      </c>
      <c r="C70" s="26">
        <v>0.7</v>
      </c>
    </row>
    <row r="71" spans="1:3" x14ac:dyDescent="0.25">
      <c r="A71" s="10" t="s">
        <v>29</v>
      </c>
      <c r="B71" s="25">
        <v>1992</v>
      </c>
      <c r="C71" s="26">
        <v>0.7</v>
      </c>
    </row>
    <row r="72" spans="1:3" x14ac:dyDescent="0.25">
      <c r="A72" s="7" t="s">
        <v>193</v>
      </c>
      <c r="B72" s="22">
        <v>2054</v>
      </c>
      <c r="C72" s="26">
        <v>0.7</v>
      </c>
    </row>
    <row r="73" spans="1:3" x14ac:dyDescent="0.25">
      <c r="A73" s="7" t="s">
        <v>194</v>
      </c>
      <c r="B73" s="22">
        <v>2100</v>
      </c>
      <c r="C73" s="26">
        <v>0.7</v>
      </c>
    </row>
    <row r="74" spans="1:3" x14ac:dyDescent="0.25">
      <c r="A74" s="7" t="s">
        <v>195</v>
      </c>
      <c r="B74" s="22">
        <v>2183</v>
      </c>
      <c r="C74" s="26">
        <v>0.7</v>
      </c>
    </row>
    <row r="75" spans="1:3" x14ac:dyDescent="0.25">
      <c r="A75" s="10" t="s">
        <v>48</v>
      </c>
      <c r="B75" s="25">
        <v>2014</v>
      </c>
      <c r="C75" s="26">
        <v>0.7</v>
      </c>
    </row>
    <row r="76" spans="1:3" x14ac:dyDescent="0.25">
      <c r="A76" s="10" t="s">
        <v>49</v>
      </c>
      <c r="B76" s="25">
        <v>2015</v>
      </c>
      <c r="C76" s="26">
        <v>0.7</v>
      </c>
    </row>
    <row r="77" spans="1:3" x14ac:dyDescent="0.25">
      <c r="A77" s="10" t="s">
        <v>196</v>
      </c>
      <c r="B77" s="25">
        <v>2023</v>
      </c>
      <c r="C77" s="26">
        <v>0.7</v>
      </c>
    </row>
    <row r="78" spans="1:3" x14ac:dyDescent="0.25">
      <c r="A78" s="7" t="s">
        <v>82</v>
      </c>
      <c r="B78" s="22">
        <v>2114</v>
      </c>
      <c r="C78" s="26">
        <v>0.8</v>
      </c>
    </row>
    <row r="79" spans="1:3" x14ac:dyDescent="0.25">
      <c r="A79" s="8" t="s">
        <v>77</v>
      </c>
      <c r="B79" s="23">
        <v>2099</v>
      </c>
      <c r="C79" s="26">
        <v>0.7</v>
      </c>
    </row>
    <row r="80" spans="1:3" x14ac:dyDescent="0.25">
      <c r="A80" s="7" t="s">
        <v>106</v>
      </c>
      <c r="B80" s="22">
        <v>2201</v>
      </c>
      <c r="C80" s="26">
        <v>0.7</v>
      </c>
    </row>
    <row r="81" spans="1:3" x14ac:dyDescent="0.25">
      <c r="A81" s="7" t="s">
        <v>107</v>
      </c>
      <c r="B81" s="22">
        <v>2206</v>
      </c>
      <c r="C81" s="26">
        <v>0.7</v>
      </c>
    </row>
    <row r="82" spans="1:3" x14ac:dyDescent="0.25">
      <c r="A82" s="7" t="s">
        <v>216</v>
      </c>
      <c r="B82" s="22">
        <v>2239</v>
      </c>
      <c r="C82" s="26">
        <v>0.7</v>
      </c>
    </row>
    <row r="83" spans="1:3" x14ac:dyDescent="0.25">
      <c r="A83" s="7" t="s">
        <v>197</v>
      </c>
      <c r="B83" s="22">
        <v>2024</v>
      </c>
      <c r="C83" s="26">
        <v>0.7</v>
      </c>
    </row>
    <row r="84" spans="1:3" x14ac:dyDescent="0.25">
      <c r="A84" s="7" t="s">
        <v>2</v>
      </c>
      <c r="B84" s="22">
        <v>1895</v>
      </c>
      <c r="C84" s="26">
        <v>0.9</v>
      </c>
    </row>
    <row r="85" spans="1:3" x14ac:dyDescent="0.25">
      <c r="A85" s="7" t="s">
        <v>198</v>
      </c>
      <c r="B85" s="22">
        <v>2215</v>
      </c>
      <c r="C85" s="26">
        <v>0.7</v>
      </c>
    </row>
    <row r="86" spans="1:3" x14ac:dyDescent="0.25">
      <c r="A86" s="7" t="s">
        <v>199</v>
      </c>
      <c r="B86" s="22">
        <v>3997</v>
      </c>
      <c r="C86" s="26">
        <v>0.9</v>
      </c>
    </row>
    <row r="87" spans="1:3" x14ac:dyDescent="0.25">
      <c r="A87" s="7" t="s">
        <v>58</v>
      </c>
      <c r="B87" s="22">
        <v>2053</v>
      </c>
      <c r="C87" s="26">
        <v>0.7</v>
      </c>
    </row>
    <row r="88" spans="1:3" x14ac:dyDescent="0.25">
      <c r="A88" s="8" t="s">
        <v>89</v>
      </c>
      <c r="B88" s="23">
        <v>2140</v>
      </c>
      <c r="C88" s="26">
        <v>0.7</v>
      </c>
    </row>
    <row r="89" spans="1:3" x14ac:dyDescent="0.25">
      <c r="A89" s="7" t="s">
        <v>13</v>
      </c>
      <c r="B89" s="22">
        <v>1934</v>
      </c>
      <c r="C89" s="26">
        <v>0.9</v>
      </c>
    </row>
    <row r="90" spans="1:3" x14ac:dyDescent="0.25">
      <c r="A90" s="7" t="s">
        <v>200</v>
      </c>
      <c r="B90" s="22">
        <v>2008</v>
      </c>
      <c r="C90" s="26">
        <v>0.8</v>
      </c>
    </row>
    <row r="91" spans="1:3" x14ac:dyDescent="0.25">
      <c r="A91" s="7" t="s">
        <v>83</v>
      </c>
      <c r="B91" s="22">
        <v>2107</v>
      </c>
      <c r="C91" s="26">
        <v>0.9</v>
      </c>
    </row>
    <row r="92" spans="1:3" x14ac:dyDescent="0.25">
      <c r="A92" s="7" t="s">
        <v>118</v>
      </c>
      <c r="B92" s="22">
        <v>2219</v>
      </c>
      <c r="C92" s="26">
        <v>0.8</v>
      </c>
    </row>
    <row r="93" spans="1:3" x14ac:dyDescent="0.25">
      <c r="A93" s="7" t="s">
        <v>201</v>
      </c>
      <c r="B93" s="22">
        <v>2091</v>
      </c>
      <c r="C93" s="26">
        <v>0.7</v>
      </c>
    </row>
    <row r="94" spans="1:3" x14ac:dyDescent="0.25">
      <c r="A94" s="7" t="s">
        <v>84</v>
      </c>
      <c r="B94" s="22">
        <v>2109</v>
      </c>
      <c r="C94" s="26">
        <v>0.9</v>
      </c>
    </row>
    <row r="95" spans="1:3" x14ac:dyDescent="0.25">
      <c r="A95" s="8" t="s">
        <v>59</v>
      </c>
      <c r="B95" s="23">
        <v>2057</v>
      </c>
      <c r="C95" s="26">
        <v>0.7</v>
      </c>
    </row>
    <row r="96" spans="1:3" x14ac:dyDescent="0.25">
      <c r="A96" s="7" t="s">
        <v>202</v>
      </c>
      <c r="B96" s="22">
        <v>2056</v>
      </c>
      <c r="C96" s="26">
        <v>0.7</v>
      </c>
    </row>
    <row r="97" spans="1:3" x14ac:dyDescent="0.25">
      <c r="A97" s="10" t="s">
        <v>14</v>
      </c>
      <c r="B97" s="25">
        <v>2262</v>
      </c>
      <c r="C97" s="26">
        <v>0.7</v>
      </c>
    </row>
    <row r="98" spans="1:3" x14ac:dyDescent="0.25">
      <c r="A98" s="7" t="s">
        <v>114</v>
      </c>
      <c r="B98" s="22">
        <v>2212</v>
      </c>
      <c r="C98" s="26">
        <v>0.7</v>
      </c>
    </row>
    <row r="99" spans="1:3" x14ac:dyDescent="0.25">
      <c r="A99" s="8" t="s">
        <v>61</v>
      </c>
      <c r="B99" s="23">
        <v>2059</v>
      </c>
      <c r="C99" s="26">
        <v>0.7</v>
      </c>
    </row>
    <row r="100" spans="1:3" x14ac:dyDescent="0.25">
      <c r="A100" s="7" t="s">
        <v>203</v>
      </c>
      <c r="B100" s="22">
        <v>1923</v>
      </c>
      <c r="C100" s="26">
        <v>0.7</v>
      </c>
    </row>
    <row r="101" spans="1:3" x14ac:dyDescent="0.25">
      <c r="A101" s="7" t="s">
        <v>204</v>
      </c>
      <c r="B101" s="22">
        <v>2101</v>
      </c>
      <c r="C101" s="26">
        <v>0.7</v>
      </c>
    </row>
    <row r="102" spans="1:3" x14ac:dyDescent="0.25">
      <c r="A102" s="7" t="s">
        <v>76</v>
      </c>
      <c r="B102" s="22">
        <v>2097</v>
      </c>
      <c r="C102" s="26">
        <v>0.7</v>
      </c>
    </row>
    <row r="103" spans="1:3" x14ac:dyDescent="0.25">
      <c r="A103" s="7" t="s">
        <v>41</v>
      </c>
      <c r="B103" s="22">
        <v>2012</v>
      </c>
      <c r="C103" s="26">
        <v>0.9</v>
      </c>
    </row>
    <row r="104" spans="1:3" x14ac:dyDescent="0.25">
      <c r="A104" s="7" t="s">
        <v>69</v>
      </c>
      <c r="B104" s="22">
        <v>2092</v>
      </c>
      <c r="C104" s="26">
        <v>0.7</v>
      </c>
    </row>
    <row r="105" spans="1:3" x14ac:dyDescent="0.25">
      <c r="A105" s="10" t="s">
        <v>173</v>
      </c>
      <c r="B105" s="25">
        <v>2112</v>
      </c>
      <c r="C105" s="26">
        <v>0.8</v>
      </c>
    </row>
    <row r="106" spans="1:3" x14ac:dyDescent="0.25">
      <c r="A106" s="7" t="s">
        <v>205</v>
      </c>
      <c r="B106" s="22">
        <v>2085</v>
      </c>
      <c r="C106" s="26">
        <v>0.8</v>
      </c>
    </row>
    <row r="107" spans="1:3" x14ac:dyDescent="0.25">
      <c r="A107" s="7" t="s">
        <v>70</v>
      </c>
      <c r="B107" s="22">
        <v>2094</v>
      </c>
      <c r="C107" s="26">
        <v>0.7</v>
      </c>
    </row>
    <row r="108" spans="1:3" x14ac:dyDescent="0.25">
      <c r="A108" s="7" t="s">
        <v>71</v>
      </c>
      <c r="B108" s="22">
        <v>2090</v>
      </c>
      <c r="C108" s="26">
        <v>0.8</v>
      </c>
    </row>
    <row r="109" spans="1:3" x14ac:dyDescent="0.25">
      <c r="A109" s="7" t="s">
        <v>130</v>
      </c>
      <c r="B109" s="22">
        <v>2256</v>
      </c>
      <c r="C109" s="26">
        <v>0.7</v>
      </c>
    </row>
    <row r="110" spans="1:3" x14ac:dyDescent="0.25">
      <c r="A110" s="7" t="s">
        <v>206</v>
      </c>
      <c r="B110" s="22">
        <v>2048</v>
      </c>
      <c r="C110" s="26">
        <v>0.7</v>
      </c>
    </row>
    <row r="111" spans="1:3" x14ac:dyDescent="0.25">
      <c r="A111" s="7" t="s">
        <v>137</v>
      </c>
      <c r="B111" s="22">
        <v>2205</v>
      </c>
      <c r="C111" s="26">
        <v>0.7</v>
      </c>
    </row>
    <row r="112" spans="1:3" x14ac:dyDescent="0.25">
      <c r="A112" s="8" t="s">
        <v>126</v>
      </c>
      <c r="B112" s="23">
        <v>2249</v>
      </c>
      <c r="C112" s="26">
        <v>0.7</v>
      </c>
    </row>
    <row r="113" spans="1:3" x14ac:dyDescent="0.25">
      <c r="A113" s="7" t="s">
        <v>10</v>
      </c>
      <c r="B113" s="22">
        <v>1925</v>
      </c>
      <c r="C113" s="26">
        <v>0.7</v>
      </c>
    </row>
    <row r="114" spans="1:3" x14ac:dyDescent="0.25">
      <c r="A114" s="7" t="s">
        <v>138</v>
      </c>
      <c r="B114" s="22">
        <v>1898</v>
      </c>
      <c r="C114" s="26">
        <v>0.8</v>
      </c>
    </row>
    <row r="115" spans="1:3" x14ac:dyDescent="0.25">
      <c r="A115" s="7" t="s">
        <v>42</v>
      </c>
      <c r="B115" s="22">
        <v>2010</v>
      </c>
      <c r="C115" s="26">
        <v>0.8</v>
      </c>
    </row>
    <row r="116" spans="1:3" x14ac:dyDescent="0.25">
      <c r="A116" s="10" t="s">
        <v>93</v>
      </c>
      <c r="B116" s="25">
        <v>2147</v>
      </c>
      <c r="C116" s="26">
        <v>0.7</v>
      </c>
    </row>
    <row r="117" spans="1:3" x14ac:dyDescent="0.25">
      <c r="A117" s="7" t="s">
        <v>90</v>
      </c>
      <c r="B117" s="22">
        <v>2145</v>
      </c>
      <c r="C117" s="26">
        <v>0.7</v>
      </c>
    </row>
    <row r="118" spans="1:3" x14ac:dyDescent="0.25">
      <c r="A118" s="7" t="s">
        <v>23</v>
      </c>
      <c r="B118" s="22">
        <v>1968</v>
      </c>
      <c r="C118" s="26">
        <v>0.8</v>
      </c>
    </row>
    <row r="119" spans="1:3" x14ac:dyDescent="0.25">
      <c r="A119" s="7" t="s">
        <v>210</v>
      </c>
      <c r="B119" s="22">
        <v>2198</v>
      </c>
      <c r="C119" s="26">
        <v>0.8</v>
      </c>
    </row>
    <row r="120" spans="1:3" x14ac:dyDescent="0.25">
      <c r="A120" s="8" t="s">
        <v>139</v>
      </c>
      <c r="B120" s="23">
        <v>2199</v>
      </c>
      <c r="C120" s="26">
        <v>0.7</v>
      </c>
    </row>
    <row r="121" spans="1:3" x14ac:dyDescent="0.25">
      <c r="A121" s="7" t="s">
        <v>131</v>
      </c>
      <c r="B121" s="22">
        <v>2254</v>
      </c>
      <c r="C121" s="26">
        <v>0.7</v>
      </c>
    </row>
    <row r="122" spans="1:3" x14ac:dyDescent="0.25">
      <c r="A122" s="7" t="s">
        <v>24</v>
      </c>
      <c r="B122" s="22">
        <v>1966</v>
      </c>
      <c r="C122" s="26">
        <v>0.7</v>
      </c>
    </row>
    <row r="123" spans="1:3" x14ac:dyDescent="0.25">
      <c r="A123" s="7" t="s">
        <v>140</v>
      </c>
      <c r="B123" s="22">
        <v>1924</v>
      </c>
      <c r="C123" s="26">
        <v>0.7</v>
      </c>
    </row>
    <row r="124" spans="1:3" x14ac:dyDescent="0.25">
      <c r="A124" s="7" t="s">
        <v>30</v>
      </c>
      <c r="B124" s="22">
        <v>1996</v>
      </c>
      <c r="C124" s="26">
        <v>0.7</v>
      </c>
    </row>
    <row r="125" spans="1:3" x14ac:dyDescent="0.25">
      <c r="A125" s="8" t="s">
        <v>62</v>
      </c>
      <c r="B125" s="23">
        <v>2061</v>
      </c>
      <c r="C125" s="26">
        <v>0.8</v>
      </c>
    </row>
    <row r="126" spans="1:3" x14ac:dyDescent="0.25">
      <c r="A126" s="7" t="s">
        <v>91</v>
      </c>
      <c r="B126" s="22">
        <v>2141</v>
      </c>
      <c r="C126" s="26">
        <v>0.7</v>
      </c>
    </row>
    <row r="127" spans="1:3" x14ac:dyDescent="0.25">
      <c r="A127" s="7" t="s">
        <v>115</v>
      </c>
      <c r="B127" s="22">
        <v>2214</v>
      </c>
      <c r="C127" s="26">
        <v>0.7</v>
      </c>
    </row>
    <row r="128" spans="1:3" x14ac:dyDescent="0.25">
      <c r="A128" s="8" t="s">
        <v>141</v>
      </c>
      <c r="B128" s="23">
        <v>2143</v>
      </c>
      <c r="C128" s="26">
        <v>0.7</v>
      </c>
    </row>
    <row r="129" spans="1:3" x14ac:dyDescent="0.25">
      <c r="A129" s="8" t="s">
        <v>207</v>
      </c>
      <c r="B129" s="23">
        <v>4131</v>
      </c>
      <c r="C129" s="26">
        <v>0.7</v>
      </c>
    </row>
    <row r="130" spans="1:3" x14ac:dyDescent="0.25">
      <c r="A130" s="7" t="s">
        <v>85</v>
      </c>
      <c r="B130" s="22">
        <v>2110</v>
      </c>
      <c r="C130" s="26">
        <v>0.7</v>
      </c>
    </row>
    <row r="131" spans="1:3" x14ac:dyDescent="0.25">
      <c r="A131" s="7" t="s">
        <v>31</v>
      </c>
      <c r="B131" s="22">
        <v>1990</v>
      </c>
      <c r="C131" s="26">
        <v>0.7</v>
      </c>
    </row>
    <row r="132" spans="1:3" x14ac:dyDescent="0.25">
      <c r="A132" s="7" t="s">
        <v>72</v>
      </c>
      <c r="B132" s="22">
        <v>2093</v>
      </c>
      <c r="C132" s="26">
        <v>0.7</v>
      </c>
    </row>
    <row r="133" spans="1:3" x14ac:dyDescent="0.25">
      <c r="A133" s="7" t="s">
        <v>142</v>
      </c>
      <c r="B133" s="22">
        <v>2108</v>
      </c>
      <c r="C133" s="26">
        <v>0.7</v>
      </c>
    </row>
    <row r="134" spans="1:3" x14ac:dyDescent="0.25">
      <c r="A134" s="7" t="s">
        <v>11</v>
      </c>
      <c r="B134" s="22">
        <v>1928</v>
      </c>
      <c r="C134" s="26">
        <v>0.7</v>
      </c>
    </row>
    <row r="135" spans="1:3" x14ac:dyDescent="0.25">
      <c r="A135" s="7" t="s">
        <v>143</v>
      </c>
      <c r="B135" s="22">
        <v>1926</v>
      </c>
      <c r="C135" s="26">
        <v>0.7</v>
      </c>
    </row>
    <row r="136" spans="1:3" x14ac:dyDescent="0.25">
      <c r="A136" s="7" t="s">
        <v>144</v>
      </c>
      <c r="B136" s="22">
        <v>2060</v>
      </c>
      <c r="C136" s="26">
        <v>0.7</v>
      </c>
    </row>
    <row r="137" spans="1:3" x14ac:dyDescent="0.25">
      <c r="A137" s="7" t="s">
        <v>96</v>
      </c>
      <c r="B137" s="22">
        <v>2181</v>
      </c>
      <c r="C137" s="26">
        <v>0.7</v>
      </c>
    </row>
    <row r="138" spans="1:3" x14ac:dyDescent="0.25">
      <c r="A138" s="7" t="s">
        <v>108</v>
      </c>
      <c r="B138" s="22">
        <v>2207</v>
      </c>
      <c r="C138" s="26">
        <v>0.7</v>
      </c>
    </row>
    <row r="139" spans="1:3" x14ac:dyDescent="0.25">
      <c r="A139" s="7" t="s">
        <v>102</v>
      </c>
      <c r="B139" s="22">
        <v>2192</v>
      </c>
      <c r="C139" s="26">
        <v>0.7</v>
      </c>
    </row>
    <row r="140" spans="1:3" x14ac:dyDescent="0.25">
      <c r="A140" s="7" t="s">
        <v>6</v>
      </c>
      <c r="B140" s="22">
        <v>1900</v>
      </c>
      <c r="C140" s="26">
        <v>0.7</v>
      </c>
    </row>
    <row r="141" spans="1:3" x14ac:dyDescent="0.25">
      <c r="A141" s="7" t="s">
        <v>145</v>
      </c>
      <c r="B141" s="22">
        <v>2039</v>
      </c>
      <c r="C141" s="26">
        <v>0.7</v>
      </c>
    </row>
    <row r="142" spans="1:3" x14ac:dyDescent="0.25">
      <c r="A142" s="7" t="s">
        <v>109</v>
      </c>
      <c r="B142" s="22">
        <v>2202</v>
      </c>
      <c r="C142" s="26">
        <v>0.7</v>
      </c>
    </row>
    <row r="143" spans="1:3" x14ac:dyDescent="0.25">
      <c r="A143" s="10" t="s">
        <v>50</v>
      </c>
      <c r="B143" s="25">
        <v>2016</v>
      </c>
      <c r="C143" s="26">
        <v>0.7</v>
      </c>
    </row>
    <row r="144" spans="1:3" x14ac:dyDescent="0.25">
      <c r="A144" s="10" t="s">
        <v>3</v>
      </c>
      <c r="B144" s="25">
        <v>1897</v>
      </c>
      <c r="C144" s="26">
        <v>0.8</v>
      </c>
    </row>
    <row r="145" spans="1:3" x14ac:dyDescent="0.25">
      <c r="A145" s="8" t="s">
        <v>55</v>
      </c>
      <c r="B145" s="23">
        <v>2047</v>
      </c>
      <c r="C145" s="26">
        <v>0.7</v>
      </c>
    </row>
    <row r="146" spans="1:3" x14ac:dyDescent="0.25">
      <c r="A146" s="7" t="s">
        <v>73</v>
      </c>
      <c r="B146" s="22">
        <v>2081</v>
      </c>
      <c r="C146" s="26">
        <v>0.7</v>
      </c>
    </row>
    <row r="147" spans="1:3" x14ac:dyDescent="0.25">
      <c r="A147" s="8" t="s">
        <v>63</v>
      </c>
      <c r="B147" s="23">
        <v>2062</v>
      </c>
      <c r="C147" s="26">
        <v>0.9</v>
      </c>
    </row>
    <row r="148" spans="1:3" x14ac:dyDescent="0.25">
      <c r="A148" s="10" t="s">
        <v>208</v>
      </c>
      <c r="B148" s="25">
        <v>1973</v>
      </c>
      <c r="C148" s="26">
        <v>0.8</v>
      </c>
    </row>
    <row r="149" spans="1:3" x14ac:dyDescent="0.25">
      <c r="A149" s="7" t="s">
        <v>97</v>
      </c>
      <c r="B149" s="22">
        <v>2180</v>
      </c>
      <c r="C149" s="26">
        <v>0.7</v>
      </c>
    </row>
    <row r="150" spans="1:3" x14ac:dyDescent="0.25">
      <c r="A150" s="10" t="s">
        <v>25</v>
      </c>
      <c r="B150" s="25">
        <v>1967</v>
      </c>
      <c r="C150" s="26">
        <v>0.7</v>
      </c>
    </row>
    <row r="151" spans="1:3" x14ac:dyDescent="0.25">
      <c r="A151" s="7" t="s">
        <v>43</v>
      </c>
      <c r="B151" s="22">
        <v>2009</v>
      </c>
      <c r="C151" s="26">
        <v>0.7</v>
      </c>
    </row>
    <row r="152" spans="1:3" x14ac:dyDescent="0.25">
      <c r="A152" s="7" t="s">
        <v>56</v>
      </c>
      <c r="B152" s="22">
        <v>2045</v>
      </c>
      <c r="C152" s="26">
        <v>0.7</v>
      </c>
    </row>
    <row r="153" spans="1:3" x14ac:dyDescent="0.25">
      <c r="A153" s="7" t="s">
        <v>16</v>
      </c>
      <c r="B153" s="22">
        <v>1946</v>
      </c>
      <c r="C153" s="26">
        <v>0.7</v>
      </c>
    </row>
    <row r="154" spans="1:3" x14ac:dyDescent="0.25">
      <c r="A154" s="7" t="s">
        <v>146</v>
      </c>
      <c r="B154" s="22">
        <v>1977</v>
      </c>
      <c r="C154" s="26">
        <v>0.7</v>
      </c>
    </row>
    <row r="155" spans="1:3" x14ac:dyDescent="0.25">
      <c r="A155" s="10" t="s">
        <v>32</v>
      </c>
      <c r="B155" s="25">
        <v>2001</v>
      </c>
      <c r="C155" s="26">
        <v>0.7</v>
      </c>
    </row>
    <row r="156" spans="1:3" x14ac:dyDescent="0.25">
      <c r="A156" s="8" t="s">
        <v>98</v>
      </c>
      <c r="B156" s="23">
        <v>2182</v>
      </c>
      <c r="C156" s="26">
        <v>0.7</v>
      </c>
    </row>
    <row r="157" spans="1:3" x14ac:dyDescent="0.25">
      <c r="A157" s="7" t="s">
        <v>33</v>
      </c>
      <c r="B157" s="22">
        <v>1999</v>
      </c>
      <c r="C157" s="26">
        <v>0.7</v>
      </c>
    </row>
    <row r="158" spans="1:3" x14ac:dyDescent="0.25">
      <c r="A158" s="7" t="s">
        <v>99</v>
      </c>
      <c r="B158" s="22">
        <v>2188</v>
      </c>
      <c r="C158" s="26">
        <v>0.7</v>
      </c>
    </row>
    <row r="159" spans="1:3" x14ac:dyDescent="0.25">
      <c r="A159" s="10" t="s">
        <v>57</v>
      </c>
      <c r="B159" s="25">
        <v>2044</v>
      </c>
      <c r="C159" s="26">
        <v>0.7</v>
      </c>
    </row>
    <row r="160" spans="1:3" x14ac:dyDescent="0.25">
      <c r="A160" s="7" t="s">
        <v>147</v>
      </c>
      <c r="B160" s="22">
        <v>2142</v>
      </c>
      <c r="C160" s="26">
        <v>0.7</v>
      </c>
    </row>
    <row r="161" spans="1:3" x14ac:dyDescent="0.25">
      <c r="A161" s="7" t="s">
        <v>148</v>
      </c>
      <c r="B161" s="22">
        <v>2104</v>
      </c>
      <c r="C161" s="26">
        <v>0.7</v>
      </c>
    </row>
    <row r="162" spans="1:3" x14ac:dyDescent="0.25">
      <c r="A162" s="7" t="s">
        <v>17</v>
      </c>
      <c r="B162" s="22">
        <v>1944</v>
      </c>
      <c r="C162" s="26">
        <v>0.7</v>
      </c>
    </row>
    <row r="163" spans="1:3" x14ac:dyDescent="0.25">
      <c r="A163" s="7" t="s">
        <v>78</v>
      </c>
      <c r="B163" s="22">
        <v>2103</v>
      </c>
      <c r="C163" s="26">
        <v>0.7</v>
      </c>
    </row>
    <row r="164" spans="1:3" x14ac:dyDescent="0.25">
      <c r="A164" s="7" t="s">
        <v>15</v>
      </c>
      <c r="B164" s="22">
        <v>1935</v>
      </c>
      <c r="C164" s="26">
        <v>0.7</v>
      </c>
    </row>
    <row r="165" spans="1:3" x14ac:dyDescent="0.25">
      <c r="A165" s="7" t="s">
        <v>132</v>
      </c>
      <c r="B165" s="22">
        <v>2257</v>
      </c>
      <c r="C165" s="26">
        <v>0.7</v>
      </c>
    </row>
    <row r="166" spans="1:3" x14ac:dyDescent="0.25">
      <c r="A166" s="7" t="s">
        <v>103</v>
      </c>
      <c r="B166" s="22">
        <v>2195</v>
      </c>
      <c r="C166" s="26">
        <v>0.9</v>
      </c>
    </row>
    <row r="167" spans="1:3" x14ac:dyDescent="0.25">
      <c r="A167" s="7" t="s">
        <v>125</v>
      </c>
      <c r="B167" s="22">
        <v>2244</v>
      </c>
      <c r="C167" s="26">
        <v>0.7</v>
      </c>
    </row>
    <row r="168" spans="1:3" x14ac:dyDescent="0.25">
      <c r="A168" s="7" t="s">
        <v>149</v>
      </c>
      <c r="B168" s="22">
        <v>2138</v>
      </c>
      <c r="C168" s="26">
        <v>0.7</v>
      </c>
    </row>
    <row r="169" spans="1:3" x14ac:dyDescent="0.25">
      <c r="A169" s="7" t="s">
        <v>150</v>
      </c>
      <c r="B169" s="22">
        <v>1978</v>
      </c>
      <c r="C169" s="26">
        <v>0.7</v>
      </c>
    </row>
    <row r="170" spans="1:3" x14ac:dyDescent="0.25">
      <c r="A170" s="8" t="s">
        <v>74</v>
      </c>
      <c r="B170" s="23">
        <v>2096</v>
      </c>
      <c r="C170" s="26">
        <v>0.7</v>
      </c>
    </row>
    <row r="171" spans="1:3" x14ac:dyDescent="0.25">
      <c r="A171" s="7" t="s">
        <v>151</v>
      </c>
      <c r="B171" s="22">
        <v>2022</v>
      </c>
      <c r="C171" s="26">
        <v>0.9</v>
      </c>
    </row>
    <row r="172" spans="1:3" x14ac:dyDescent="0.25">
      <c r="A172" s="7" t="s">
        <v>152</v>
      </c>
      <c r="B172" s="22">
        <v>2087</v>
      </c>
      <c r="C172" s="26">
        <v>0.8</v>
      </c>
    </row>
    <row r="173" spans="1:3" x14ac:dyDescent="0.25">
      <c r="A173" s="7" t="s">
        <v>34</v>
      </c>
      <c r="B173" s="22">
        <v>1994</v>
      </c>
      <c r="C173" s="26">
        <v>0.7</v>
      </c>
    </row>
    <row r="174" spans="1:3" x14ac:dyDescent="0.25">
      <c r="A174" s="7" t="s">
        <v>153</v>
      </c>
      <c r="B174" s="22">
        <v>2225</v>
      </c>
      <c r="C174" s="26">
        <v>0.9</v>
      </c>
    </row>
    <row r="175" spans="1:3" x14ac:dyDescent="0.25">
      <c r="A175" s="8" t="s">
        <v>127</v>
      </c>
      <c r="B175" s="23">
        <v>2247</v>
      </c>
      <c r="C175" s="26">
        <v>0.9</v>
      </c>
    </row>
    <row r="176" spans="1:3" x14ac:dyDescent="0.25">
      <c r="A176" s="7" t="s">
        <v>75</v>
      </c>
      <c r="B176" s="22">
        <v>2083</v>
      </c>
      <c r="C176" s="26">
        <v>0.7</v>
      </c>
    </row>
    <row r="177" spans="1:3" x14ac:dyDescent="0.25">
      <c r="A177" s="7" t="s">
        <v>18</v>
      </c>
      <c r="B177" s="22">
        <v>1948</v>
      </c>
      <c r="C177" s="26">
        <v>0.7</v>
      </c>
    </row>
    <row r="178" spans="1:3" x14ac:dyDescent="0.25">
      <c r="A178" s="7" t="s">
        <v>209</v>
      </c>
      <c r="B178" s="22">
        <v>2144</v>
      </c>
      <c r="C178" s="26">
        <v>0.7</v>
      </c>
    </row>
    <row r="179" spans="1:3" x14ac:dyDescent="0.25">
      <c r="A179" s="7" t="s">
        <v>110</v>
      </c>
      <c r="B179" s="22">
        <v>2209</v>
      </c>
      <c r="C179" s="26">
        <v>0.7</v>
      </c>
    </row>
    <row r="180" spans="1:3" x14ac:dyDescent="0.25">
      <c r="A180" s="10" t="s">
        <v>51</v>
      </c>
      <c r="B180" s="25">
        <v>2018</v>
      </c>
      <c r="C180" s="26">
        <v>0.7</v>
      </c>
    </row>
    <row r="181" spans="1:3" x14ac:dyDescent="0.25">
      <c r="A181" s="10" t="s">
        <v>35</v>
      </c>
      <c r="B181" s="25">
        <v>2003</v>
      </c>
      <c r="C181" s="26">
        <v>0.7</v>
      </c>
    </row>
    <row r="182" spans="1:3" x14ac:dyDescent="0.25">
      <c r="A182" s="7" t="s">
        <v>211</v>
      </c>
      <c r="B182" s="22">
        <v>2102</v>
      </c>
      <c r="C182" s="26">
        <v>0.7</v>
      </c>
    </row>
    <row r="183" spans="1:3" ht="19.5" customHeight="1" x14ac:dyDescent="0.25">
      <c r="A183" s="11" t="s">
        <v>154</v>
      </c>
      <c r="B183" s="22">
        <v>2055</v>
      </c>
      <c r="C183" s="26">
        <v>0.7</v>
      </c>
    </row>
    <row r="184" spans="1:3" x14ac:dyDescent="0.25">
      <c r="A184" s="7" t="s">
        <v>155</v>
      </c>
      <c r="B184" s="22">
        <v>2242</v>
      </c>
      <c r="C184" s="26">
        <v>0.7</v>
      </c>
    </row>
    <row r="185" spans="1:3" x14ac:dyDescent="0.25">
      <c r="A185" s="7" t="s">
        <v>104</v>
      </c>
      <c r="B185" s="22">
        <v>2197</v>
      </c>
      <c r="C185" s="26">
        <v>0.7</v>
      </c>
    </row>
    <row r="186" spans="1:3" x14ac:dyDescent="0.25">
      <c r="A186" s="7" t="s">
        <v>119</v>
      </c>
      <c r="B186" s="22">
        <v>2222</v>
      </c>
      <c r="C186" s="26">
        <v>0.9</v>
      </c>
    </row>
    <row r="187" spans="1:3" x14ac:dyDescent="0.25">
      <c r="A187" s="8" t="s">
        <v>111</v>
      </c>
      <c r="B187" s="23">
        <v>2210</v>
      </c>
      <c r="C187" s="26">
        <v>0.7</v>
      </c>
    </row>
    <row r="188" spans="1:3" x14ac:dyDescent="0.25">
      <c r="A188" s="7" t="s">
        <v>156</v>
      </c>
      <c r="B188" s="22">
        <v>2204</v>
      </c>
      <c r="C188" s="26">
        <v>0.7</v>
      </c>
    </row>
    <row r="189" spans="1:3" x14ac:dyDescent="0.25">
      <c r="A189" s="7" t="s">
        <v>116</v>
      </c>
      <c r="B189" s="22">
        <v>2213</v>
      </c>
      <c r="C189" s="26">
        <v>0.7</v>
      </c>
    </row>
    <row r="190" spans="1:3" x14ac:dyDescent="0.25">
      <c r="A190" s="7" t="s">
        <v>86</v>
      </c>
      <c r="B190" s="22">
        <v>2116</v>
      </c>
      <c r="C190" s="26">
        <v>0.7</v>
      </c>
    </row>
    <row r="191" spans="1:3" x14ac:dyDescent="0.25">
      <c r="A191" s="7" t="s">
        <v>19</v>
      </c>
      <c r="B191" s="22">
        <v>1947</v>
      </c>
      <c r="C191" s="26">
        <v>0.8</v>
      </c>
    </row>
    <row r="192" spans="1:3" x14ac:dyDescent="0.25">
      <c r="A192" s="7" t="s">
        <v>120</v>
      </c>
      <c r="B192" s="22">
        <v>2220</v>
      </c>
      <c r="C192" s="26">
        <v>0.8</v>
      </c>
    </row>
    <row r="193" spans="1:3" x14ac:dyDescent="0.25">
      <c r="A193" s="12" t="s">
        <v>157</v>
      </c>
      <c r="B193" s="25">
        <v>1936</v>
      </c>
      <c r="C193" s="26">
        <v>0.7</v>
      </c>
    </row>
    <row r="194" spans="1:3" x14ac:dyDescent="0.25">
      <c r="A194" s="7" t="s">
        <v>158</v>
      </c>
      <c r="B194" s="22">
        <v>1922</v>
      </c>
      <c r="C194" s="26">
        <v>0.7</v>
      </c>
    </row>
    <row r="195" spans="1:3" x14ac:dyDescent="0.25">
      <c r="A195" s="7" t="s">
        <v>133</v>
      </c>
      <c r="B195" s="22">
        <v>2255</v>
      </c>
      <c r="C195" s="26">
        <v>0.7</v>
      </c>
    </row>
    <row r="196" spans="1:3" x14ac:dyDescent="0.25">
      <c r="A196" s="10" t="s">
        <v>36</v>
      </c>
      <c r="B196" s="25">
        <v>2002</v>
      </c>
      <c r="C196" s="26">
        <v>0.7</v>
      </c>
    </row>
    <row r="197" spans="1:3" x14ac:dyDescent="0.25">
      <c r="A197" s="7" t="s">
        <v>92</v>
      </c>
      <c r="B197" s="22">
        <v>2146</v>
      </c>
      <c r="C197" s="26">
        <v>0.7</v>
      </c>
    </row>
    <row r="198" spans="1:3" x14ac:dyDescent="0.25">
      <c r="A198" s="7" t="s">
        <v>212</v>
      </c>
      <c r="B198" s="22">
        <v>2251</v>
      </c>
      <c r="C198" s="26">
        <v>0.7</v>
      </c>
    </row>
    <row r="199" spans="1:3" x14ac:dyDescent="0.25">
      <c r="A199" s="10" t="s">
        <v>37</v>
      </c>
      <c r="B199" s="25">
        <v>1997</v>
      </c>
      <c r="C199" s="26">
        <v>0.7</v>
      </c>
    </row>
  </sheetData>
  <sheetProtection algorithmName="SHA-512" hashValue="6d6zhGUgYzlAlfxWUYFBVkfBmuldtVgFBp2616ncHYDGuiAG51WPCFIxZ+sk1n4NRkMiKMzYK70WWVtIYtl5TQ==" saltValue="9Mg2Vj4SikOBNHq3rlblng==" spinCount="100000" sheet="1" objects="1" scenarios="1"/>
  <mergeCells count="1">
    <mergeCell ref="D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BD8ED5A51A8C4BBB51A8C8FA0C7986" ma:contentTypeVersion="7" ma:contentTypeDescription="Create a new document." ma:contentTypeScope="" ma:versionID="f5d573b361d780758d54172863e15e27">
  <xsd:schema xmlns:xsd="http://www.w3.org/2001/XMLSchema" xmlns:xs="http://www.w3.org/2001/XMLSchema" xmlns:p="http://schemas.microsoft.com/office/2006/metadata/properties" xmlns:ns1="http://schemas.microsoft.com/sharepoint/v3" xmlns:ns2="ae1fcad9-21ff-4eba-931a-cf5b98fd5c94" xmlns:ns3="54031767-dd6d-417c-ab73-583408f47564" targetNamespace="http://schemas.microsoft.com/office/2006/metadata/properties" ma:root="true" ma:fieldsID="c5a582dca13c1dfce52820f8f990d2ce" ns1:_="" ns2:_="" ns3:_="">
    <xsd:import namespace="http://schemas.microsoft.com/sharepoint/v3"/>
    <xsd:import namespace="ae1fcad9-21ff-4eba-931a-cf5b98fd5c9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fcad9-21ff-4eba-931a-cf5b98fd5c9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ae1fcad9-21ff-4eba-931a-cf5b98fd5c94">New</Priority>
    <Estimated_x0020_Creation_x0020_Date xmlns="ae1fcad9-21ff-4eba-931a-cf5b98fd5c94">2018-10-12T07:00:00+00:00</Estimated_x0020_Creation_x0020_Date>
    <Remediation_x0020_Date xmlns="ae1fcad9-21ff-4eba-931a-cf5b98fd5c94">2019-01-07T08:00:00+00:00</Remediation_x0020_Date>
  </documentManagement>
</p:properties>
</file>

<file path=customXml/itemProps1.xml><?xml version="1.0" encoding="utf-8"?>
<ds:datastoreItem xmlns:ds="http://schemas.openxmlformats.org/officeDocument/2006/customXml" ds:itemID="{D83DACD9-8F82-4F38-9BE6-C14C46837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1fcad9-21ff-4eba-931a-cf5b98fd5c94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B8E29-CB37-416E-9B31-52634EE776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207D4A-4DE6-43CC-9C8F-6DCB632E88D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ae1fcad9-21ff-4eba-931a-cf5b98fd5c94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District FC Student Data</vt:lpstr>
      <vt:lpstr>Form Instructions</vt:lpstr>
      <vt:lpstr>Reimbursement Schedule</vt:lpstr>
      <vt:lpstr>LIST</vt:lpstr>
      <vt:lpstr>District</vt:lpstr>
      <vt:lpstr>'Form Instructions'!Print_Area</vt:lpstr>
      <vt:lpstr>VlookupTable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Jennifer Sappington</dc:creator>
  <cp:lastModifiedBy>SAPPINGTON Jennifer * ODE</cp:lastModifiedBy>
  <dcterms:created xsi:type="dcterms:W3CDTF">2020-11-14T18:03:05Z</dcterms:created>
  <dcterms:modified xsi:type="dcterms:W3CDTF">2025-12-08T22:01:41Z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0x010100E1BD8ED5A51A8C4BBB51A8C8FA0C7986</vt:lpwstr>
  </property>
  <property fmtid="{D5CDD505-2E9C-101B-9397-08002B2CF9AE}" pid="3" name="MSIP_Label_61f40bdc-19d8-4b8e-be88-e9eb9bcca8b8_Enabled">
    <vt:lpwstr>true</vt:lpwstr>
  </property>
  <property fmtid="{D5CDD505-2E9C-101B-9397-08002B2CF9AE}" pid="4" name="MSIP_Label_61f40bdc-19d8-4b8e-be88-e9eb9bcca8b8_SetDate">
    <vt:lpwstr>2023-11-07T16:15:30Z</vt:lpwstr>
  </property>
  <property fmtid="{D5CDD505-2E9C-101B-9397-08002B2CF9AE}" pid="5" name="MSIP_Label_61f40bdc-19d8-4b8e-be88-e9eb9bcca8b8_Method">
    <vt:lpwstr>Privileged</vt:lpwstr>
  </property>
  <property fmtid="{D5CDD505-2E9C-101B-9397-08002B2CF9AE}" pid="6" name="MSIP_Label_61f40bdc-19d8-4b8e-be88-e9eb9bcca8b8_Name">
    <vt:lpwstr>Level 1 - Published (Items)</vt:lpwstr>
  </property>
  <property fmtid="{D5CDD505-2E9C-101B-9397-08002B2CF9AE}" pid="7" name="MSIP_Label_61f40bdc-19d8-4b8e-be88-e9eb9bcca8b8_SiteId">
    <vt:lpwstr>b4f51418-b269-49a2-935a-fa54bf584fc8</vt:lpwstr>
  </property>
  <property fmtid="{D5CDD505-2E9C-101B-9397-08002B2CF9AE}" pid="8" name="MSIP_Label_61f40bdc-19d8-4b8e-be88-e9eb9bcca8b8_ActionId">
    <vt:lpwstr>d7434d8c-ecfb-471d-bf47-037becec901e</vt:lpwstr>
  </property>
  <property fmtid="{D5CDD505-2E9C-101B-9397-08002B2CF9AE}" pid="9" name="MSIP_Label_61f40bdc-19d8-4b8e-be88-e9eb9bcca8b8_ContentBits">
    <vt:lpwstr>0</vt:lpwstr>
  </property>
</Properties>
</file>