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ocs\"/>
    </mc:Choice>
  </mc:AlternateContent>
  <xr:revisionPtr revIDLastSave="0" documentId="8_{5A243FD2-9945-498C-8AC0-2E7388317BDB}" xr6:coauthVersionLast="47" xr6:coauthVersionMax="47" xr10:uidLastSave="{00000000-0000-0000-0000-000000000000}"/>
  <bookViews>
    <workbookView xWindow="-28920" yWindow="-135" windowWidth="29040" windowHeight="16440" xr2:uid="{00000000-000D-0000-FFFF-FFFF00000000}"/>
  </bookViews>
  <sheets>
    <sheet name="Instructions" sheetId="1" r:id="rId1"/>
    <sheet name="Expense Tracking" sheetId="2" r:id="rId2"/>
    <sheet name="Budget Summary" sheetId="3" state="hidden" r:id="rId3"/>
    <sheet name="Budget Definitions" sheetId="4" state="hidden" r:id="rId4"/>
    <sheet name="EXAMPLE Budget &amp; Budget Narrati"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2" l="1"/>
  <c r="C64" i="2"/>
  <c r="D64" i="2" s="1"/>
  <c r="C63" i="2"/>
  <c r="D63" i="2" s="1"/>
  <c r="C62" i="2"/>
  <c r="D62" i="2" s="1"/>
  <c r="C61" i="2"/>
  <c r="D61" i="2" s="1"/>
  <c r="C60" i="2"/>
  <c r="D60" i="2" s="1"/>
  <c r="C59" i="2"/>
  <c r="D59" i="2" s="1"/>
  <c r="C58" i="2"/>
  <c r="D58" i="2" s="1"/>
  <c r="C55" i="2"/>
  <c r="D55" i="2" s="1"/>
  <c r="C54" i="2"/>
  <c r="D54" i="2" s="1"/>
  <c r="C53" i="2"/>
  <c r="D53" i="2" s="1"/>
  <c r="C52" i="2"/>
  <c r="D52" i="2" s="1"/>
  <c r="C51" i="2"/>
  <c r="D51" i="2" s="1"/>
  <c r="C50" i="2"/>
  <c r="D50" i="2" s="1"/>
  <c r="C49" i="2"/>
  <c r="D49" i="2" s="1"/>
  <c r="C46" i="2"/>
  <c r="D46" i="2" s="1"/>
  <c r="C45" i="2"/>
  <c r="D45" i="2" s="1"/>
  <c r="C44" i="2"/>
  <c r="D44" i="2" s="1"/>
  <c r="C43" i="2"/>
  <c r="D43" i="2" s="1"/>
  <c r="C42" i="2"/>
  <c r="D42" i="2" s="1"/>
  <c r="C41" i="2"/>
  <c r="D41" i="2" s="1"/>
  <c r="C40" i="2"/>
  <c r="D40" i="2" s="1"/>
  <c r="C37" i="2"/>
  <c r="D37" i="2" s="1"/>
  <c r="C36" i="2"/>
  <c r="D36" i="2" s="1"/>
  <c r="C35" i="2"/>
  <c r="D35" i="2" s="1"/>
  <c r="C34" i="2"/>
  <c r="D34" i="2" s="1"/>
  <c r="C33" i="2"/>
  <c r="D33" i="2" s="1"/>
  <c r="C32" i="2"/>
  <c r="D32" i="2" s="1"/>
  <c r="C31" i="2"/>
  <c r="D31" i="2" s="1"/>
  <c r="C28" i="2"/>
  <c r="D28" i="2" s="1"/>
  <c r="C27" i="2"/>
  <c r="D27" i="2" s="1"/>
  <c r="C26" i="2"/>
  <c r="D26" i="2" s="1"/>
  <c r="C25" i="2"/>
  <c r="D25" i="2" s="1"/>
  <c r="C24" i="2"/>
  <c r="D24" i="2" s="1"/>
  <c r="C23" i="2"/>
  <c r="D23" i="2" s="1"/>
  <c r="C22" i="2"/>
  <c r="D22" i="2" s="1"/>
  <c r="C19" i="2"/>
  <c r="D19" i="2" s="1"/>
  <c r="C18" i="2"/>
  <c r="D18" i="2" s="1"/>
  <c r="C17" i="2"/>
  <c r="D17" i="2" s="1"/>
  <c r="C16" i="2"/>
  <c r="D16" i="2" s="1"/>
  <c r="C15" i="2"/>
  <c r="D15" i="2" s="1"/>
  <c r="C14" i="2"/>
  <c r="D14" i="2" s="1"/>
  <c r="C13" i="2"/>
  <c r="D13" i="2" s="1"/>
  <c r="R65" i="2"/>
  <c r="Q65" i="2"/>
  <c r="P65" i="2"/>
  <c r="O65" i="2"/>
  <c r="N65" i="2"/>
  <c r="M65" i="2"/>
  <c r="L65" i="2"/>
  <c r="K65" i="2"/>
  <c r="J65" i="2"/>
  <c r="I65" i="2"/>
  <c r="H65" i="2"/>
  <c r="G65" i="2"/>
  <c r="F65" i="2"/>
  <c r="E65" i="2"/>
  <c r="B65" i="2"/>
  <c r="R56" i="2"/>
  <c r="R68" i="2" s="1"/>
  <c r="Q56" i="2"/>
  <c r="Q68" i="2" s="1"/>
  <c r="P56" i="2"/>
  <c r="P68" i="2" s="1"/>
  <c r="O56" i="2"/>
  <c r="O68" i="2" s="1"/>
  <c r="N56" i="2"/>
  <c r="N68" i="2" s="1"/>
  <c r="M56" i="2"/>
  <c r="M68" i="2" s="1"/>
  <c r="L56" i="2"/>
  <c r="L68" i="2" s="1"/>
  <c r="K56" i="2"/>
  <c r="K68" i="2" s="1"/>
  <c r="J56" i="2"/>
  <c r="J68" i="2" s="1"/>
  <c r="I56" i="2"/>
  <c r="I68" i="2" s="1"/>
  <c r="H56" i="2"/>
  <c r="H68" i="2" s="1"/>
  <c r="G56" i="2"/>
  <c r="G68" i="2" s="1"/>
  <c r="F56" i="2"/>
  <c r="F68" i="2" s="1"/>
  <c r="E56" i="2"/>
  <c r="E68" i="2" s="1"/>
  <c r="B56" i="2"/>
  <c r="R47" i="2"/>
  <c r="Q47" i="2"/>
  <c r="P47" i="2"/>
  <c r="O47" i="2"/>
  <c r="N47" i="2"/>
  <c r="M47" i="2"/>
  <c r="L47" i="2"/>
  <c r="K47" i="2"/>
  <c r="J47" i="2"/>
  <c r="I47" i="2"/>
  <c r="H47" i="2"/>
  <c r="G47" i="2"/>
  <c r="F47" i="2"/>
  <c r="E47" i="2"/>
  <c r="B47" i="2"/>
  <c r="R38" i="2"/>
  <c r="Q38" i="2"/>
  <c r="P38" i="2"/>
  <c r="O38" i="2"/>
  <c r="N38" i="2"/>
  <c r="N67" i="2" s="1"/>
  <c r="M38" i="2"/>
  <c r="L38" i="2"/>
  <c r="K38" i="2"/>
  <c r="J38" i="2"/>
  <c r="I38" i="2"/>
  <c r="H38" i="2"/>
  <c r="G38" i="2"/>
  <c r="F38" i="2"/>
  <c r="E38" i="2"/>
  <c r="B38" i="2"/>
  <c r="R29" i="2"/>
  <c r="Q29" i="2"/>
  <c r="P29" i="2"/>
  <c r="O29" i="2"/>
  <c r="N29" i="2"/>
  <c r="M29" i="2"/>
  <c r="L29" i="2"/>
  <c r="K29" i="2"/>
  <c r="J29" i="2"/>
  <c r="I29" i="2"/>
  <c r="H29" i="2"/>
  <c r="G29" i="2"/>
  <c r="F29" i="2"/>
  <c r="E29" i="2"/>
  <c r="B29" i="2"/>
  <c r="R20" i="2"/>
  <c r="Q20" i="2"/>
  <c r="P20" i="2"/>
  <c r="O20" i="2"/>
  <c r="N20" i="2"/>
  <c r="M20" i="2"/>
  <c r="L20" i="2"/>
  <c r="K20" i="2"/>
  <c r="J20" i="2"/>
  <c r="I20" i="2"/>
  <c r="H20" i="2"/>
  <c r="G20" i="2"/>
  <c r="F20" i="2"/>
  <c r="E20" i="2"/>
  <c r="B20" i="2"/>
  <c r="B11" i="2"/>
  <c r="F11" i="2"/>
  <c r="G11" i="2"/>
  <c r="H11" i="2"/>
  <c r="I11" i="2"/>
  <c r="J11" i="2"/>
  <c r="K11" i="2"/>
  <c r="L11" i="2"/>
  <c r="L67" i="2" s="1"/>
  <c r="M11" i="2"/>
  <c r="M67" i="2" s="1"/>
  <c r="N11" i="2"/>
  <c r="O11" i="2"/>
  <c r="P11" i="2"/>
  <c r="Q11" i="2"/>
  <c r="R11" i="2"/>
  <c r="E11" i="2"/>
  <c r="C4" i="2"/>
  <c r="D4" i="2" s="1"/>
  <c r="C5" i="2"/>
  <c r="D5" i="2" s="1"/>
  <c r="C6" i="2"/>
  <c r="D6" i="2" s="1"/>
  <c r="C7" i="2"/>
  <c r="D7" i="2" s="1"/>
  <c r="C8" i="2"/>
  <c r="D8" i="2" s="1"/>
  <c r="C9" i="2"/>
  <c r="D9" i="2" s="1"/>
  <c r="C10" i="2"/>
  <c r="D10" i="2" s="1"/>
  <c r="E7" i="5"/>
  <c r="E8" i="5"/>
  <c r="E9" i="5"/>
  <c r="E10" i="5"/>
  <c r="E52" i="5"/>
  <c r="E51" i="5"/>
  <c r="E50" i="5"/>
  <c r="E49" i="5"/>
  <c r="E48" i="5"/>
  <c r="E45" i="5"/>
  <c r="E44" i="5"/>
  <c r="E43" i="5"/>
  <c r="E42" i="5"/>
  <c r="E41" i="5"/>
  <c r="E46" i="5" s="1"/>
  <c r="E38" i="5"/>
  <c r="E37" i="5"/>
  <c r="E36" i="5"/>
  <c r="E35" i="5"/>
  <c r="E34" i="5"/>
  <c r="E31" i="5"/>
  <c r="E30" i="5"/>
  <c r="E29" i="5"/>
  <c r="E28" i="5"/>
  <c r="E27" i="5"/>
  <c r="E32" i="5" s="1"/>
  <c r="E24" i="5"/>
  <c r="E23" i="5"/>
  <c r="E22" i="5"/>
  <c r="E21" i="5"/>
  <c r="E20" i="5"/>
  <c r="E17" i="5"/>
  <c r="E16" i="5"/>
  <c r="E15" i="5"/>
  <c r="E14" i="5"/>
  <c r="E13" i="5"/>
  <c r="E6" i="5"/>
  <c r="B3" i="3"/>
  <c r="H67" i="2" l="1"/>
  <c r="H69" i="2" s="1"/>
  <c r="Q67" i="2"/>
  <c r="Q69" i="2" s="1"/>
  <c r="R67" i="2"/>
  <c r="R69" i="2" s="1"/>
  <c r="F67" i="2"/>
  <c r="F69" i="2" s="1"/>
  <c r="P67" i="2"/>
  <c r="P69" i="2" s="1"/>
  <c r="O67" i="2"/>
  <c r="O69" i="2" s="1"/>
  <c r="K67" i="2"/>
  <c r="J67" i="2"/>
  <c r="J69" i="2" s="1"/>
  <c r="I67" i="2"/>
  <c r="I69" i="2" s="1"/>
  <c r="E67" i="2"/>
  <c r="E69" i="2" s="1"/>
  <c r="G67" i="2"/>
  <c r="G69" i="2" s="1"/>
  <c r="N69" i="2"/>
  <c r="K69" i="2"/>
  <c r="M69" i="2"/>
  <c r="L69" i="2"/>
  <c r="C29" i="2"/>
  <c r="D29" i="2" s="1"/>
  <c r="C65" i="2"/>
  <c r="D65" i="2" s="1"/>
  <c r="C47" i="2"/>
  <c r="D47" i="2" s="1"/>
  <c r="C11" i="2"/>
  <c r="C20" i="2"/>
  <c r="D20" i="2" s="1"/>
  <c r="C56" i="2"/>
  <c r="C68" i="2" s="1"/>
  <c r="C38" i="2"/>
  <c r="D38" i="2" s="1"/>
  <c r="B6" i="3"/>
  <c r="B7" i="3"/>
  <c r="B68" i="2"/>
  <c r="B8" i="3"/>
  <c r="B9" i="3"/>
  <c r="E11" i="5"/>
  <c r="E39" i="5"/>
  <c r="E25" i="5"/>
  <c r="E18" i="5"/>
  <c r="E54" i="5" s="1"/>
  <c r="E53" i="5"/>
  <c r="D11" i="2" l="1"/>
  <c r="C67" i="2"/>
  <c r="C69" i="2" s="1"/>
  <c r="D56" i="2"/>
  <c r="D68" i="2" s="1"/>
  <c r="B5" i="3"/>
  <c r="B67" i="2"/>
  <c r="B10" i="3"/>
  <c r="E55" i="5"/>
  <c r="E56" i="5" s="1"/>
  <c r="E57" i="5"/>
  <c r="D67" i="2" l="1"/>
  <c r="D69" i="2" s="1"/>
  <c r="B69" i="2"/>
  <c r="B66" i="2" s="1"/>
  <c r="B11" i="3"/>
  <c r="B71" i="2" l="1"/>
  <c r="B14" i="3" s="1"/>
  <c r="D66" i="2"/>
  <c r="B12" i="3"/>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ELDERBROCK Evan M</author>
  </authors>
  <commentList>
    <comment ref="B2" authorId="0" shapeId="0" xr:uid="{55349D2F-DF89-415D-B802-8ABF02199CF2}">
      <text>
        <r>
          <rPr>
            <b/>
            <sz val="9"/>
            <color indexed="81"/>
            <rFont val="Tahoma"/>
            <family val="2"/>
          </rPr>
          <t>ELDERBROCK Evan M:</t>
        </r>
        <r>
          <rPr>
            <sz val="9"/>
            <color indexed="81"/>
            <rFont val="Tahoma"/>
            <family val="2"/>
          </rPr>
          <t xml:space="preserve">
Enter from final budget</t>
        </r>
      </text>
    </comment>
    <comment ref="C2" authorId="0" shapeId="0" xr:uid="{2AB6FD1E-2D82-4B1E-A0B9-50AB846F7794}">
      <text>
        <r>
          <rPr>
            <b/>
            <sz val="9"/>
            <color indexed="81"/>
            <rFont val="Tahoma"/>
            <family val="2"/>
          </rPr>
          <t>ELDERBROCK Evan M:</t>
        </r>
        <r>
          <rPr>
            <sz val="9"/>
            <color indexed="81"/>
            <rFont val="Tahoma"/>
            <family val="2"/>
          </rPr>
          <t xml:space="preserve">
Automatically calculated</t>
        </r>
      </text>
    </comment>
    <comment ref="D2" authorId="0" shapeId="0" xr:uid="{108C016D-0737-44E9-83DB-7B810BB05EB5}">
      <text>
        <r>
          <rPr>
            <b/>
            <sz val="9"/>
            <color indexed="81"/>
            <rFont val="Tahoma"/>
            <family val="2"/>
          </rPr>
          <t>ELDERBROCK Evan M:</t>
        </r>
        <r>
          <rPr>
            <sz val="9"/>
            <color indexed="81"/>
            <rFont val="Tahoma"/>
            <family val="2"/>
          </rPr>
          <t xml:space="preserve">
Automatically calculated</t>
        </r>
      </text>
    </comment>
    <comment ref="A68" authorId="0" shapeId="0" xr:uid="{17807F36-DA2B-4017-9BD0-7EF2A3F1C092}">
      <text>
        <r>
          <rPr>
            <b/>
            <sz val="9"/>
            <color indexed="81"/>
            <rFont val="Tahoma"/>
            <family val="2"/>
          </rPr>
          <t>ELDERBROCK Evan M:</t>
        </r>
        <r>
          <rPr>
            <sz val="9"/>
            <color indexed="81"/>
            <rFont val="Tahoma"/>
            <family val="2"/>
          </rPr>
          <t xml:space="preserve">
automatically transferred from “Other Costs: Equipment Rental and Participant Support Costs"
</t>
        </r>
      </text>
    </comment>
    <comment ref="A69" authorId="0" shapeId="0" xr:uid="{2D781400-0019-43C6-BD4B-4852BB1F0AC1}">
      <text>
        <r>
          <rPr>
            <b/>
            <sz val="9"/>
            <color indexed="81"/>
            <rFont val="Tahoma"/>
            <family val="2"/>
          </rPr>
          <t>ELDERBROCK Evan M:</t>
        </r>
        <r>
          <rPr>
            <sz val="9"/>
            <color indexed="81"/>
            <rFont val="Tahoma"/>
            <family val="2"/>
          </rPr>
          <t xml:space="preserve">
A</t>
        </r>
        <r>
          <rPr>
            <sz val="12"/>
            <color indexed="81"/>
            <rFont val="Tahoma"/>
            <family val="2"/>
          </rPr>
          <t>utomatically</t>
        </r>
        <r>
          <rPr>
            <sz val="9"/>
            <color indexed="81"/>
            <rFont val="Tahoma"/>
            <family val="2"/>
          </rPr>
          <t xml:space="preserve"> </t>
        </r>
        <r>
          <rPr>
            <sz val="12"/>
            <color indexed="81"/>
            <rFont val="Tahoma"/>
            <family val="2"/>
          </rPr>
          <t>calculated from Total Direct Costs minus “Other Costs: Equipment Rental and Participant Support Costs".</t>
        </r>
      </text>
    </comment>
    <comment ref="A70" authorId="0" shapeId="0" xr:uid="{95D2553C-18AF-40CA-ADB9-2DD913DD4020}">
      <text>
        <r>
          <rPr>
            <b/>
            <sz val="9"/>
            <color indexed="81"/>
            <rFont val="Tahoma"/>
            <family val="2"/>
          </rPr>
          <t>ELDERBROCK Evan M:</t>
        </r>
        <r>
          <rPr>
            <sz val="9"/>
            <color indexed="81"/>
            <rFont val="Tahoma"/>
            <family val="2"/>
          </rPr>
          <t xml:space="preserve">
Enter indirect rate</t>
        </r>
      </text>
    </comment>
    <comment ref="A71" authorId="0" shapeId="0" xr:uid="{70A3CB47-C8C6-4129-847B-327F748B991D}">
      <text>
        <r>
          <rPr>
            <b/>
            <sz val="9"/>
            <color indexed="81"/>
            <rFont val="Tahoma"/>
            <family val="2"/>
          </rPr>
          <t>ELDERBROCK Evan M:</t>
        </r>
        <r>
          <rPr>
            <sz val="9"/>
            <color indexed="81"/>
            <rFont val="Tahoma"/>
            <family val="2"/>
          </rPr>
          <t xml:space="preserve">
automatically calculated from Total Direct and Indirect Costs</t>
        </r>
      </text>
    </comment>
  </commentList>
</comments>
</file>

<file path=xl/sharedStrings.xml><?xml version="1.0" encoding="utf-8"?>
<sst xmlns="http://schemas.openxmlformats.org/spreadsheetml/2006/main" count="161" uniqueCount="138">
  <si>
    <t>2024 Urban &amp; Community Forestry Subaward Program: Budget and Budget Narrative</t>
  </si>
  <si>
    <t xml:space="preserve">**NOTE: If you need assistance with this budget template or need to add rows to any budget category, please contact any UCF staff listed on the Call for Proposals or send an email to UCF.Program@odf.oregon.gov. </t>
  </si>
  <si>
    <t>PROJECT EXPENSES:</t>
  </si>
  <si>
    <r>
      <t xml:space="preserve">Unit Type 
</t>
    </r>
    <r>
      <rPr>
        <i/>
        <sz val="11"/>
        <color indexed="8"/>
        <rFont val="Calibri"/>
        <family val="2"/>
      </rPr>
      <t>(e.g., months, days, trips)</t>
    </r>
  </si>
  <si>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</si>
  <si>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</si>
  <si>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</si>
  <si>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</si>
  <si>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Personnel (list each position separately):</t>
  </si>
  <si>
    <t>Total Personnel</t>
  </si>
  <si>
    <t>Fringe Benefits (list each position's fringe benefits separately):</t>
  </si>
  <si>
    <t xml:space="preserve">Total Fringe Benefits </t>
  </si>
  <si>
    <t>Travel:</t>
  </si>
  <si>
    <t>Total Travel</t>
  </si>
  <si>
    <t>Supplies:</t>
  </si>
  <si>
    <t>Total Supplies</t>
  </si>
  <si>
    <t>Contractual (list each contract separately):</t>
  </si>
  <si>
    <t>Total Contractual</t>
  </si>
  <si>
    <t>Other Costs: Equipment Rental Only</t>
  </si>
  <si>
    <t>Total Equipment Rental</t>
  </si>
  <si>
    <t>Other Costs (do not include equipment rental):</t>
  </si>
  <si>
    <t>Total Other</t>
  </si>
  <si>
    <t>2024 Urban &amp; Community Forestry Subaward Program: Budget Summary</t>
  </si>
  <si>
    <r>
      <rPr>
        <b/>
        <sz val="11"/>
        <color indexed="8"/>
        <rFont val="Calibri"/>
        <family val="2"/>
      </rPr>
      <t xml:space="preserve">Do not enter data on this sheet.  </t>
    </r>
    <r>
      <rPr>
        <sz val="11"/>
        <color indexed="8"/>
        <rFont val="Calibri"/>
        <family val="2"/>
      </rPr>
      <t xml:space="preserve">The budget summary copies budget category totals from detailed line item budget. 
</t>
    </r>
    <r>
      <rPr>
        <b/>
        <i/>
        <sz val="11"/>
        <color indexed="8"/>
        <rFont val="Calibri"/>
        <family val="2"/>
      </rPr>
      <t xml:space="preserve">NOTE: Data in this sheet is filled in automatically with data from the "Budget and Budget Narrative" sheet. Change values in the budget form to adjust the budget summary. </t>
    </r>
  </si>
  <si>
    <t xml:space="preserve">  Project Name:</t>
  </si>
  <si>
    <t>Budget Category Subtotals</t>
  </si>
  <si>
    <t>Personnel</t>
  </si>
  <si>
    <t>Fringe Benefits</t>
  </si>
  <si>
    <t>Travel</t>
  </si>
  <si>
    <t>Supplies</t>
  </si>
  <si>
    <t>Contractual</t>
  </si>
  <si>
    <t>Other Costs</t>
  </si>
  <si>
    <t>Total Direct Costs</t>
  </si>
  <si>
    <t>Modified Total Direct Costs (MTCD)</t>
  </si>
  <si>
    <t>Indirect Costs:</t>
  </si>
  <si>
    <t>Total Project Costs:</t>
  </si>
  <si>
    <t>2024 Urban &amp; Community Forestry Subaward Program: Budget Definitions</t>
  </si>
  <si>
    <t>Budget Line Item Information (Columns):</t>
  </si>
  <si>
    <t>Budget Category</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</si>
  <si>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</si>
  <si>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</si>
  <si>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</si>
  <si>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</si>
  <si>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</si>
  <si>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</si>
  <si>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</si>
  <si>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Budget Category Descriptions (Rows):</t>
  </si>
  <si>
    <t>The actual estimated salary cost paid to applicant’s employees. Show job titles or positions, the number of months or years, and monthly or annual salary rate based on the percentage of time to be devoted to the project in Unit Cost. Do not include consultant or other third-party organization costs in this category. Compensation paid to employees engaged in grant activities must be consistent with that paid for similar work within the applicant organization. In the budget narrative column, concisely outline the role/responsibilities of each position in relationship to fulfilling project goals and objectives. Include all requested information in the detailed budget and budget narrative.</t>
  </si>
  <si>
    <t>Fringe benefits are generally expressed as a percentage of the associated salary cost. Fringe benefits should be based either on actual known costs or on an approved negotiated rate for fringe benefits with a federal agency. If not based on an approved negotiated rate, list the composition of the fringe benefit package in the narrative column. Fringe benefits only apply to employees (not contractors) listed in the "Personnel" budget category, and only for the percentage of time/compensation devoted to the project.  Include all requested information in the detailed budget and budget narrative.</t>
  </si>
  <si>
    <t>Show anticipated trips, number of travelers, locations, and an estimated cost per trip for major travel costs such as air fare, mileage, lodging, and per diem.. Describe the purpose of each travel expenditure in reference to the project objectives in the budget narrative. Show the basis of computation (e.g., six people to 3-day training at $X airfare, $X lodging, $X subsistence). For workforce training projects, travel and meals for trainees should be listed separately. Show the number of trainees and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“Contractual" budget category.  Include all requested information in the detailed budget and budget narrative.</t>
  </si>
  <si>
    <t>Generally, supplies include any materials that are expendable or consumed during the course of the project. All requested information must be included in the detailed budget and budget narrative. Include supporting per unit cost and number of units for each major supply category. Non-tangible goods and services such as printing, photocopy services, and rental costs should be included in the “Other” cost category. List items by type (e.g., office supplies, postage, training materials, copy paper, and expendable equipment items costing less than $5,000 each, such as books, hand held tape recorders) and show the basis for computation.</t>
  </si>
  <si>
    <t xml:space="preserve">Contractual
Procurement Contracts, &amp; Consultant Fees </t>
  </si>
  <si>
    <t>Modified Total Direct Costs</t>
  </si>
  <si>
    <t xml:space="preserve">Modified Total Direct Costs (MTDC) are used to calculate the Indirect Costs (see below). For this grant, MTDC is calculated by subtracting the total  "Other Costs: Equipment Rental" from Total Direct Costs. This field is calculated automatically; no entry is required. </t>
  </si>
  <si>
    <t>Indirect Costs</t>
  </si>
  <si>
    <r>
      <t xml:space="preserve">Indirect costs are defined as costs incurred for a common or joint purpose benefitting more than one cost objective, and not readily assignable to the cost objectives specifically benefitted, without effort disproportionate to the results achieved. These costs are sometimes called "overhead." Applicants are eligible to use either 1) the “de minimis” indirect cost rate (10%) described in 2 C.F.R. 200.414(f), or 2) the rate from a federally approved negotiated indirect cost rate agreement (NICRA). An applicant with a current, federally-approved NICRA must attach a copy of the fully-executed rate agreement. To Indirect costs are calculated by multiplying the indirect rate by the Modified Total Direct Costs (MTDC).
Any Non-Federal entity that does not have a current executed NICRA may choose charge a </t>
    </r>
    <r>
      <rPr>
        <i/>
        <sz val="11"/>
        <color indexed="8"/>
        <rFont val="Calibri"/>
        <family val="2"/>
      </rPr>
      <t xml:space="preserve">de minimis </t>
    </r>
    <r>
      <rPr>
        <sz val="11"/>
        <color indexed="8"/>
        <rFont val="Calibri"/>
        <family val="2"/>
      </rPr>
      <t xml:space="preserve">rate of 10 percent of MTDC. No documentation is required to justify the 10 percent </t>
    </r>
    <r>
      <rPr>
        <i/>
        <sz val="11"/>
        <color indexed="8"/>
        <rFont val="Calibri"/>
        <family val="2"/>
      </rPr>
      <t xml:space="preserve">de minimis </t>
    </r>
    <r>
      <rPr>
        <sz val="11"/>
        <color indexed="8"/>
        <rFont val="Calibri"/>
        <family val="2"/>
      </rPr>
      <t xml:space="preserve">indirect cost rate. As described in 2 CFR 200.403, specific expense types must be consistently charged either to indirect or direct costs but may not be double charged or inconsistently charged as both. 
If the applicant chooses the 10% </t>
    </r>
    <r>
      <rPr>
        <i/>
        <sz val="11"/>
        <color indexed="8"/>
        <rFont val="Calibri"/>
        <family val="2"/>
      </rPr>
      <t xml:space="preserve">de minimis </t>
    </r>
    <r>
      <rPr>
        <sz val="11"/>
        <color indexed="8"/>
        <rFont val="Calibri"/>
        <family val="2"/>
      </rPr>
      <t>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</si>
  <si>
    <t>Total Project Costs</t>
  </si>
  <si>
    <t>The combined total of Direct Costs and Indirect Costs. Total Project Cost cell is calculated automatically; no entry is required.</t>
  </si>
  <si>
    <t>2024 Urban &amp; Community Forestry Subaward Program: Budget &amp; Budget Narrative Example</t>
  </si>
  <si>
    <t xml:space="preserve"> Urban Forest Planning and Tree Planting in a Tribal Community</t>
  </si>
  <si>
    <t>Project Manager (1.0 FTE x 3 years)</t>
  </si>
  <si>
    <t>Years</t>
  </si>
  <si>
    <t xml:space="preserve">Project Manager leads project implementation, guides other staff, administers and supervises contracts to ensure project goals are met.  </t>
  </si>
  <si>
    <t>Project Manager (45%)</t>
  </si>
  <si>
    <t>Total from above</t>
  </si>
  <si>
    <t>Applicable fringe rate for payroll taxes, health insurance, vacation, etc.</t>
  </si>
  <si>
    <t>Mileage (at federal mileage rate)</t>
  </si>
  <si>
    <t>miles</t>
  </si>
  <si>
    <t xml:space="preserve">Project manager will be reimbursed for use of personal vehicles for travel or applicant will be reimbursed for tribal vehicles used by personnel for travel required to accomplish this project.  Estimate based on 1500 miles per year to multiple planting and meeting sites. </t>
  </si>
  <si>
    <t>Containerized Tree (5’ - 6’) (for urban planting sites)</t>
  </si>
  <si>
    <t>Trees</t>
  </si>
  <si>
    <r>
      <t xml:space="preserve">Average price of 5 species of 5-6’ container trees sized for urban planting sites. Cost is based on nursery sale pricing (from internet research) of 5 suitable species for planting site.  Example: </t>
    </r>
    <r>
      <rPr>
        <u/>
        <sz val="11"/>
        <color indexed="22"/>
        <rFont val="Calibri"/>
        <family val="2"/>
      </rPr>
      <t>https://jfschmidt.com/stock-availability/</t>
    </r>
  </si>
  <si>
    <t xml:space="preserve">Bare Root Tree (2-3’) (for natural forest planting sites) </t>
  </si>
  <si>
    <r>
      <t xml:space="preserve">Average price of varied species of bare root trees sized for natural forest/reforestation sites.   Cost basis is based on nursery prices (from internet research) of 5 suitable species.  Example: </t>
    </r>
    <r>
      <rPr>
        <u/>
        <sz val="11"/>
        <color indexed="22"/>
        <rFont val="Calibri"/>
        <family val="2"/>
      </rPr>
      <t>https://jfschmidt.com/stock-availability/</t>
    </r>
  </si>
  <si>
    <t>Fertilizer Packets</t>
  </si>
  <si>
    <t>Packets</t>
  </si>
  <si>
    <t>During planting, each tree’s soil will be amended with a dosed packet of 16-8-8 fertilizer.  Price from internet research.</t>
  </si>
  <si>
    <t>Mulch</t>
  </si>
  <si>
    <t>cu. yards</t>
  </si>
  <si>
    <t>Assumes 5 trees mulched per cu. yd (6” depth) for 800 trees (800/5 = 160 cu. yds)</t>
  </si>
  <si>
    <t>Hand Tools (shovels, wheelbarrow, gloves, etc)</t>
  </si>
  <si>
    <t>For tree planting and maintenance.  Line item total.</t>
  </si>
  <si>
    <t>Consulting arborist (Tree Inventory &amp; Planting Plan)</t>
  </si>
  <si>
    <t>Contract</t>
  </si>
  <si>
    <t>The applicant will contract with a professional arborist to perform a tree inventory of X acres of tribal lands using the “Tree Plotter” software.  The arborist, in collaboration with the project manager and tribal staff, will prepare a 10-year tree planting work plan that 1) identifies available and potential planting sites, 2) specifies suitable tree species for each site, and 3) creates a feasible 10-year implement timeline.  The plan’s first tree planting will be planned in year 2, after plan development, and be funded as budgeted in this grant. Cost based on estimates from 3 arborists.</t>
  </si>
  <si>
    <t xml:space="preserve">Tree Planting &amp; Maintenance Crew Leader </t>
  </si>
  <si>
    <t>Days</t>
  </si>
  <si>
    <t>Seasonal contracted crew leader will supervise and work with 2-3 crew members to prepare planting sites, procure/deliver/plant trees, inspect/irrigate/prune trees for 2 years.  Crew leader also collects, compiles data on tree health and  survival, and leads maintenance actions, supplemental plantings.  Cost based on estimates from 3 tree planting contractors.</t>
  </si>
  <si>
    <t>Tree Planting &amp; Maintenance Crew</t>
  </si>
  <si>
    <t>Seasonal contracted crew members prepare planting sites, procure/deliver/plant trees, and inspect/irrigate trees for 3 years.  Crew members may assist with data collection on tree health / survival. Crew members will perform maintenance (summer irrigation, pruning, or replacement plantings in case of tree mortality.  Crew members may also work to lead volunteers who assist with tree planting. Cost based on estimates from 3 tree planting contractors.</t>
  </si>
  <si>
    <t xml:space="preserve">Tractor Rental (auger and implements) </t>
  </si>
  <si>
    <r>
      <t xml:space="preserve">For urban sites, tractor/auger will speed planting of street trees. </t>
    </r>
    <r>
      <rPr>
        <sz val="11"/>
        <color indexed="20"/>
        <rFont val="Calibri"/>
        <family val="2"/>
      </rPr>
      <t xml:space="preserve">Cost basis: “Oregon Department of Forestry Equipment &amp; Personnel Rate Guide 2020." </t>
    </r>
  </si>
  <si>
    <t>4x4 Pickup Truck Rental</t>
  </si>
  <si>
    <r>
      <t>For hauling trees to natural forest/reforestation sites, pick up will transport crew, bare root trees and planting tools.</t>
    </r>
    <r>
      <rPr>
        <sz val="11"/>
        <color indexed="20"/>
        <rFont val="Calibri"/>
        <family val="2"/>
      </rPr>
      <t xml:space="preserve">Cost basis: “Oregon Department of Forestry Equipment &amp; Personnel Rate Guide 2020." </t>
    </r>
  </si>
  <si>
    <t>Mobile Telephone Service (for Project Manager)</t>
  </si>
  <si>
    <t>Per month cost</t>
  </si>
  <si>
    <t xml:space="preserve">One smart phone with data package for project manager.  Based on internet research for 3 mobile phone carriers. </t>
  </si>
  <si>
    <t>Total Direct Costs:</t>
  </si>
  <si>
    <t>Modified Total Direct Costs (MTCD):</t>
  </si>
  <si>
    <r>
      <rPr>
        <b/>
        <sz val="11"/>
        <color indexed="8"/>
        <rFont val="Calibri"/>
        <family val="2"/>
      </rPr>
      <t>Indirect Costs:</t>
    </r>
    <r>
      <rPr>
        <sz val="11"/>
        <color indexed="8"/>
        <rFont val="Calibri"/>
        <family val="2"/>
      </rPr>
      <t xml:space="preserve"> Use "de minimis" rate (10%) or an approved negotiated indirect cost rate agreement (NICRA).  Include copy of your NICRA as an attachment.</t>
    </r>
  </si>
  <si>
    <t>Enter percent here:</t>
  </si>
  <si>
    <t>De minimus indirect rate.</t>
  </si>
  <si>
    <t>Total Project Expenses:</t>
  </si>
  <si>
    <r>
      <t xml:space="preserve">Contractual expenses may be procurement contracts for supplies or services, such as a consulting arborist to develop an urban forest policy and/or planting plan. Include costs and description of work for each anticipated contract. Contractual expenses may also be allocated for insurance and audit-related costs.
</t>
    </r>
    <r>
      <rPr>
        <b/>
        <i/>
        <sz val="11"/>
        <color indexed="8"/>
        <rFont val="Calibri"/>
        <family val="2"/>
      </rPr>
      <t>Procurement contracts (see “Contract” definition at 2 CFR 200.22)</t>
    </r>
    <r>
      <rPr>
        <b/>
        <sz val="11"/>
        <color indexed="8"/>
        <rFont val="Calibri"/>
        <family val="2"/>
      </rPr>
      <t xml:space="preserve">: </t>
    </r>
    <r>
      <rPr>
        <sz val="11"/>
        <color indexed="8"/>
        <rFont val="Calibri"/>
        <family val="2"/>
      </rPr>
      <t xml:space="preserve">Provide a description of the product or service to be procured by contract and an estimate of the cost.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i/>
        <sz val="11"/>
        <color indexed="8"/>
        <rFont val="Calibri"/>
        <family val="2"/>
      </rPr>
      <t>Consultant Fees:</t>
    </r>
    <r>
      <rPr>
        <i/>
        <sz val="11"/>
        <color indexed="8"/>
        <rFont val="Calibri"/>
        <family val="2"/>
      </rPr>
      <t xml:space="preserve"> </t>
    </r>
    <r>
      <rPr>
        <sz val="11"/>
        <color indexed="8"/>
        <rFont val="Calibri"/>
        <family val="2"/>
      </rPr>
      <t>For each consultant enter the name, if known, service to be provided, hourly or daily fee (8-hour day), and estimated time on the project. NOTE: Consultant fees in excess of the DOJ grant-making component’s maximum rate for an 8-hour day (currently $650) require additional justification and prior approval from the respective DOJ grant-making component. All requested information must be included in the budget detail worksheet and budget narrative.</t>
    </r>
  </si>
  <si>
    <r>
      <t xml:space="preserve">Costs not captured in categories above, for example, rental or lease of equipment, and printing or photocopying. Subawards should also be included in the Other Costs category.
Include per unit costs and number of units, as applicable for major categories. Include all requested information in the detailed budget and budget narrative.
</t>
    </r>
    <r>
      <rPr>
        <b/>
        <i/>
        <sz val="11"/>
        <color rgb="FF000000"/>
        <rFont val="Calibri"/>
        <family val="2"/>
      </rPr>
      <t>NOTE: In the Budget, equipment rentals should be documented in "Other Costs: Equipment Rentals", while any "Other Costs" that are non-equipment rentals should be documented under "Other Costs (do not include equipment rental)".</t>
    </r>
    <r>
      <rPr>
        <sz val="11"/>
        <color indexed="8"/>
        <rFont val="Calibri"/>
        <family val="2"/>
      </rPr>
      <t xml:space="preserve">  For equipment rentals, list each piece of equipment required for the program/project and its associated unit type, unit cost, and number of units (which may be hours, days, weeks, etc.). </t>
    </r>
  </si>
  <si>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</si>
  <si>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A predetermined group of expenses in the budget (see budget category descriptions below).</t>
  </si>
  <si>
    <t>Total Budgeted</t>
  </si>
  <si>
    <t>Total Spent</t>
  </si>
  <si>
    <t>2025 - Q3</t>
  </si>
  <si>
    <t>2025 - Q4</t>
  </si>
  <si>
    <t>2026 - Q1</t>
  </si>
  <si>
    <t>2026 - Q2</t>
  </si>
  <si>
    <t>2026 - Q3</t>
  </si>
  <si>
    <t>2026 - Q4</t>
  </si>
  <si>
    <t>2027 - Q1</t>
  </si>
  <si>
    <t>2027 - Q2</t>
  </si>
  <si>
    <t>2027 - Q3</t>
  </si>
  <si>
    <t>2027 - Q4</t>
  </si>
  <si>
    <t>2028 - Q1</t>
  </si>
  <si>
    <t>2028 - Q2</t>
  </si>
  <si>
    <t>2028 - Q3</t>
  </si>
  <si>
    <t>2028 - Q4</t>
  </si>
  <si>
    <t>Total Remaining</t>
  </si>
  <si>
    <t>Fringe Benefits:</t>
  </si>
  <si>
    <t>Personnel:</t>
  </si>
  <si>
    <t>Contractual:</t>
  </si>
  <si>
    <t>Other Costs: Equipment Rental and Participant Support Costs</t>
  </si>
  <si>
    <t>Other Costs (not including equipment rental and participant support costs):</t>
  </si>
  <si>
    <t>Indirect Costs Rate (%)</t>
  </si>
  <si>
    <t>Total Indirect Costs</t>
  </si>
  <si>
    <t>Line Item Name/Short Description</t>
  </si>
  <si>
    <t>Total Equipment Rental &amp; Stipend Costs</t>
  </si>
  <si>
    <t>Total Equipment Rental/Participant Support</t>
  </si>
  <si>
    <t>Total Project Expenses</t>
  </si>
  <si>
    <t>Urban &amp; Community Forestry Subaward Program: 
Expense Tracking Instructions</t>
  </si>
  <si>
    <r>
      <t xml:space="preserve">Notes
</t>
    </r>
    <r>
      <rPr>
        <b/>
        <i/>
        <sz val="14"/>
        <color indexed="8"/>
        <rFont val="Calibri"/>
        <family val="2"/>
      </rPr>
      <t>(Line Item Description &amp; Cost Basis)</t>
    </r>
    <r>
      <rPr>
        <b/>
        <sz val="14"/>
        <color indexed="8"/>
        <rFont val="Calibri"/>
        <family val="2"/>
      </rPr>
      <t xml:space="preserve"> </t>
    </r>
  </si>
  <si>
    <r>
      <rPr>
        <b/>
        <sz val="20"/>
        <color rgb="FF000000"/>
        <rFont val="Calibri"/>
        <family val="2"/>
      </rPr>
      <t>Step 1:</t>
    </r>
    <r>
      <rPr>
        <b/>
        <sz val="20"/>
        <color indexed="8"/>
        <rFont val="Calibri"/>
        <family val="2"/>
      </rPr>
      <t xml:space="preserve"> Enter Line Item Names (column A) and Total Budgeted Amounts (column B) into the Expense Tracking sheet.</t>
    </r>
    <r>
      <rPr>
        <sz val="20"/>
        <color indexed="8"/>
        <rFont val="Calibri"/>
        <family val="2"/>
      </rPr>
      <t xml:space="preserve"> </t>
    </r>
    <r>
      <rPr>
        <b/>
        <sz val="20"/>
        <color indexed="8"/>
        <rFont val="Calibri"/>
        <family val="2"/>
      </rPr>
      <t xml:space="preserve">
</t>
    </r>
    <r>
      <rPr>
        <sz val="20"/>
        <color indexed="8"/>
        <rFont val="Calibri"/>
        <family val="2"/>
      </rPr>
      <t xml:space="preserve">
</t>
    </r>
    <r>
      <rPr>
        <b/>
        <sz val="20"/>
        <color rgb="FF000000"/>
        <rFont val="Calibri"/>
        <family val="2"/>
      </rPr>
      <t>Step 2:</t>
    </r>
    <r>
      <rPr>
        <b/>
        <sz val="20"/>
        <color indexed="8"/>
        <rFont val="Calibri"/>
        <family val="2"/>
      </rPr>
      <t xml:space="preserve"> Enter the Indirect Cost Rate (cell B70) as a percent.</t>
    </r>
    <r>
      <rPr>
        <sz val="20"/>
        <color indexed="8"/>
        <rFont val="Calibri"/>
        <family val="2"/>
      </rPr>
      <t xml:space="preserve"> The budget form will calculate the indirect cost total automatically. *</t>
    </r>
    <r>
      <rPr>
        <i/>
        <sz val="20"/>
        <color rgb="FF000000"/>
        <rFont val="Calibri"/>
        <family val="2"/>
      </rPr>
      <t>Note: Indirect costs may need to be entered manually if your Negotiated Indirect Cost Rate Agreement (NICRA) includes different parameters for calculating indirect costs.</t>
    </r>
    <r>
      <rPr>
        <b/>
        <i/>
        <sz val="20"/>
        <color rgb="FF000000"/>
        <rFont val="Calibri"/>
        <family val="2"/>
      </rPr>
      <t xml:space="preserve">
</t>
    </r>
    <r>
      <rPr>
        <b/>
        <sz val="20"/>
        <color rgb="FF000000"/>
        <rFont val="Calibri"/>
        <family val="2"/>
      </rPr>
      <t>Step 3:</t>
    </r>
    <r>
      <rPr>
        <sz val="20"/>
        <color rgb="FF000000"/>
        <rFont val="Calibri"/>
        <family val="2"/>
      </rPr>
      <t xml:space="preserve"> </t>
    </r>
    <r>
      <rPr>
        <b/>
        <sz val="20"/>
        <color rgb="FF000000"/>
        <rFont val="Calibri"/>
        <family val="2"/>
      </rPr>
      <t>Enter the expenditures for each submitted financial report (columns E - R).</t>
    </r>
    <r>
      <rPr>
        <sz val="20"/>
        <color rgb="FF000000"/>
        <rFont val="Calibri"/>
        <family val="2"/>
      </rPr>
      <t xml:space="preserve"> The spreadsheet will automatically calculate the Total Spent and Total Remaining (columns C and D). 
</t>
    </r>
    <r>
      <rPr>
        <sz val="20"/>
        <color indexed="8"/>
        <rFont val="Calibri"/>
        <family val="2"/>
      </rPr>
      <t xml:space="preserve">
</t>
    </r>
    <r>
      <rPr>
        <i/>
        <sz val="20"/>
        <color rgb="FF000000"/>
        <rFont val="Calibri"/>
        <family val="2"/>
      </rPr>
      <t xml:space="preserve">*Note: If you would like assistance with this expense tracking spreadsheet, please contact any UCF staff listed on the agreement or send an email to UCF.Program@odf.oregon.gov.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</si>
</sst>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 #,##0&quot; &quot;;&quot; &quot;* \(#,##0\);&quot; &quot;* &quot;- &quot;"/>
    <numFmt numFmtId="165" formatCode="&quot; &quot;&quot;$&quot;* #,##0.00&quot; &quot;;&quot; &quot;&quot;$&quot;* \(#,##0.00\);&quot; &quot;&quot;$&quot;* &quot;-&quot;??&quot; &quot;"/>
    <numFmt numFmtId="166" formatCode="0.0%"/>
    <numFmt numFmtId="167" formatCode="&quot; &quot;&quot;$&quot;* #,##0&quot; &quot;;&quot; &quot;&quot;$&quot;* \(#,##0\);&quot; &quot;&quot;$&quot;* &quot;- &quot;"/>
    <numFmt numFmtId="168" formatCode="#,##0&quot; &quot;;\(#,##0\)"/>
  </numFmts>
  <fonts count="30" x14ac:knownFonts="1">
    <font>
      <sz val="11"/>
      <color indexed="8"/>
      <name val="Calibri"/>
    </font>
    <font>
      <sz val="11"/>
      <color indexed="8"/>
      <name val="Arial"/>
      <family val="2"/>
    </font>
    <font>
      <sz val="11"/>
      <color indexed="8"/>
      <name val="Calibri"/>
      <family val="2"/>
    </font>
    <font>
      <b/>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u/>
      <sz val="11"/>
      <color indexed="8"/>
      <name val="Calibri"/>
      <family val="2"/>
    </font>
    <font>
      <b/>
      <sz val="11"/>
      <color indexed="8"/>
      <name val="Calibri"/>
      <family val="2"/>
    </font>
    <font>
      <i/>
      <sz val="11"/>
      <color indexed="8"/>
      <name val="Calibri"/>
      <family val="2"/>
    </font>
    <font>
      <u/>
      <sz val="11"/>
      <color indexed="22"/>
      <name val="Calibri"/>
      <family val="2"/>
    </font>
    <font>
      <sz val="11"/>
      <color indexed="20"/>
      <name val="Calibri"/>
      <family val="2"/>
    </font>
    <font>
      <b/>
      <i/>
      <sz val="11"/>
      <color rgb="FF000000"/>
      <name val="Calibri"/>
      <family val="2"/>
    </font>
    <font>
      <sz val="13"/>
      <color indexed="8"/>
      <name val="Calibri"/>
      <family val="2"/>
    </font>
    <font>
      <b/>
      <sz val="13"/>
      <color indexed="8"/>
      <name val="Calibri"/>
      <family val="2"/>
    </font>
    <font>
      <sz val="9"/>
      <color indexed="81"/>
      <name val="Tahoma"/>
      <family val="2"/>
    </font>
    <font>
      <b/>
      <sz val="9"/>
      <color indexed="81"/>
      <name val="Tahoma"/>
      <family val="2"/>
    </font>
    <font>
      <sz val="12"/>
      <color indexed="81"/>
      <name val="Tahoma"/>
      <family val="2"/>
    </font>
    <font>
      <b/>
      <sz val="20"/>
      <color indexed="8"/>
      <name val="Calibri"/>
      <family val="2"/>
    </font>
    <font>
      <b/>
      <sz val="20"/>
      <color rgb="FF000000"/>
      <name val="Calibri"/>
      <family val="2"/>
    </font>
    <font>
      <sz val="20"/>
      <color indexed="8"/>
      <name val="Calibri"/>
      <family val="2"/>
    </font>
    <font>
      <b/>
      <i/>
      <sz val="20"/>
      <color rgb="FF000000"/>
      <name val="Calibri"/>
      <family val="2"/>
    </font>
    <font>
      <sz val="20"/>
      <color rgb="FF000000"/>
      <name val="Calibri"/>
      <family val="2"/>
    </font>
    <font>
      <i/>
      <sz val="20"/>
      <color rgb="FF000000"/>
      <name val="Calibri"/>
      <family val="2"/>
    </font>
    <font>
      <b/>
      <sz val="24"/>
      <color indexed="8"/>
      <name val="Calibri"/>
      <family val="2"/>
    </font>
    <font>
      <b/>
      <sz val="14"/>
      <color theme="0"/>
      <name val="Calibri"/>
      <family val="2"/>
    </font>
    <font>
      <sz val="14"/>
      <color theme="0"/>
      <name val="Calibri"/>
      <family val="2"/>
    </font>
    <font>
      <b/>
      <sz val="14"/>
      <color indexed="8"/>
      <name val="Calibri"/>
      <family val="2"/>
    </font>
    <font>
      <b/>
      <i/>
      <sz val="14"/>
      <color indexed="8"/>
      <name val="Calibri"/>
      <family val="2"/>
    </font>
  </fonts>
  <fills count="1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theme="6" tint="0.59999389629810485"/>
        <bgColor indexed="64"/>
      </patternFill>
    </fill>
    <fill>
      <patternFill patternType="solid">
        <fgColor theme="2"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0.249977111117893"/>
        <bgColor indexed="64"/>
      </patternFill>
    </fill>
  </fills>
  <borders count="114">
    <border>
      <left/>
      <right/>
      <top/>
      <bottom/>
      <diagonal/>
    </border>
    <border>
      <left style="thin">
        <color indexed="10"/>
      </left>
      <right style="thin">
        <color indexed="10"/>
      </right>
      <top style="thin">
        <color indexed="10"/>
      </top>
      <bottom style="medium">
        <color indexed="8"/>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10"/>
      </right>
      <top style="medium">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dashed">
        <color indexed="8"/>
      </bottom>
      <diagonal/>
    </border>
    <border>
      <left style="thin">
        <color indexed="10"/>
      </left>
      <right style="thin">
        <color indexed="10"/>
      </right>
      <top style="dashed">
        <color indexed="8"/>
      </top>
      <bottom style="thin">
        <color indexed="8"/>
      </bottom>
      <diagonal/>
    </border>
    <border>
      <left style="thin">
        <color indexed="10"/>
      </left>
      <right style="thin">
        <color indexed="10"/>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style="thin">
        <color indexed="10"/>
      </top>
      <bottom style="thin">
        <color indexed="10"/>
      </bottom>
      <diagonal/>
    </border>
    <border>
      <left/>
      <right/>
      <top/>
      <bottom/>
      <diagonal/>
    </border>
    <border>
      <left style="thin">
        <color indexed="10"/>
      </left>
      <right style="thin">
        <color indexed="10"/>
      </right>
      <top/>
      <bottom style="thin">
        <color indexed="10"/>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indexed="10"/>
      </top>
      <bottom style="thin">
        <color theme="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uble">
        <color theme="1"/>
      </right>
      <top style="thin">
        <color indexed="64"/>
      </top>
      <bottom style="thin">
        <color indexed="64"/>
      </bottom>
      <diagonal/>
    </border>
    <border>
      <left/>
      <right style="double">
        <color theme="1"/>
      </right>
      <top/>
      <bottom/>
      <diagonal/>
    </border>
    <border>
      <left style="thin">
        <color indexed="64"/>
      </left>
      <right style="double">
        <color theme="1"/>
      </right>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right style="medium">
        <color theme="1"/>
      </right>
      <top/>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right style="double">
        <color auto="1"/>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thin">
        <color indexed="10"/>
      </left>
      <right style="medium">
        <color indexed="8"/>
      </right>
      <top style="thin">
        <color indexed="8"/>
      </top>
      <bottom/>
      <diagonal/>
    </border>
    <border>
      <left/>
      <right style="thin">
        <color indexed="64"/>
      </right>
      <top style="thin">
        <color indexed="64"/>
      </top>
      <bottom style="thin">
        <color indexed="64"/>
      </bottom>
      <diagonal/>
    </border>
    <border>
      <left/>
      <right style="thin">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thin">
        <color indexed="10"/>
      </left>
      <right style="thin">
        <color indexed="10"/>
      </right>
      <top style="thin">
        <color indexed="10"/>
      </top>
      <bottom/>
      <diagonal/>
    </border>
    <border>
      <left style="medium">
        <color indexed="8"/>
      </left>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auto="1"/>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double">
        <color indexed="64"/>
      </left>
      <right style="thin">
        <color auto="1"/>
      </right>
      <top style="thin">
        <color indexed="64"/>
      </top>
      <bottom style="medium">
        <color indexed="64"/>
      </bottom>
      <diagonal/>
    </border>
    <border>
      <left style="double">
        <color indexed="64"/>
      </left>
      <right style="thin">
        <color auto="1"/>
      </right>
      <top style="medium">
        <color indexed="64"/>
      </top>
      <bottom style="thin">
        <color indexed="8"/>
      </bottom>
      <diagonal/>
    </border>
    <border>
      <left style="double">
        <color indexed="64"/>
      </left>
      <right style="thin">
        <color auto="1"/>
      </right>
      <top style="thin">
        <color indexed="8"/>
      </top>
      <bottom style="thin">
        <color indexed="8"/>
      </bottom>
      <diagonal/>
    </border>
    <border>
      <left style="double">
        <color indexed="64"/>
      </left>
      <right style="thin">
        <color auto="1"/>
      </right>
      <top/>
      <bottom style="thin">
        <color indexed="64"/>
      </bottom>
      <diagonal/>
    </border>
    <border>
      <left style="double">
        <color indexed="64"/>
      </left>
      <right style="thin">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double">
        <color indexed="64"/>
      </right>
      <top style="thick">
        <color indexed="8"/>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auto="1"/>
      </right>
      <top/>
      <bottom style="thin">
        <color indexed="8"/>
      </bottom>
      <diagonal/>
    </border>
    <border>
      <left style="thin">
        <color auto="1"/>
      </left>
      <right style="medium">
        <color indexed="8"/>
      </right>
      <top/>
      <bottom style="thick">
        <color auto="1"/>
      </bottom>
      <diagonal/>
    </border>
    <border>
      <left style="medium">
        <color indexed="8"/>
      </left>
      <right style="thin">
        <color auto="1"/>
      </right>
      <top/>
      <bottom style="thick">
        <color indexed="8"/>
      </bottom>
      <diagonal/>
    </border>
    <border>
      <left/>
      <right style="thin">
        <color indexed="64"/>
      </right>
      <top/>
      <bottom style="thick">
        <color indexed="8"/>
      </bottom>
      <diagonal/>
    </border>
    <border>
      <left style="thin">
        <color indexed="64"/>
      </left>
      <right style="double">
        <color theme="1"/>
      </right>
      <top/>
      <bottom style="thick">
        <color indexed="8"/>
      </bottom>
      <diagonal/>
    </border>
    <border>
      <left style="thin">
        <color indexed="64"/>
      </left>
      <right style="medium">
        <color auto="1"/>
      </right>
      <top/>
      <bottom style="thick">
        <color auto="1"/>
      </bottom>
      <diagonal/>
    </border>
    <border>
      <left style="thin">
        <color auto="1"/>
      </left>
      <right style="thin">
        <color auto="1"/>
      </right>
      <top/>
      <bottom style="thick">
        <color auto="1"/>
      </bottom>
      <diagonal/>
    </border>
    <border>
      <left style="thin">
        <color indexed="64"/>
      </left>
      <right style="medium">
        <color theme="1"/>
      </right>
      <top/>
      <bottom style="thick">
        <color auto="1"/>
      </bottom>
      <diagonal/>
    </border>
    <border>
      <left style="thin">
        <color indexed="64"/>
      </left>
      <right/>
      <top/>
      <bottom style="thick">
        <color auto="1"/>
      </bottom>
      <diagonal/>
    </border>
    <border>
      <left style="double">
        <color indexed="64"/>
      </left>
      <right style="thin">
        <color auto="1"/>
      </right>
      <top/>
      <bottom style="thick">
        <color auto="1"/>
      </bottom>
      <diagonal/>
    </border>
    <border>
      <left style="medium">
        <color indexed="8"/>
      </left>
      <right/>
      <top style="thin">
        <color indexed="8"/>
      </top>
      <bottom style="medium">
        <color indexed="64"/>
      </bottom>
      <diagonal/>
    </border>
    <border>
      <left/>
      <right style="thin">
        <color indexed="64"/>
      </right>
      <top style="thin">
        <color indexed="64"/>
      </top>
      <bottom style="medium">
        <color indexed="64"/>
      </bottom>
      <diagonal/>
    </border>
    <border>
      <left style="thin">
        <color indexed="64"/>
      </left>
      <right style="double">
        <color theme="1"/>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double">
        <color indexed="64"/>
      </left>
      <right style="thin">
        <color auto="1"/>
      </right>
      <top style="thin">
        <color indexed="8"/>
      </top>
      <bottom style="medium">
        <color indexed="64"/>
      </bottom>
      <diagonal/>
    </border>
    <border>
      <left style="thin">
        <color indexed="8"/>
      </left>
      <right style="medium">
        <color indexed="8"/>
      </right>
      <top style="thin">
        <color indexed="8"/>
      </top>
      <bottom/>
      <diagonal/>
    </border>
  </borders>
  <cellStyleXfs count="1">
    <xf numFmtId="0" fontId="0" fillId="0" borderId="0" applyNumberFormat="0" applyFill="0" applyBorder="0" applyProtection="0"/>
  </cellStyleXfs>
  <cellXfs count="240">
    <xf numFmtId="0" fontId="0" fillId="0" borderId="0" xfId="0"/>
    <xf numFmtId="0" fontId="0" fillId="0" borderId="0" xfId="0" applyNumberFormat="1"/>
    <xf numFmtId="0" fontId="0" fillId="0" borderId="0" xfId="0" applyNumberFormat="1" applyAlignment="1">
      <alignment vertical="center"/>
    </xf>
    <xf numFmtId="0" fontId="2" fillId="0" borderId="0" xfId="0" applyNumberFormat="1" applyFont="1"/>
    <xf numFmtId="0" fontId="1" fillId="0" borderId="0" xfId="0" applyNumberFormat="1" applyFont="1"/>
    <xf numFmtId="0" fontId="1" fillId="0" borderId="0" xfId="0" applyNumberFormat="1" applyFont="1" applyAlignment="1">
      <alignment vertical="center"/>
    </xf>
    <xf numFmtId="49" fontId="4" fillId="3" borderId="3" xfId="0" applyNumberFormat="1" applyFont="1" applyFill="1" applyBorder="1" applyAlignment="1">
      <alignment horizontal="right" vertical="center"/>
    </xf>
    <xf numFmtId="49" fontId="8" fillId="2" borderId="3" xfId="0" applyNumberFormat="1" applyFont="1" applyFill="1" applyBorder="1" applyAlignment="1">
      <alignment vertical="center"/>
    </xf>
    <xf numFmtId="49" fontId="9" fillId="2" borderId="7"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wrapText="1"/>
    </xf>
    <xf numFmtId="164" fontId="2" fillId="0" borderId="13" xfId="0" applyNumberFormat="1" applyFont="1" applyBorder="1"/>
    <xf numFmtId="0" fontId="2" fillId="0" borderId="14" xfId="0" applyFont="1" applyBorder="1" applyAlignment="1">
      <alignment vertical="center" wrapText="1"/>
    </xf>
    <xf numFmtId="49" fontId="2" fillId="3" borderId="15"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165" fontId="2" fillId="3" borderId="16" xfId="0" applyNumberFormat="1" applyFont="1" applyFill="1" applyBorder="1" applyAlignment="1">
      <alignment horizontal="left" vertical="center"/>
    </xf>
    <xf numFmtId="1" fontId="2" fillId="3" borderId="16" xfId="0" applyNumberFormat="1" applyFont="1" applyFill="1" applyBorder="1" applyAlignment="1">
      <alignment horizontal="left" vertical="center"/>
    </xf>
    <xf numFmtId="165" fontId="10" fillId="4" borderId="17" xfId="0" applyNumberFormat="1" applyFont="1" applyFill="1" applyBorder="1" applyAlignment="1">
      <alignment vertical="center"/>
    </xf>
    <xf numFmtId="49" fontId="2" fillId="3" borderId="18" xfId="0" applyNumberFormat="1" applyFont="1" applyFill="1" applyBorder="1" applyAlignment="1">
      <alignment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8" xfId="0" applyFont="1" applyFill="1" applyBorder="1" applyAlignment="1">
      <alignment vertical="center" wrapText="1"/>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165" fontId="9" fillId="3" borderId="16" xfId="0" applyNumberFormat="1" applyFont="1" applyFill="1" applyBorder="1" applyAlignment="1">
      <alignment horizontal="left" vertical="center"/>
    </xf>
    <xf numFmtId="1" fontId="9" fillId="3" borderId="16" xfId="0" applyNumberFormat="1" applyFont="1" applyFill="1" applyBorder="1" applyAlignment="1">
      <alignment horizontal="left" vertical="center"/>
    </xf>
    <xf numFmtId="165" fontId="10" fillId="4" borderId="19" xfId="0" applyNumberFormat="1" applyFont="1" applyFill="1" applyBorder="1" applyAlignment="1">
      <alignment vertical="center"/>
    </xf>
    <xf numFmtId="49" fontId="6" fillId="5" borderId="20" xfId="0" applyNumberFormat="1" applyFont="1" applyFill="1" applyBorder="1" applyAlignment="1">
      <alignment horizontal="right" vertical="center"/>
    </xf>
    <xf numFmtId="0" fontId="10" fillId="5" borderId="21" xfId="0" applyFont="1" applyFill="1" applyBorder="1" applyAlignment="1">
      <alignment horizontal="right" vertical="center"/>
    </xf>
    <xf numFmtId="1" fontId="10" fillId="5" borderId="19" xfId="0" applyNumberFormat="1" applyFont="1" applyFill="1" applyBorder="1" applyAlignment="1">
      <alignment horizontal="right" vertical="center"/>
    </xf>
    <xf numFmtId="165" fontId="6" fillId="5" borderId="9" xfId="0" applyNumberFormat="1" applyFont="1" applyFill="1" applyBorder="1" applyAlignment="1">
      <alignment vertical="center"/>
    </xf>
    <xf numFmtId="0" fontId="2" fillId="0" borderId="22" xfId="0" applyFont="1" applyBorder="1" applyAlignment="1">
      <alignment vertical="center" wrapText="1"/>
    </xf>
    <xf numFmtId="2" fontId="2" fillId="3" borderId="16" xfId="0" applyNumberFormat="1" applyFont="1" applyFill="1" applyBorder="1" applyAlignment="1">
      <alignment horizontal="left" vertical="center"/>
    </xf>
    <xf numFmtId="164" fontId="2" fillId="2" borderId="13" xfId="0" applyNumberFormat="1" applyFont="1" applyFill="1" applyBorder="1" applyAlignment="1">
      <alignment vertical="center"/>
    </xf>
    <xf numFmtId="49" fontId="2" fillId="3" borderId="15" xfId="0" applyNumberFormat="1" applyFont="1" applyFill="1" applyBorder="1" applyAlignment="1">
      <alignment horizontal="left" vertical="center" wrapText="1"/>
    </xf>
    <xf numFmtId="49" fontId="2" fillId="3" borderId="16" xfId="0" applyNumberFormat="1" applyFont="1" applyFill="1" applyBorder="1" applyAlignment="1">
      <alignment horizontal="left" vertical="center" wrapText="1"/>
    </xf>
    <xf numFmtId="165" fontId="2" fillId="3" borderId="16" xfId="0" applyNumberFormat="1" applyFont="1" applyFill="1" applyBorder="1" applyAlignment="1">
      <alignment horizontal="left" vertical="center" wrapText="1"/>
    </xf>
    <xf numFmtId="1" fontId="2" fillId="3" borderId="16" xfId="0" applyNumberFormat="1" applyFont="1" applyFill="1" applyBorder="1" applyAlignment="1">
      <alignment horizontal="left" vertical="center" wrapText="1"/>
    </xf>
    <xf numFmtId="168" fontId="2" fillId="3" borderId="16"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xf>
    <xf numFmtId="164" fontId="2" fillId="3" borderId="16" xfId="0" applyNumberFormat="1"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49" fontId="9" fillId="2" borderId="23" xfId="0" applyNumberFormat="1"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vertical="center"/>
    </xf>
    <xf numFmtId="0" fontId="2" fillId="3" borderId="18" xfId="0" applyFont="1" applyFill="1" applyBorder="1" applyAlignment="1">
      <alignment vertical="center"/>
    </xf>
    <xf numFmtId="165" fontId="6" fillId="5" borderId="14" xfId="0" applyNumberFormat="1" applyFont="1" applyFill="1" applyBorder="1" applyAlignment="1">
      <alignment vertical="center"/>
    </xf>
    <xf numFmtId="0" fontId="2" fillId="0" borderId="22" xfId="0" applyFont="1" applyBorder="1" applyAlignment="1">
      <alignment vertical="center"/>
    </xf>
    <xf numFmtId="49" fontId="9" fillId="2" borderId="26" xfId="0" applyNumberFormat="1" applyFont="1" applyFill="1" applyBorder="1" applyAlignment="1">
      <alignment vertical="center"/>
    </xf>
    <xf numFmtId="0" fontId="9" fillId="2" borderId="26" xfId="0" applyFont="1" applyFill="1" applyBorder="1" applyAlignment="1">
      <alignment vertical="center"/>
    </xf>
    <xf numFmtId="165" fontId="2" fillId="6" borderId="16" xfId="0" applyNumberFormat="1" applyFont="1" applyFill="1" applyBorder="1" applyAlignment="1">
      <alignment vertical="center"/>
    </xf>
    <xf numFmtId="0" fontId="2" fillId="0" borderId="40" xfId="0" applyFont="1" applyBorder="1" applyAlignment="1">
      <alignment vertical="center"/>
    </xf>
    <xf numFmtId="49" fontId="9" fillId="2" borderId="27" xfId="0" applyNumberFormat="1" applyFont="1" applyFill="1" applyBorder="1" applyAlignment="1">
      <alignment vertical="center"/>
    </xf>
    <xf numFmtId="0" fontId="9" fillId="2" borderId="16" xfId="0" applyFont="1" applyFill="1" applyBorder="1" applyAlignment="1">
      <alignment vertical="center"/>
    </xf>
    <xf numFmtId="0" fontId="9" fillId="2" borderId="21" xfId="0" applyFont="1" applyFill="1" applyBorder="1" applyAlignment="1">
      <alignment vertical="center"/>
    </xf>
    <xf numFmtId="0" fontId="2" fillId="0" borderId="41" xfId="0" applyFont="1" applyBorder="1" applyAlignment="1">
      <alignment vertical="center"/>
    </xf>
    <xf numFmtId="49" fontId="2" fillId="2" borderId="16" xfId="0" applyNumberFormat="1" applyFont="1" applyFill="1" applyBorder="1" applyAlignment="1">
      <alignment vertical="center" wrapText="1"/>
    </xf>
    <xf numFmtId="10" fontId="2" fillId="3" borderId="9" xfId="0" applyNumberFormat="1" applyFont="1" applyFill="1" applyBorder="1" applyAlignment="1">
      <alignment vertical="center"/>
    </xf>
    <xf numFmtId="165" fontId="2" fillId="4" borderId="20" xfId="0" applyNumberFormat="1" applyFont="1" applyFill="1" applyBorder="1" applyAlignment="1">
      <alignment vertical="center" wrapText="1"/>
    </xf>
    <xf numFmtId="49" fontId="2" fillId="3" borderId="17" xfId="0" applyNumberFormat="1" applyFont="1" applyFill="1" applyBorder="1" applyAlignment="1">
      <alignment vertical="center"/>
    </xf>
    <xf numFmtId="49" fontId="9" fillId="2" borderId="16" xfId="0" applyNumberFormat="1" applyFont="1" applyFill="1" applyBorder="1" applyAlignment="1">
      <alignment vertical="center"/>
    </xf>
    <xf numFmtId="0" fontId="9" fillId="2" borderId="13" xfId="0" applyFont="1" applyFill="1" applyBorder="1" applyAlignment="1">
      <alignment vertical="center"/>
    </xf>
    <xf numFmtId="165" fontId="9" fillId="7" borderId="9" xfId="0" applyNumberFormat="1" applyFont="1" applyFill="1" applyBorder="1" applyAlignment="1">
      <alignment vertical="center"/>
    </xf>
    <xf numFmtId="49" fontId="9" fillId="8" borderId="2" xfId="0" applyNumberFormat="1" applyFont="1" applyFill="1" applyBorder="1" applyAlignment="1">
      <alignment vertical="center" readingOrder="1"/>
    </xf>
    <xf numFmtId="0" fontId="2" fillId="8" borderId="2" xfId="0" applyFont="1" applyFill="1" applyBorder="1" applyAlignment="1">
      <alignment vertical="center"/>
    </xf>
    <xf numFmtId="49" fontId="6" fillId="2" borderId="2"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6" fillId="2" borderId="32" xfId="0" applyNumberFormat="1" applyFont="1" applyFill="1" applyBorder="1" applyAlignment="1">
      <alignment vertical="center" wrapText="1"/>
    </xf>
    <xf numFmtId="49" fontId="2" fillId="2" borderId="32" xfId="0" applyNumberFormat="1" applyFont="1" applyFill="1" applyBorder="1" applyAlignment="1">
      <alignment vertical="center" wrapText="1"/>
    </xf>
    <xf numFmtId="49" fontId="6" fillId="2" borderId="35" xfId="0" applyNumberFormat="1" applyFont="1" applyFill="1" applyBorder="1" applyAlignment="1">
      <alignment horizontal="left" vertical="center" wrapText="1"/>
    </xf>
    <xf numFmtId="49" fontId="2" fillId="2" borderId="35" xfId="0" applyNumberFormat="1" applyFont="1" applyFill="1" applyBorder="1" applyAlignment="1">
      <alignment vertical="center" wrapText="1"/>
    </xf>
    <xf numFmtId="49" fontId="9" fillId="9" borderId="28" xfId="0" applyNumberFormat="1" applyFont="1" applyFill="1" applyBorder="1" applyAlignment="1">
      <alignment vertical="center"/>
    </xf>
    <xf numFmtId="0" fontId="9" fillId="9" borderId="36" xfId="0" applyFont="1" applyFill="1" applyBorder="1" applyAlignment="1">
      <alignment vertical="center"/>
    </xf>
    <xf numFmtId="49" fontId="6" fillId="2" borderId="31" xfId="0" applyNumberFormat="1" applyFont="1" applyFill="1" applyBorder="1" applyAlignment="1">
      <alignment vertical="center" wrapText="1"/>
    </xf>
    <xf numFmtId="49" fontId="2" fillId="2" borderId="31" xfId="0" applyNumberFormat="1" applyFont="1" applyFill="1" applyBorder="1" applyAlignment="1">
      <alignment vertical="center" wrapText="1"/>
    </xf>
    <xf numFmtId="49" fontId="2" fillId="2" borderId="2" xfId="0" applyNumberFormat="1" applyFont="1" applyFill="1" applyBorder="1" applyAlignment="1">
      <alignment vertical="center" wrapText="1" readingOrder="1"/>
    </xf>
    <xf numFmtId="49" fontId="6" fillId="2" borderId="37" xfId="0" applyNumberFormat="1" applyFont="1" applyFill="1" applyBorder="1" applyAlignment="1">
      <alignment vertical="center" wrapText="1"/>
    </xf>
    <xf numFmtId="49" fontId="2" fillId="0" borderId="51" xfId="0" applyNumberFormat="1" applyFont="1" applyFill="1" applyBorder="1" applyAlignment="1">
      <alignment vertical="center" wrapText="1"/>
    </xf>
    <xf numFmtId="49" fontId="6" fillId="2" borderId="2" xfId="0" applyNumberFormat="1" applyFont="1" applyFill="1" applyBorder="1" applyAlignment="1">
      <alignment vertical="center" readingOrder="1"/>
    </xf>
    <xf numFmtId="49" fontId="2" fillId="0" borderId="39" xfId="0" applyNumberFormat="1" applyFont="1" applyBorder="1" applyAlignment="1">
      <alignment vertical="center" wrapText="1" readingOrder="1"/>
    </xf>
    <xf numFmtId="49" fontId="4" fillId="2" borderId="30" xfId="0" applyNumberFormat="1" applyFont="1" applyFill="1" applyBorder="1" applyAlignment="1">
      <alignment horizontal="right" vertical="center"/>
    </xf>
    <xf numFmtId="0" fontId="14" fillId="0" borderId="31" xfId="0" applyFont="1" applyBorder="1" applyAlignment="1">
      <alignment vertical="center"/>
    </xf>
    <xf numFmtId="49" fontId="15" fillId="0" borderId="31" xfId="0" applyNumberFormat="1" applyFont="1" applyBorder="1" applyAlignment="1">
      <alignment horizontal="center" vertical="center"/>
    </xf>
    <xf numFmtId="0" fontId="2" fillId="0" borderId="0" xfId="0" applyNumberFormat="1" applyFont="1" applyAlignment="1">
      <alignment vertical="center"/>
    </xf>
    <xf numFmtId="49" fontId="14" fillId="0" borderId="2" xfId="0" applyNumberFormat="1" applyFont="1" applyBorder="1"/>
    <xf numFmtId="165" fontId="14" fillId="0" borderId="2" xfId="0" applyNumberFormat="1" applyFont="1" applyBorder="1"/>
    <xf numFmtId="49" fontId="14" fillId="0" borderId="32" xfId="0" applyNumberFormat="1" applyFont="1" applyBorder="1"/>
    <xf numFmtId="165" fontId="14" fillId="0" borderId="32" xfId="0" applyNumberFormat="1" applyFont="1" applyBorder="1"/>
    <xf numFmtId="49" fontId="14" fillId="0" borderId="31" xfId="0" applyNumberFormat="1" applyFont="1" applyBorder="1"/>
    <xf numFmtId="165" fontId="14" fillId="0" borderId="31" xfId="0" applyNumberFormat="1" applyFont="1" applyBorder="1"/>
    <xf numFmtId="49" fontId="14" fillId="0" borderId="33" xfId="0" applyNumberFormat="1" applyFont="1" applyBorder="1"/>
    <xf numFmtId="165" fontId="14" fillId="0" borderId="33" xfId="0" applyNumberFormat="1" applyFont="1" applyBorder="1"/>
    <xf numFmtId="49" fontId="14" fillId="0" borderId="34" xfId="0" applyNumberFormat="1" applyFont="1" applyBorder="1"/>
    <xf numFmtId="165" fontId="14" fillId="0" borderId="34" xfId="0" applyNumberFormat="1" applyFont="1" applyBorder="1"/>
    <xf numFmtId="49" fontId="15" fillId="0" borderId="31" xfId="0" applyNumberFormat="1" applyFont="1" applyBorder="1"/>
    <xf numFmtId="167" fontId="14" fillId="0" borderId="31" xfId="0" applyNumberFormat="1" applyFont="1" applyBorder="1"/>
    <xf numFmtId="165" fontId="2" fillId="6" borderId="50" xfId="0" applyNumberFormat="1" applyFont="1" applyFill="1" applyBorder="1" applyAlignment="1">
      <alignment vertical="center"/>
    </xf>
    <xf numFmtId="0" fontId="0" fillId="0" borderId="38" xfId="0" applyNumberFormat="1" applyBorder="1"/>
    <xf numFmtId="165" fontId="2" fillId="6" borderId="59" xfId="0" applyNumberFormat="1" applyFont="1" applyFill="1" applyBorder="1" applyAlignment="1">
      <alignment vertical="center"/>
    </xf>
    <xf numFmtId="165" fontId="2" fillId="10" borderId="58" xfId="0" applyNumberFormat="1" applyFont="1" applyFill="1" applyBorder="1" applyAlignment="1">
      <alignment vertical="center"/>
    </xf>
    <xf numFmtId="0" fontId="0" fillId="0" borderId="61" xfId="0" applyNumberFormat="1" applyBorder="1"/>
    <xf numFmtId="165" fontId="2" fillId="4" borderId="50" xfId="0" applyNumberFormat="1" applyFont="1" applyFill="1" applyBorder="1" applyAlignment="1">
      <alignment vertical="center"/>
    </xf>
    <xf numFmtId="165" fontId="2" fillId="4" borderId="63" xfId="0" applyNumberFormat="1" applyFont="1" applyFill="1" applyBorder="1" applyAlignment="1">
      <alignment vertical="center"/>
    </xf>
    <xf numFmtId="0" fontId="0" fillId="0" borderId="65" xfId="0" applyNumberFormat="1" applyBorder="1"/>
    <xf numFmtId="165" fontId="2" fillId="4" borderId="66" xfId="0" applyNumberFormat="1" applyFont="1" applyFill="1" applyBorder="1" applyAlignment="1">
      <alignment vertical="center"/>
    </xf>
    <xf numFmtId="0" fontId="0" fillId="0" borderId="46" xfId="0" applyNumberFormat="1" applyBorder="1"/>
    <xf numFmtId="0" fontId="0" fillId="0" borderId="68" xfId="0" applyNumberFormat="1" applyBorder="1"/>
    <xf numFmtId="165" fontId="2" fillId="11" borderId="56" xfId="0" applyNumberFormat="1" applyFont="1" applyFill="1" applyBorder="1" applyAlignment="1">
      <alignment vertical="center"/>
    </xf>
    <xf numFmtId="165" fontId="2" fillId="11" borderId="50" xfId="0" applyNumberFormat="1" applyFont="1" applyFill="1" applyBorder="1" applyAlignment="1">
      <alignment vertical="center"/>
    </xf>
    <xf numFmtId="165" fontId="6" fillId="13" borderId="60" xfId="0" applyNumberFormat="1" applyFont="1" applyFill="1" applyBorder="1" applyAlignment="1">
      <alignment vertical="center"/>
    </xf>
    <xf numFmtId="165" fontId="2" fillId="14" borderId="38" xfId="0" applyNumberFormat="1" applyFont="1" applyFill="1" applyBorder="1" applyAlignment="1">
      <alignment vertical="center"/>
    </xf>
    <xf numFmtId="165" fontId="9" fillId="14" borderId="38" xfId="0" applyNumberFormat="1" applyFont="1" applyFill="1" applyBorder="1" applyAlignment="1">
      <alignment vertical="center"/>
    </xf>
    <xf numFmtId="0" fontId="2" fillId="14" borderId="38" xfId="0" applyFont="1" applyFill="1" applyBorder="1"/>
    <xf numFmtId="165" fontId="2" fillId="6" borderId="70" xfId="0" applyNumberFormat="1" applyFont="1" applyFill="1" applyBorder="1" applyAlignment="1">
      <alignment vertical="center"/>
    </xf>
    <xf numFmtId="165" fontId="2" fillId="10" borderId="69" xfId="0" applyNumberFormat="1" applyFont="1" applyFill="1" applyBorder="1" applyAlignment="1">
      <alignment vertical="center"/>
    </xf>
    <xf numFmtId="165" fontId="2" fillId="6" borderId="71" xfId="0" applyNumberFormat="1" applyFont="1" applyFill="1" applyBorder="1" applyAlignment="1">
      <alignment vertical="center"/>
    </xf>
    <xf numFmtId="166" fontId="2" fillId="6" borderId="54" xfId="0" applyNumberFormat="1" applyFont="1" applyFill="1" applyBorder="1" applyAlignment="1">
      <alignment vertical="center"/>
    </xf>
    <xf numFmtId="49" fontId="9" fillId="2" borderId="41" xfId="0" applyNumberFormat="1" applyFont="1" applyFill="1" applyBorder="1" applyAlignment="1">
      <alignment vertical="center"/>
    </xf>
    <xf numFmtId="49" fontId="9" fillId="14" borderId="72" xfId="0" applyNumberFormat="1" applyFont="1" applyFill="1" applyBorder="1" applyAlignment="1">
      <alignment vertical="center"/>
    </xf>
    <xf numFmtId="49" fontId="9" fillId="2" borderId="73" xfId="0" applyNumberFormat="1" applyFont="1" applyFill="1" applyBorder="1" applyAlignment="1">
      <alignment vertical="center"/>
    </xf>
    <xf numFmtId="49" fontId="9" fillId="2" borderId="72" xfId="0" applyNumberFormat="1" applyFont="1" applyFill="1" applyBorder="1" applyAlignment="1">
      <alignment vertical="center"/>
    </xf>
    <xf numFmtId="165" fontId="6" fillId="13" borderId="74" xfId="0" applyNumberFormat="1" applyFont="1" applyFill="1" applyBorder="1" applyAlignment="1">
      <alignment vertical="center"/>
    </xf>
    <xf numFmtId="0" fontId="2" fillId="15" borderId="77" xfId="0" applyFont="1" applyFill="1" applyBorder="1" applyAlignment="1" applyProtection="1">
      <alignment horizontal="left" vertical="center"/>
      <protection locked="0"/>
    </xf>
    <xf numFmtId="0" fontId="9" fillId="15" borderId="77" xfId="0" applyFont="1" applyFill="1" applyBorder="1" applyAlignment="1" applyProtection="1">
      <alignment horizontal="left" vertical="center"/>
      <protection locked="0"/>
    </xf>
    <xf numFmtId="0" fontId="2" fillId="15" borderId="77" xfId="0" applyFont="1" applyFill="1" applyBorder="1" applyAlignment="1" applyProtection="1">
      <alignment horizontal="left" vertical="center" wrapText="1"/>
      <protection locked="0"/>
    </xf>
    <xf numFmtId="164" fontId="2" fillId="15" borderId="77" xfId="0" applyNumberFormat="1" applyFont="1" applyFill="1" applyBorder="1" applyAlignment="1" applyProtection="1">
      <alignment horizontal="left" vertical="center"/>
      <protection locked="0"/>
    </xf>
    <xf numFmtId="165" fontId="9" fillId="12" borderId="76" xfId="0" applyNumberFormat="1" applyFont="1" applyFill="1" applyBorder="1" applyAlignment="1">
      <alignment vertical="center"/>
    </xf>
    <xf numFmtId="0" fontId="0" fillId="0" borderId="76" xfId="0" applyNumberFormat="1" applyBorder="1"/>
    <xf numFmtId="165" fontId="2" fillId="4" borderId="87" xfId="0" applyNumberFormat="1" applyFont="1" applyFill="1" applyBorder="1" applyAlignment="1">
      <alignment vertical="center"/>
    </xf>
    <xf numFmtId="165" fontId="2" fillId="10" borderId="87" xfId="0" applyNumberFormat="1" applyFont="1" applyFill="1" applyBorder="1" applyAlignment="1">
      <alignment vertical="center"/>
    </xf>
    <xf numFmtId="165" fontId="2" fillId="6" borderId="87" xfId="0" applyNumberFormat="1" applyFont="1" applyFill="1" applyBorder="1" applyAlignment="1">
      <alignment vertical="center"/>
    </xf>
    <xf numFmtId="0" fontId="2" fillId="0" borderId="89" xfId="0" applyFont="1" applyBorder="1" applyAlignment="1">
      <alignment wrapText="1"/>
    </xf>
    <xf numFmtId="0" fontId="2" fillId="0" borderId="91" xfId="0" applyFont="1" applyBorder="1"/>
    <xf numFmtId="165" fontId="2" fillId="0" borderId="92" xfId="0" applyNumberFormat="1" applyFont="1" applyBorder="1" applyAlignment="1">
      <alignment vertical="center"/>
    </xf>
    <xf numFmtId="0" fontId="2" fillId="0" borderId="92" xfId="0" applyFont="1" applyBorder="1"/>
    <xf numFmtId="165" fontId="6" fillId="10" borderId="93" xfId="0" applyNumberFormat="1" applyFont="1" applyFill="1" applyBorder="1" applyAlignment="1">
      <alignment vertical="center"/>
    </xf>
    <xf numFmtId="165" fontId="2" fillId="10" borderId="95" xfId="0" applyNumberFormat="1" applyFont="1" applyFill="1" applyBorder="1" applyAlignment="1">
      <alignment vertical="center"/>
    </xf>
    <xf numFmtId="165" fontId="2" fillId="6" borderId="74" xfId="0" applyNumberFormat="1" applyFont="1" applyFill="1" applyBorder="1" applyAlignment="1">
      <alignment vertical="center"/>
    </xf>
    <xf numFmtId="165" fontId="2" fillId="6" borderId="94" xfId="0" applyNumberFormat="1" applyFont="1" applyFill="1" applyBorder="1" applyAlignment="1">
      <alignment vertical="center"/>
    </xf>
    <xf numFmtId="165" fontId="2" fillId="10" borderId="96" xfId="0" applyNumberFormat="1" applyFont="1" applyFill="1" applyBorder="1" applyAlignment="1">
      <alignment vertical="center"/>
    </xf>
    <xf numFmtId="165" fontId="2" fillId="6" borderId="96" xfId="0" applyNumberFormat="1" applyFont="1" applyFill="1" applyBorder="1" applyAlignment="1">
      <alignment vertical="center"/>
    </xf>
    <xf numFmtId="0" fontId="2" fillId="15" borderId="90" xfId="0" applyFont="1" applyFill="1" applyBorder="1" applyAlignment="1" applyProtection="1">
      <alignment wrapText="1"/>
      <protection locked="0"/>
    </xf>
    <xf numFmtId="0" fontId="2" fillId="15" borderId="90" xfId="0" applyFont="1" applyFill="1" applyBorder="1" applyProtection="1">
      <protection locked="0"/>
    </xf>
    <xf numFmtId="0" fontId="2" fillId="0" borderId="97" xfId="0" applyFont="1" applyBorder="1" applyAlignment="1">
      <alignment wrapText="1"/>
    </xf>
    <xf numFmtId="49" fontId="6" fillId="5" borderId="98" xfId="0" applyNumberFormat="1" applyFont="1" applyFill="1" applyBorder="1" applyAlignment="1">
      <alignment horizontal="right" vertical="center"/>
    </xf>
    <xf numFmtId="165" fontId="9" fillId="5" borderId="99" xfId="0" applyNumberFormat="1" applyFont="1" applyFill="1" applyBorder="1" applyAlignment="1">
      <alignment vertical="center"/>
    </xf>
    <xf numFmtId="165" fontId="6" fillId="10" borderId="100" xfId="0" applyNumberFormat="1" applyFont="1" applyFill="1" applyBorder="1" applyAlignment="1">
      <alignment vertical="center"/>
    </xf>
    <xf numFmtId="165" fontId="6" fillId="10" borderId="101" xfId="0" applyNumberFormat="1" applyFont="1" applyFill="1" applyBorder="1" applyAlignment="1">
      <alignment vertical="center"/>
    </xf>
    <xf numFmtId="165" fontId="2" fillId="5" borderId="75" xfId="0" applyNumberFormat="1" applyFont="1" applyFill="1" applyBorder="1" applyAlignment="1">
      <alignment vertical="center"/>
    </xf>
    <xf numFmtId="165" fontId="2" fillId="5" borderId="102" xfId="0" applyNumberFormat="1" applyFont="1" applyFill="1" applyBorder="1" applyAlignment="1">
      <alignment vertical="center"/>
    </xf>
    <xf numFmtId="165" fontId="2" fillId="5" borderId="103" xfId="0" applyNumberFormat="1" applyFont="1" applyFill="1" applyBorder="1" applyAlignment="1">
      <alignment vertical="center"/>
    </xf>
    <xf numFmtId="165" fontId="2" fillId="5" borderId="104" xfId="0" applyNumberFormat="1" applyFont="1" applyFill="1" applyBorder="1" applyAlignment="1">
      <alignment vertical="center"/>
    </xf>
    <xf numFmtId="165" fontId="2" fillId="5" borderId="105" xfId="0" applyNumberFormat="1" applyFont="1" applyFill="1" applyBorder="1" applyAlignment="1">
      <alignment vertical="center"/>
    </xf>
    <xf numFmtId="0" fontId="2" fillId="0" borderId="106" xfId="0" applyFont="1" applyBorder="1"/>
    <xf numFmtId="0" fontId="0" fillId="0" borderId="103" xfId="0" applyNumberFormat="1" applyBorder="1"/>
    <xf numFmtId="49" fontId="6" fillId="5" borderId="107" xfId="0" applyNumberFormat="1" applyFont="1" applyFill="1" applyBorder="1" applyAlignment="1">
      <alignment horizontal="right" vertical="center"/>
    </xf>
    <xf numFmtId="165" fontId="9" fillId="5" borderId="80" xfId="0" applyNumberFormat="1" applyFont="1" applyFill="1" applyBorder="1" applyAlignment="1">
      <alignment vertical="center"/>
    </xf>
    <xf numFmtId="165" fontId="6" fillId="10" borderId="108" xfId="0" applyNumberFormat="1" applyFont="1" applyFill="1" applyBorder="1" applyAlignment="1">
      <alignment vertical="center"/>
    </xf>
    <xf numFmtId="165" fontId="6" fillId="10" borderId="109" xfId="0" applyNumberFormat="1" applyFont="1" applyFill="1" applyBorder="1" applyAlignment="1">
      <alignment vertical="center"/>
    </xf>
    <xf numFmtId="165" fontId="2" fillId="5" borderId="108" xfId="0" applyNumberFormat="1" applyFont="1" applyFill="1" applyBorder="1" applyAlignment="1">
      <alignment vertical="center"/>
    </xf>
    <xf numFmtId="165" fontId="2" fillId="5" borderId="110" xfId="0" applyNumberFormat="1" applyFont="1" applyFill="1" applyBorder="1" applyAlignment="1">
      <alignment vertical="center"/>
    </xf>
    <xf numFmtId="165" fontId="2" fillId="5" borderId="80" xfId="0" applyNumberFormat="1" applyFont="1" applyFill="1" applyBorder="1" applyAlignment="1">
      <alignment vertical="center"/>
    </xf>
    <xf numFmtId="165" fontId="2" fillId="5" borderId="111" xfId="0" applyNumberFormat="1" applyFont="1" applyFill="1" applyBorder="1" applyAlignment="1">
      <alignment vertical="center"/>
    </xf>
    <xf numFmtId="165" fontId="2" fillId="5" borderId="81" xfId="0" applyNumberFormat="1" applyFont="1" applyFill="1" applyBorder="1" applyAlignment="1">
      <alignment vertical="center"/>
    </xf>
    <xf numFmtId="0" fontId="2" fillId="0" borderId="112" xfId="0" applyFont="1" applyBorder="1" applyAlignment="1">
      <alignment wrapText="1"/>
    </xf>
    <xf numFmtId="0" fontId="0" fillId="0" borderId="48" xfId="0" applyNumberFormat="1" applyBorder="1"/>
    <xf numFmtId="165" fontId="2" fillId="5" borderId="93" xfId="0" applyNumberFormat="1" applyFont="1" applyFill="1" applyBorder="1" applyAlignment="1">
      <alignment vertical="center"/>
    </xf>
    <xf numFmtId="49" fontId="6" fillId="5" borderId="107" xfId="0" applyNumberFormat="1" applyFont="1" applyFill="1" applyBorder="1" applyAlignment="1">
      <alignment horizontal="right" vertical="center" wrapText="1"/>
    </xf>
    <xf numFmtId="165" fontId="9" fillId="5" borderId="80" xfId="0" applyNumberFormat="1" applyFont="1" applyFill="1" applyBorder="1" applyAlignment="1">
      <alignment vertical="center" wrapText="1"/>
    </xf>
    <xf numFmtId="165" fontId="6" fillId="10" borderId="93" xfId="0" applyNumberFormat="1" applyFont="1" applyFill="1" applyBorder="1" applyAlignment="1">
      <alignment vertical="center" wrapText="1"/>
    </xf>
    <xf numFmtId="165" fontId="6" fillId="10" borderId="109" xfId="0" applyNumberFormat="1" applyFont="1" applyFill="1" applyBorder="1" applyAlignment="1">
      <alignment vertical="center" wrapText="1"/>
    </xf>
    <xf numFmtId="165" fontId="2" fillId="5" borderId="93" xfId="0" applyNumberFormat="1" applyFont="1" applyFill="1" applyBorder="1" applyAlignment="1">
      <alignment vertical="center" wrapText="1"/>
    </xf>
    <xf numFmtId="165" fontId="2" fillId="5" borderId="110" xfId="0" applyNumberFormat="1" applyFont="1" applyFill="1" applyBorder="1" applyAlignment="1">
      <alignment vertical="center" wrapText="1"/>
    </xf>
    <xf numFmtId="165" fontId="2" fillId="5" borderId="80" xfId="0" applyNumberFormat="1" applyFont="1" applyFill="1" applyBorder="1" applyAlignment="1">
      <alignment vertical="center" wrapText="1"/>
    </xf>
    <xf numFmtId="165" fontId="2" fillId="5" borderId="111" xfId="0" applyNumberFormat="1" applyFont="1" applyFill="1" applyBorder="1" applyAlignment="1">
      <alignment vertical="center" wrapText="1"/>
    </xf>
    <xf numFmtId="165" fontId="2" fillId="5" borderId="81" xfId="0" applyNumberFormat="1" applyFont="1" applyFill="1" applyBorder="1" applyAlignment="1">
      <alignment vertical="center" wrapText="1"/>
    </xf>
    <xf numFmtId="0" fontId="0" fillId="0" borderId="48" xfId="0" applyNumberFormat="1" applyBorder="1" applyAlignment="1">
      <alignment wrapText="1"/>
    </xf>
    <xf numFmtId="0" fontId="2" fillId="0" borderId="112" xfId="0" applyFont="1" applyBorder="1"/>
    <xf numFmtId="49" fontId="9" fillId="2" borderId="113" xfId="0" applyNumberFormat="1" applyFont="1" applyFill="1" applyBorder="1" applyAlignment="1">
      <alignment vertical="center"/>
    </xf>
    <xf numFmtId="165" fontId="9" fillId="7" borderId="44" xfId="0" applyNumberFormat="1" applyFont="1" applyFill="1" applyBorder="1" applyAlignment="1">
      <alignment vertical="center"/>
    </xf>
    <xf numFmtId="49" fontId="26" fillId="16" borderId="79" xfId="0" applyNumberFormat="1" applyFont="1" applyFill="1" applyBorder="1" applyAlignment="1">
      <alignment vertical="center" wrapText="1"/>
    </xf>
    <xf numFmtId="164" fontId="27" fillId="16" borderId="55" xfId="0" applyNumberFormat="1" applyFont="1" applyFill="1" applyBorder="1" applyAlignment="1">
      <alignment vertical="center"/>
    </xf>
    <xf numFmtId="164" fontId="27" fillId="16" borderId="57" xfId="0" applyNumberFormat="1" applyFont="1" applyFill="1" applyBorder="1" applyAlignment="1">
      <alignment vertical="center"/>
    </xf>
    <xf numFmtId="164" fontId="27" fillId="16" borderId="62" xfId="0" applyNumberFormat="1" applyFont="1" applyFill="1" applyBorder="1" applyAlignment="1">
      <alignment vertical="center"/>
    </xf>
    <xf numFmtId="164" fontId="27" fillId="16" borderId="67" xfId="0" applyNumberFormat="1" applyFont="1" applyFill="1" applyBorder="1" applyAlignment="1">
      <alignment vertical="center"/>
    </xf>
    <xf numFmtId="164" fontId="27" fillId="16" borderId="64" xfId="0" applyNumberFormat="1" applyFont="1" applyFill="1" applyBorder="1" applyAlignment="1">
      <alignment vertical="center"/>
    </xf>
    <xf numFmtId="164" fontId="27" fillId="16" borderId="59" xfId="0" applyNumberFormat="1" applyFont="1" applyFill="1" applyBorder="1" applyAlignment="1">
      <alignment vertical="center"/>
    </xf>
    <xf numFmtId="49" fontId="26" fillId="16" borderId="79" xfId="0" applyNumberFormat="1" applyFont="1" applyFill="1" applyBorder="1" applyAlignment="1">
      <alignment horizontal="left" vertical="center" wrapText="1"/>
    </xf>
    <xf numFmtId="49" fontId="26" fillId="16" borderId="79" xfId="0" applyNumberFormat="1" applyFont="1" applyFill="1" applyBorder="1" applyAlignment="1">
      <alignment horizontal="left" vertical="center"/>
    </xf>
    <xf numFmtId="164" fontId="27" fillId="16" borderId="55" xfId="0" applyNumberFormat="1" applyFont="1" applyFill="1" applyBorder="1"/>
    <xf numFmtId="164" fontId="27" fillId="16" borderId="57" xfId="0" applyNumberFormat="1" applyFont="1" applyFill="1" applyBorder="1"/>
    <xf numFmtId="164" fontId="27" fillId="16" borderId="62" xfId="0" applyNumberFormat="1" applyFont="1" applyFill="1" applyBorder="1"/>
    <xf numFmtId="164" fontId="27" fillId="16" borderId="67" xfId="0" applyNumberFormat="1" applyFont="1" applyFill="1" applyBorder="1"/>
    <xf numFmtId="164" fontId="27" fillId="16" borderId="64" xfId="0" applyNumberFormat="1" applyFont="1" applyFill="1" applyBorder="1"/>
    <xf numFmtId="164" fontId="27" fillId="16" borderId="59" xfId="0" applyNumberFormat="1" applyFont="1" applyFill="1" applyBorder="1"/>
    <xf numFmtId="49" fontId="28" fillId="2" borderId="82" xfId="0" applyNumberFormat="1" applyFont="1" applyFill="1" applyBorder="1" applyAlignment="1">
      <alignment horizontal="center" vertical="center" wrapText="1"/>
    </xf>
    <xf numFmtId="49" fontId="28" fillId="2" borderId="83" xfId="0" applyNumberFormat="1" applyFont="1" applyFill="1" applyBorder="1" applyAlignment="1">
      <alignment horizontal="center" vertical="center" wrapText="1"/>
    </xf>
    <xf numFmtId="49" fontId="28" fillId="2" borderId="84" xfId="0" applyNumberFormat="1" applyFont="1" applyFill="1" applyBorder="1" applyAlignment="1">
      <alignment horizontal="center" vertical="center"/>
    </xf>
    <xf numFmtId="49" fontId="28" fillId="2" borderId="85" xfId="0" applyNumberFormat="1" applyFont="1" applyFill="1" applyBorder="1" applyAlignment="1">
      <alignment horizontal="center" vertical="center"/>
    </xf>
    <xf numFmtId="49" fontId="28" fillId="2" borderId="82" xfId="0" applyNumberFormat="1" applyFont="1" applyFill="1" applyBorder="1" applyAlignment="1">
      <alignment horizontal="center" vertical="center"/>
    </xf>
    <xf numFmtId="49" fontId="28" fillId="2" borderId="86" xfId="0" applyNumberFormat="1" applyFont="1" applyFill="1" applyBorder="1" applyAlignment="1">
      <alignment horizontal="center" vertical="center"/>
    </xf>
    <xf numFmtId="49" fontId="28" fillId="2" borderId="88" xfId="0" applyNumberFormat="1" applyFont="1" applyFill="1" applyBorder="1" applyAlignment="1">
      <alignment horizontal="center" vertical="center" wrapText="1"/>
    </xf>
    <xf numFmtId="49" fontId="28" fillId="2" borderId="82" xfId="0" applyNumberFormat="1" applyFont="1" applyFill="1" applyBorder="1" applyAlignment="1">
      <alignment vertical="center" wrapText="1"/>
    </xf>
    <xf numFmtId="0" fontId="0" fillId="0" borderId="38" xfId="0" applyNumberFormat="1" applyBorder="1"/>
    <xf numFmtId="49" fontId="25" fillId="2" borderId="52" xfId="0" applyNumberFormat="1" applyFont="1" applyFill="1" applyBorder="1" applyAlignment="1">
      <alignment horizontal="center" vertical="center" wrapText="1"/>
    </xf>
    <xf numFmtId="49" fontId="25" fillId="2" borderId="53" xfId="0" applyNumberFormat="1" applyFont="1" applyFill="1" applyBorder="1" applyAlignment="1">
      <alignment horizontal="center" vertical="center" wrapText="1"/>
    </xf>
    <xf numFmtId="49" fontId="25" fillId="2" borderId="54" xfId="0" applyNumberFormat="1" applyFont="1" applyFill="1" applyBorder="1" applyAlignment="1">
      <alignment horizontal="center" vertical="center" wrapText="1"/>
    </xf>
    <xf numFmtId="49" fontId="3" fillId="2" borderId="38" xfId="0" applyNumberFormat="1" applyFont="1" applyFill="1" applyBorder="1" applyAlignment="1">
      <alignment horizontal="left" vertical="center" wrapText="1"/>
    </xf>
    <xf numFmtId="49" fontId="19" fillId="2" borderId="42" xfId="0" applyNumberFormat="1" applyFont="1" applyFill="1" applyBorder="1" applyAlignment="1">
      <alignment horizontal="left" vertical="center" wrapText="1"/>
    </xf>
    <xf numFmtId="49" fontId="19" fillId="2" borderId="43" xfId="0" applyNumberFormat="1" applyFont="1" applyFill="1" applyBorder="1" applyAlignment="1">
      <alignment horizontal="left" vertical="center" wrapText="1"/>
    </xf>
    <xf numFmtId="49" fontId="19" fillId="2" borderId="44" xfId="0" applyNumberFormat="1" applyFont="1" applyFill="1" applyBorder="1" applyAlignment="1">
      <alignment horizontal="left" vertical="center" wrapText="1"/>
    </xf>
    <xf numFmtId="49" fontId="19" fillId="2" borderId="45" xfId="0" applyNumberFormat="1" applyFont="1" applyFill="1" applyBorder="1" applyAlignment="1">
      <alignment horizontal="left" vertical="center" wrapText="1"/>
    </xf>
    <xf numFmtId="49" fontId="19" fillId="2" borderId="38" xfId="0" applyNumberFormat="1" applyFont="1" applyFill="1" applyBorder="1" applyAlignment="1">
      <alignment horizontal="left" vertical="center" wrapText="1"/>
    </xf>
    <xf numFmtId="49" fontId="19" fillId="2" borderId="46" xfId="0" applyNumberFormat="1" applyFont="1" applyFill="1" applyBorder="1" applyAlignment="1">
      <alignment horizontal="left" vertical="center" wrapText="1"/>
    </xf>
    <xf numFmtId="49" fontId="19" fillId="2" borderId="47" xfId="0" applyNumberFormat="1" applyFont="1" applyFill="1" applyBorder="1" applyAlignment="1">
      <alignment horizontal="left" vertical="center" wrapText="1"/>
    </xf>
    <xf numFmtId="49" fontId="19" fillId="2" borderId="48" xfId="0" applyNumberFormat="1" applyFont="1" applyFill="1" applyBorder="1" applyAlignment="1">
      <alignment horizontal="left" vertical="center" wrapText="1"/>
    </xf>
    <xf numFmtId="49" fontId="19" fillId="2" borderId="49" xfId="0" applyNumberFormat="1" applyFont="1" applyFill="1" applyBorder="1" applyAlignment="1">
      <alignment horizontal="left" vertical="center" wrapText="1"/>
    </xf>
    <xf numFmtId="49" fontId="5" fillId="2" borderId="78" xfId="0" applyNumberFormat="1" applyFont="1" applyFill="1" applyBorder="1" applyAlignment="1">
      <alignment horizontal="center" vertical="center"/>
    </xf>
    <xf numFmtId="0" fontId="5" fillId="2" borderId="78"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49" fontId="7" fillId="2" borderId="11" xfId="0" applyNumberFormat="1" applyFont="1" applyFill="1" applyBorder="1" applyAlignment="1">
      <alignment vertical="center"/>
    </xf>
    <xf numFmtId="0" fontId="5" fillId="2" borderId="2"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7" fillId="3" borderId="4" xfId="0" applyNumberFormat="1" applyFont="1" applyFill="1" applyBorder="1" applyAlignment="1">
      <alignment vertical="center"/>
    </xf>
    <xf numFmtId="49" fontId="7" fillId="3" borderId="5" xfId="0" applyNumberFormat="1" applyFont="1" applyFill="1" applyBorder="1" applyAlignment="1">
      <alignment vertical="center"/>
    </xf>
    <xf numFmtId="49" fontId="7" fillId="3" borderId="6" xfId="0" applyNumberFormat="1" applyFont="1" applyFill="1" applyBorder="1" applyAlignment="1">
      <alignment vertical="center"/>
    </xf>
    <xf numFmtId="49" fontId="9" fillId="2" borderId="10" xfId="0" applyNumberFormat="1"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49" fontId="2" fillId="2" borderId="28" xfId="0" applyNumberFormat="1" applyFont="1" applyFill="1" applyBorder="1" applyAlignment="1">
      <alignment horizontal="right" vertical="center" wrapText="1"/>
    </xf>
    <xf numFmtId="166" fontId="2" fillId="2" borderId="29" xfId="0" applyNumberFormat="1" applyFont="1" applyFill="1" applyBorder="1" applyAlignment="1">
      <alignment horizontal="right" vertical="center" wrapText="1"/>
    </xf>
    <xf numFmtId="49" fontId="9" fillId="2" borderId="10" xfId="0" applyNumberFormat="1"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cellXfs>
  <cellStyles count="1">
    <cellStyle name="Normal" xfId="0" builtinId="0"/>
  </cellStyles>
  <dxfs count="2">
    <dxf>
      <font>
        <b/>
        <i val="0"/>
        <color rgb="FFC00000"/>
      </font>
    </dxf>
    <dxf>
      <font>
        <b/>
        <i val="0"/>
        <color rgb="FFC0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hyperlink" Target="https://jfschmidt.com/stock-availability/" TargetMode="External"/><Relationship Id="rId1" Type="http://schemas.openxmlformats.org/officeDocument/2006/relationships/hyperlink" Target="https://jfschmidt.com/stock-avail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
  <sheetViews>
    <sheetView showGridLines="0" tabSelected="1" zoomScale="70" zoomScaleNormal="70" workbookViewId="0">
      <selection activeCell="L6" sqref="L6"/>
    </sheetView>
  </sheetViews>
  <sheetFormatPr defaultColWidth="8.85546875" defaultRowHeight="15" customHeight="1" x14ac:dyDescent="0.25"/>
  <cols>
    <col min="1" max="1" width="8.5703125" style="1" customWidth="1"/>
    <col min="2" max="2" width="18.140625" style="1" customWidth="1"/>
    <col min="3" max="3" width="18" style="1" customWidth="1"/>
    <col min="4" max="4" width="13.140625" style="1" customWidth="1"/>
    <col min="5" max="5" width="23.42578125" style="1" customWidth="1"/>
    <col min="6" max="6" width="14.42578125" style="1" customWidth="1"/>
    <col min="7" max="7" width="8.85546875" style="1" customWidth="1"/>
    <col min="8" max="16384" width="8.85546875" style="1"/>
  </cols>
  <sheetData>
    <row r="1" spans="1:9" ht="73.5" customHeight="1" thickBot="1" x14ac:dyDescent="0.3">
      <c r="A1" s="205" t="s">
        <v>135</v>
      </c>
      <c r="B1" s="206"/>
      <c r="C1" s="206"/>
      <c r="D1" s="206"/>
      <c r="E1" s="206"/>
      <c r="F1" s="206"/>
      <c r="G1" s="206"/>
      <c r="H1" s="206"/>
      <c r="I1" s="207"/>
    </row>
    <row r="2" spans="1:9" ht="219.75" customHeight="1" x14ac:dyDescent="0.25">
      <c r="A2" s="209" t="s">
        <v>137</v>
      </c>
      <c r="B2" s="210"/>
      <c r="C2" s="210"/>
      <c r="D2" s="210"/>
      <c r="E2" s="210"/>
      <c r="F2" s="210"/>
      <c r="G2" s="210"/>
      <c r="H2" s="210"/>
      <c r="I2" s="211"/>
    </row>
    <row r="3" spans="1:9" ht="15" customHeight="1" x14ac:dyDescent="0.25">
      <c r="A3" s="212"/>
      <c r="B3" s="213"/>
      <c r="C3" s="213"/>
      <c r="D3" s="213"/>
      <c r="E3" s="213"/>
      <c r="F3" s="213"/>
      <c r="G3" s="213"/>
      <c r="H3" s="213"/>
      <c r="I3" s="214"/>
    </row>
    <row r="4" spans="1:9" ht="15" customHeight="1" x14ac:dyDescent="0.25">
      <c r="A4" s="212"/>
      <c r="B4" s="213"/>
      <c r="C4" s="213"/>
      <c r="D4" s="213"/>
      <c r="E4" s="213"/>
      <c r="F4" s="213"/>
      <c r="G4" s="213"/>
      <c r="H4" s="213"/>
      <c r="I4" s="214"/>
    </row>
    <row r="5" spans="1:9" ht="255.75" customHeight="1" thickBot="1" x14ac:dyDescent="0.3">
      <c r="A5" s="215"/>
      <c r="B5" s="216"/>
      <c r="C5" s="216"/>
      <c r="D5" s="216"/>
      <c r="E5" s="216"/>
      <c r="F5" s="216"/>
      <c r="G5" s="216"/>
      <c r="H5" s="216"/>
      <c r="I5" s="217"/>
    </row>
    <row r="6" spans="1:9" ht="77.25" customHeight="1" x14ac:dyDescent="0.25">
      <c r="A6" s="208"/>
      <c r="B6" s="208"/>
      <c r="C6" s="208"/>
      <c r="D6" s="208"/>
      <c r="E6" s="208"/>
      <c r="F6" s="208"/>
      <c r="G6" s="208"/>
      <c r="H6" s="208"/>
      <c r="I6" s="208"/>
    </row>
    <row r="7" spans="1:9" ht="15" customHeight="1" x14ac:dyDescent="0.25">
      <c r="A7" s="204"/>
      <c r="B7" s="204"/>
      <c r="C7" s="204"/>
      <c r="D7" s="204"/>
      <c r="E7" s="204"/>
      <c r="F7" s="204"/>
      <c r="G7" s="98"/>
      <c r="H7" s="98"/>
      <c r="I7" s="98"/>
    </row>
  </sheetData>
  <mergeCells count="4">
    <mergeCell ref="A7:F7"/>
    <mergeCell ref="A1:I1"/>
    <mergeCell ref="A6:I6"/>
    <mergeCell ref="A2:I5"/>
  </mergeCells>
  <pageMargins left="0.5" right="0.25" top="0.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A763"/>
  <sheetViews>
    <sheetView showGridLines="0" topLeftCell="A2" zoomScale="85" zoomScaleNormal="85" workbookViewId="0">
      <pane xSplit="4" ySplit="1" topLeftCell="E3" activePane="bottomRight" state="frozen"/>
      <selection activeCell="A2" sqref="A2"/>
      <selection pane="topRight" activeCell="E2" sqref="E2"/>
      <selection pane="bottomLeft" activeCell="A3" sqref="A3"/>
      <selection pane="bottomRight" activeCell="E7" sqref="E7"/>
    </sheetView>
  </sheetViews>
  <sheetFormatPr defaultColWidth="8.85546875" defaultRowHeight="15" customHeight="1" x14ac:dyDescent="0.25"/>
  <cols>
    <col min="1" max="1" width="33.7109375" style="1" customWidth="1"/>
    <col min="2" max="2" width="13.85546875" style="1" customWidth="1"/>
    <col min="3" max="3" width="11.5703125" style="1" customWidth="1"/>
    <col min="4" max="4" width="13" style="101" customWidth="1"/>
    <col min="5" max="5" width="13.28515625" style="98" customWidth="1"/>
    <col min="6" max="6" width="13.28515625" style="106" customWidth="1"/>
    <col min="7" max="7" width="13.28515625" style="98" customWidth="1"/>
    <col min="8" max="9" width="13.28515625" style="1" customWidth="1"/>
    <col min="10" max="10" width="13.28515625" style="104" customWidth="1"/>
    <col min="11" max="11" width="13.28515625" style="98" customWidth="1"/>
    <col min="12" max="13" width="13.28515625" style="1" customWidth="1"/>
    <col min="14" max="14" width="13.28515625" style="106" customWidth="1"/>
    <col min="15" max="15" width="13.28515625" style="98" customWidth="1"/>
    <col min="16" max="17" width="13.28515625" style="1" customWidth="1"/>
    <col min="18" max="18" width="13.28515625" style="107" customWidth="1"/>
    <col min="19" max="19" width="88.85546875" style="98" customWidth="1"/>
    <col min="20" max="20" width="8.85546875" style="98" customWidth="1"/>
    <col min="21" max="53" width="8.85546875" style="98"/>
    <col min="54" max="16384" width="8.85546875" style="1"/>
  </cols>
  <sheetData>
    <row r="1" spans="1:53" s="98" customFormat="1" ht="40.5" customHeight="1" x14ac:dyDescent="0.25">
      <c r="A1" s="218" t="s">
        <v>0</v>
      </c>
      <c r="B1" s="219"/>
      <c r="C1" s="219"/>
      <c r="D1" s="219"/>
      <c r="E1" s="219"/>
      <c r="F1" s="219"/>
      <c r="G1" s="219"/>
      <c r="H1" s="219"/>
      <c r="I1" s="219"/>
      <c r="J1" s="219"/>
      <c r="K1" s="219"/>
      <c r="L1" s="219"/>
      <c r="M1" s="219"/>
      <c r="N1" s="219"/>
      <c r="O1" s="219"/>
      <c r="P1" s="219"/>
      <c r="Q1" s="219"/>
      <c r="R1" s="219"/>
      <c r="S1" s="219"/>
    </row>
    <row r="2" spans="1:53" s="128" customFormat="1" ht="57" thickBot="1" x14ac:dyDescent="0.3">
      <c r="A2" s="203" t="s">
        <v>131</v>
      </c>
      <c r="B2" s="196" t="s">
        <v>107</v>
      </c>
      <c r="C2" s="196" t="s">
        <v>108</v>
      </c>
      <c r="D2" s="197" t="s">
        <v>123</v>
      </c>
      <c r="E2" s="198" t="s">
        <v>109</v>
      </c>
      <c r="F2" s="199" t="s">
        <v>110</v>
      </c>
      <c r="G2" s="198" t="s">
        <v>111</v>
      </c>
      <c r="H2" s="200" t="s">
        <v>112</v>
      </c>
      <c r="I2" s="200" t="s">
        <v>113</v>
      </c>
      <c r="J2" s="199" t="s">
        <v>114</v>
      </c>
      <c r="K2" s="198" t="s">
        <v>115</v>
      </c>
      <c r="L2" s="200" t="s">
        <v>116</v>
      </c>
      <c r="M2" s="200" t="s">
        <v>117</v>
      </c>
      <c r="N2" s="199" t="s">
        <v>118</v>
      </c>
      <c r="O2" s="198" t="s">
        <v>119</v>
      </c>
      <c r="P2" s="200" t="s">
        <v>120</v>
      </c>
      <c r="Q2" s="200" t="s">
        <v>121</v>
      </c>
      <c r="R2" s="201" t="s">
        <v>122</v>
      </c>
      <c r="S2" s="202" t="s">
        <v>136</v>
      </c>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row>
    <row r="3" spans="1:53" s="98" customFormat="1" ht="18.75" x14ac:dyDescent="0.3">
      <c r="A3" s="188" t="s">
        <v>125</v>
      </c>
      <c r="B3" s="190"/>
      <c r="C3" s="191"/>
      <c r="D3" s="192"/>
      <c r="E3" s="191"/>
      <c r="F3" s="193"/>
      <c r="G3" s="191"/>
      <c r="H3" s="190"/>
      <c r="I3" s="190"/>
      <c r="J3" s="194"/>
      <c r="K3" s="191"/>
      <c r="L3" s="190"/>
      <c r="M3" s="190"/>
      <c r="N3" s="193"/>
      <c r="O3" s="191"/>
      <c r="P3" s="190"/>
      <c r="Q3" s="190"/>
      <c r="R3" s="195"/>
      <c r="S3" s="132"/>
    </row>
    <row r="4" spans="1:53" x14ac:dyDescent="0.25">
      <c r="A4" s="123"/>
      <c r="B4" s="127"/>
      <c r="C4" s="122">
        <f>SUM(E4:R4)</f>
        <v>0</v>
      </c>
      <c r="D4" s="110">
        <f>B4-C4</f>
        <v>0</v>
      </c>
      <c r="E4" s="108"/>
      <c r="F4" s="105"/>
      <c r="G4" s="108"/>
      <c r="H4" s="102"/>
      <c r="I4" s="109"/>
      <c r="J4" s="103"/>
      <c r="K4" s="108"/>
      <c r="L4" s="102"/>
      <c r="M4" s="109"/>
      <c r="N4" s="105"/>
      <c r="O4" s="108"/>
      <c r="P4" s="102"/>
      <c r="Q4" s="109"/>
      <c r="R4" s="129"/>
      <c r="S4" s="142"/>
    </row>
    <row r="5" spans="1:53" x14ac:dyDescent="0.25">
      <c r="A5" s="123"/>
      <c r="B5" s="127"/>
      <c r="C5" s="122">
        <f t="shared" ref="C5:C11" si="0">SUM(E5:R5)</f>
        <v>0</v>
      </c>
      <c r="D5" s="110">
        <f t="shared" ref="D5:D11" si="1">B5-C5</f>
        <v>0</v>
      </c>
      <c r="E5" s="108"/>
      <c r="F5" s="105"/>
      <c r="G5" s="108"/>
      <c r="H5" s="102"/>
      <c r="I5" s="109"/>
      <c r="J5" s="103"/>
      <c r="K5" s="108"/>
      <c r="L5" s="102"/>
      <c r="M5" s="109"/>
      <c r="N5" s="105"/>
      <c r="O5" s="108"/>
      <c r="P5" s="102"/>
      <c r="Q5" s="109"/>
      <c r="R5" s="129"/>
      <c r="S5" s="142"/>
    </row>
    <row r="6" spans="1:53" x14ac:dyDescent="0.25">
      <c r="A6" s="123"/>
      <c r="B6" s="127"/>
      <c r="C6" s="122">
        <f t="shared" si="0"/>
        <v>0</v>
      </c>
      <c r="D6" s="110">
        <f t="shared" si="1"/>
        <v>0</v>
      </c>
      <c r="E6" s="108"/>
      <c r="F6" s="105"/>
      <c r="G6" s="108"/>
      <c r="H6" s="102"/>
      <c r="I6" s="109"/>
      <c r="J6" s="103"/>
      <c r="K6" s="108"/>
      <c r="L6" s="102"/>
      <c r="M6" s="109"/>
      <c r="N6" s="105"/>
      <c r="O6" s="108"/>
      <c r="P6" s="102"/>
      <c r="Q6" s="109"/>
      <c r="R6" s="129"/>
      <c r="S6" s="142"/>
    </row>
    <row r="7" spans="1:53" x14ac:dyDescent="0.25">
      <c r="A7" s="123"/>
      <c r="B7" s="127"/>
      <c r="C7" s="122">
        <f t="shared" si="0"/>
        <v>0</v>
      </c>
      <c r="D7" s="110">
        <f t="shared" si="1"/>
        <v>0</v>
      </c>
      <c r="E7" s="108"/>
      <c r="F7" s="105"/>
      <c r="G7" s="108"/>
      <c r="H7" s="102"/>
      <c r="I7" s="109"/>
      <c r="J7" s="103"/>
      <c r="K7" s="108"/>
      <c r="L7" s="102"/>
      <c r="M7" s="109"/>
      <c r="N7" s="105"/>
      <c r="O7" s="108"/>
      <c r="P7" s="102"/>
      <c r="Q7" s="109"/>
      <c r="R7" s="129"/>
      <c r="S7" s="142"/>
    </row>
    <row r="8" spans="1:53" x14ac:dyDescent="0.25">
      <c r="A8" s="124"/>
      <c r="B8" s="127"/>
      <c r="C8" s="122">
        <f t="shared" si="0"/>
        <v>0</v>
      </c>
      <c r="D8" s="110">
        <f t="shared" si="1"/>
        <v>0</v>
      </c>
      <c r="E8" s="108"/>
      <c r="F8" s="105"/>
      <c r="G8" s="108"/>
      <c r="H8" s="102"/>
      <c r="I8" s="109"/>
      <c r="J8" s="103"/>
      <c r="K8" s="108"/>
      <c r="L8" s="102"/>
      <c r="M8" s="109"/>
      <c r="N8" s="105"/>
      <c r="O8" s="108"/>
      <c r="P8" s="102"/>
      <c r="Q8" s="109"/>
      <c r="R8" s="129"/>
      <c r="S8" s="142"/>
    </row>
    <row r="9" spans="1:53" x14ac:dyDescent="0.25">
      <c r="A9" s="123"/>
      <c r="B9" s="127"/>
      <c r="C9" s="122">
        <f t="shared" si="0"/>
        <v>0</v>
      </c>
      <c r="D9" s="110">
        <f t="shared" si="1"/>
        <v>0</v>
      </c>
      <c r="E9" s="108"/>
      <c r="F9" s="105"/>
      <c r="G9" s="108"/>
      <c r="H9" s="102"/>
      <c r="I9" s="109"/>
      <c r="J9" s="103"/>
      <c r="K9" s="108"/>
      <c r="L9" s="102"/>
      <c r="M9" s="109"/>
      <c r="N9" s="105"/>
      <c r="O9" s="108"/>
      <c r="P9" s="102"/>
      <c r="Q9" s="109"/>
      <c r="R9" s="129"/>
      <c r="S9" s="142"/>
    </row>
    <row r="10" spans="1:53" x14ac:dyDescent="0.25">
      <c r="A10" s="124"/>
      <c r="B10" s="127"/>
      <c r="C10" s="122">
        <f t="shared" si="0"/>
        <v>0</v>
      </c>
      <c r="D10" s="110">
        <f t="shared" si="1"/>
        <v>0</v>
      </c>
      <c r="E10" s="108"/>
      <c r="F10" s="105"/>
      <c r="G10" s="108"/>
      <c r="H10" s="102"/>
      <c r="I10" s="109"/>
      <c r="J10" s="103"/>
      <c r="K10" s="108"/>
      <c r="L10" s="102"/>
      <c r="M10" s="109"/>
      <c r="N10" s="105"/>
      <c r="O10" s="108"/>
      <c r="P10" s="102"/>
      <c r="Q10" s="109"/>
      <c r="R10" s="129"/>
      <c r="S10" s="142"/>
    </row>
    <row r="11" spans="1:53" s="166" customFormat="1" ht="35.1" customHeight="1" thickBot="1" x14ac:dyDescent="0.3">
      <c r="A11" s="156" t="s">
        <v>9</v>
      </c>
      <c r="B11" s="157">
        <f>SUM(B4:B10)</f>
        <v>0</v>
      </c>
      <c r="C11" s="136">
        <f t="shared" si="0"/>
        <v>0</v>
      </c>
      <c r="D11" s="159">
        <f t="shared" si="1"/>
        <v>0</v>
      </c>
      <c r="E11" s="167">
        <f>SUM(E4:E10)</f>
        <v>0</v>
      </c>
      <c r="F11" s="161">
        <f t="shared" ref="F11:R11" si="2">SUM(F4:F10)</f>
        <v>0</v>
      </c>
      <c r="G11" s="167">
        <f t="shared" si="2"/>
        <v>0</v>
      </c>
      <c r="H11" s="162">
        <f t="shared" si="2"/>
        <v>0</v>
      </c>
      <c r="I11" s="162">
        <f t="shared" si="2"/>
        <v>0</v>
      </c>
      <c r="J11" s="163">
        <f t="shared" si="2"/>
        <v>0</v>
      </c>
      <c r="K11" s="167">
        <f t="shared" si="2"/>
        <v>0</v>
      </c>
      <c r="L11" s="162">
        <f t="shared" si="2"/>
        <v>0</v>
      </c>
      <c r="M11" s="162">
        <f t="shared" si="2"/>
        <v>0</v>
      </c>
      <c r="N11" s="161">
        <f t="shared" si="2"/>
        <v>0</v>
      </c>
      <c r="O11" s="167">
        <f t="shared" si="2"/>
        <v>0</v>
      </c>
      <c r="P11" s="162">
        <f t="shared" si="2"/>
        <v>0</v>
      </c>
      <c r="Q11" s="162">
        <f t="shared" si="2"/>
        <v>0</v>
      </c>
      <c r="R11" s="164">
        <f t="shared" si="2"/>
        <v>0</v>
      </c>
      <c r="S11" s="165"/>
    </row>
    <row r="12" spans="1:53" s="98" customFormat="1" ht="18.75" x14ac:dyDescent="0.3">
      <c r="A12" s="189" t="s">
        <v>124</v>
      </c>
      <c r="B12" s="190"/>
      <c r="C12" s="191"/>
      <c r="D12" s="192"/>
      <c r="E12" s="191"/>
      <c r="F12" s="193"/>
      <c r="G12" s="191"/>
      <c r="H12" s="190"/>
      <c r="I12" s="190"/>
      <c r="J12" s="194"/>
      <c r="K12" s="191"/>
      <c r="L12" s="190"/>
      <c r="M12" s="190"/>
      <c r="N12" s="193"/>
      <c r="O12" s="191"/>
      <c r="P12" s="190"/>
      <c r="Q12" s="190"/>
      <c r="R12" s="195"/>
      <c r="S12" s="144"/>
    </row>
    <row r="13" spans="1:53" x14ac:dyDescent="0.25">
      <c r="A13" s="123"/>
      <c r="B13" s="127"/>
      <c r="C13" s="122">
        <f>SUM(E13:R13)</f>
        <v>0</v>
      </c>
      <c r="D13" s="110">
        <f>B13-C13</f>
        <v>0</v>
      </c>
      <c r="E13" s="108"/>
      <c r="F13" s="105"/>
      <c r="G13" s="108"/>
      <c r="H13" s="102"/>
      <c r="I13" s="109"/>
      <c r="J13" s="103"/>
      <c r="K13" s="108"/>
      <c r="L13" s="102"/>
      <c r="M13" s="109"/>
      <c r="N13" s="105"/>
      <c r="O13" s="108"/>
      <c r="P13" s="102"/>
      <c r="Q13" s="109"/>
      <c r="R13" s="129"/>
      <c r="S13" s="142"/>
    </row>
    <row r="14" spans="1:53" x14ac:dyDescent="0.25">
      <c r="A14" s="123"/>
      <c r="B14" s="127"/>
      <c r="C14" s="122">
        <f t="shared" ref="C14:C19" si="3">SUM(E14:R14)</f>
        <v>0</v>
      </c>
      <c r="D14" s="110">
        <f t="shared" ref="D14:D19" si="4">B14-C14</f>
        <v>0</v>
      </c>
      <c r="E14" s="108"/>
      <c r="F14" s="105"/>
      <c r="G14" s="108"/>
      <c r="H14" s="102"/>
      <c r="I14" s="109"/>
      <c r="J14" s="103"/>
      <c r="K14" s="108"/>
      <c r="L14" s="102"/>
      <c r="M14" s="109"/>
      <c r="N14" s="105"/>
      <c r="O14" s="108"/>
      <c r="P14" s="102"/>
      <c r="Q14" s="109"/>
      <c r="R14" s="129"/>
      <c r="S14" s="142"/>
    </row>
    <row r="15" spans="1:53" x14ac:dyDescent="0.25">
      <c r="A15" s="123"/>
      <c r="B15" s="127"/>
      <c r="C15" s="122">
        <f t="shared" si="3"/>
        <v>0</v>
      </c>
      <c r="D15" s="110">
        <f t="shared" si="4"/>
        <v>0</v>
      </c>
      <c r="E15" s="108"/>
      <c r="F15" s="105"/>
      <c r="G15" s="108"/>
      <c r="H15" s="102"/>
      <c r="I15" s="109"/>
      <c r="J15" s="103"/>
      <c r="K15" s="108"/>
      <c r="L15" s="102"/>
      <c r="M15" s="109"/>
      <c r="N15" s="105"/>
      <c r="O15" s="108"/>
      <c r="P15" s="102"/>
      <c r="Q15" s="109"/>
      <c r="R15" s="129"/>
      <c r="S15" s="142"/>
    </row>
    <row r="16" spans="1:53" x14ac:dyDescent="0.25">
      <c r="A16" s="123"/>
      <c r="B16" s="127"/>
      <c r="C16" s="122">
        <f t="shared" si="3"/>
        <v>0</v>
      </c>
      <c r="D16" s="110">
        <f t="shared" si="4"/>
        <v>0</v>
      </c>
      <c r="E16" s="108"/>
      <c r="F16" s="105"/>
      <c r="G16" s="108"/>
      <c r="H16" s="102"/>
      <c r="I16" s="109"/>
      <c r="J16" s="103"/>
      <c r="K16" s="108"/>
      <c r="L16" s="102"/>
      <c r="M16" s="109"/>
      <c r="N16" s="105"/>
      <c r="O16" s="108"/>
      <c r="P16" s="102"/>
      <c r="Q16" s="109"/>
      <c r="R16" s="129"/>
      <c r="S16" s="142"/>
    </row>
    <row r="17" spans="1:19" x14ac:dyDescent="0.25">
      <c r="A17" s="123"/>
      <c r="B17" s="127"/>
      <c r="C17" s="122">
        <f t="shared" si="3"/>
        <v>0</v>
      </c>
      <c r="D17" s="110">
        <f t="shared" si="4"/>
        <v>0</v>
      </c>
      <c r="E17" s="108"/>
      <c r="F17" s="105"/>
      <c r="G17" s="108"/>
      <c r="H17" s="102"/>
      <c r="I17" s="109"/>
      <c r="J17" s="103"/>
      <c r="K17" s="108"/>
      <c r="L17" s="102"/>
      <c r="M17" s="109"/>
      <c r="N17" s="105"/>
      <c r="O17" s="108"/>
      <c r="P17" s="102"/>
      <c r="Q17" s="109"/>
      <c r="R17" s="129"/>
      <c r="S17" s="142"/>
    </row>
    <row r="18" spans="1:19" x14ac:dyDescent="0.25">
      <c r="A18" s="123"/>
      <c r="B18" s="127"/>
      <c r="C18" s="122">
        <f t="shared" si="3"/>
        <v>0</v>
      </c>
      <c r="D18" s="110">
        <f t="shared" si="4"/>
        <v>0</v>
      </c>
      <c r="E18" s="108"/>
      <c r="F18" s="105"/>
      <c r="G18" s="108"/>
      <c r="H18" s="102"/>
      <c r="I18" s="109"/>
      <c r="J18" s="103"/>
      <c r="K18" s="108"/>
      <c r="L18" s="102"/>
      <c r="M18" s="109"/>
      <c r="N18" s="105"/>
      <c r="O18" s="108"/>
      <c r="P18" s="102"/>
      <c r="Q18" s="109"/>
      <c r="R18" s="129"/>
      <c r="S18" s="142"/>
    </row>
    <row r="19" spans="1:19" x14ac:dyDescent="0.25">
      <c r="A19" s="124"/>
      <c r="B19" s="127"/>
      <c r="C19" s="122">
        <f t="shared" si="3"/>
        <v>0</v>
      </c>
      <c r="D19" s="110">
        <f t="shared" si="4"/>
        <v>0</v>
      </c>
      <c r="E19" s="108"/>
      <c r="F19" s="105"/>
      <c r="G19" s="108"/>
      <c r="H19" s="102"/>
      <c r="I19" s="109"/>
      <c r="J19" s="103"/>
      <c r="K19" s="108"/>
      <c r="L19" s="102"/>
      <c r="M19" s="109"/>
      <c r="N19" s="105"/>
      <c r="O19" s="108"/>
      <c r="P19" s="102"/>
      <c r="Q19" s="109"/>
      <c r="R19" s="129"/>
      <c r="S19" s="142"/>
    </row>
    <row r="20" spans="1:19" s="166" customFormat="1" ht="35.1" customHeight="1" thickBot="1" x14ac:dyDescent="0.3">
      <c r="A20" s="156" t="s">
        <v>11</v>
      </c>
      <c r="B20" s="157">
        <f>SUM(B13:B19)</f>
        <v>0</v>
      </c>
      <c r="C20" s="136">
        <f t="shared" ref="C20" si="5">SUM(E20:R20)</f>
        <v>0</v>
      </c>
      <c r="D20" s="159">
        <f t="shared" ref="D20" si="6">B20-C20</f>
        <v>0</v>
      </c>
      <c r="E20" s="167">
        <f>SUM(E13:E19)</f>
        <v>0</v>
      </c>
      <c r="F20" s="161">
        <f t="shared" ref="F20" si="7">SUM(F13:F19)</f>
        <v>0</v>
      </c>
      <c r="G20" s="167">
        <f t="shared" ref="G20" si="8">SUM(G13:G19)</f>
        <v>0</v>
      </c>
      <c r="H20" s="162">
        <f t="shared" ref="H20" si="9">SUM(H13:H19)</f>
        <v>0</v>
      </c>
      <c r="I20" s="162">
        <f t="shared" ref="I20" si="10">SUM(I13:I19)</f>
        <v>0</v>
      </c>
      <c r="J20" s="163">
        <f t="shared" ref="J20" si="11">SUM(J13:J19)</f>
        <v>0</v>
      </c>
      <c r="K20" s="167">
        <f t="shared" ref="K20" si="12">SUM(K13:K19)</f>
        <v>0</v>
      </c>
      <c r="L20" s="162">
        <f t="shared" ref="L20" si="13">SUM(L13:L19)</f>
        <v>0</v>
      </c>
      <c r="M20" s="162">
        <f t="shared" ref="M20" si="14">SUM(M13:M19)</f>
        <v>0</v>
      </c>
      <c r="N20" s="161">
        <f t="shared" ref="N20" si="15">SUM(N13:N19)</f>
        <v>0</v>
      </c>
      <c r="O20" s="167">
        <f t="shared" ref="O20" si="16">SUM(O13:O19)</f>
        <v>0</v>
      </c>
      <c r="P20" s="162">
        <f t="shared" ref="P20" si="17">SUM(P13:P19)</f>
        <v>0</v>
      </c>
      <c r="Q20" s="162">
        <f t="shared" ref="Q20" si="18">SUM(Q13:Q19)</f>
        <v>0</v>
      </c>
      <c r="R20" s="164">
        <f t="shared" ref="R20" si="19">SUM(R13:R19)</f>
        <v>0</v>
      </c>
      <c r="S20" s="165"/>
    </row>
    <row r="21" spans="1:19" s="98" customFormat="1" ht="18.75" x14ac:dyDescent="0.25">
      <c r="A21" s="188" t="s">
        <v>12</v>
      </c>
      <c r="B21" s="182"/>
      <c r="C21" s="183"/>
      <c r="D21" s="184"/>
      <c r="E21" s="183"/>
      <c r="F21" s="185"/>
      <c r="G21" s="183"/>
      <c r="H21" s="182"/>
      <c r="I21" s="182"/>
      <c r="J21" s="186"/>
      <c r="K21" s="183"/>
      <c r="L21" s="182"/>
      <c r="M21" s="182"/>
      <c r="N21" s="185"/>
      <c r="O21" s="183"/>
      <c r="P21" s="182"/>
      <c r="Q21" s="182"/>
      <c r="R21" s="187"/>
      <c r="S21" s="144"/>
    </row>
    <row r="22" spans="1:19" x14ac:dyDescent="0.25">
      <c r="A22" s="123"/>
      <c r="B22" s="127"/>
      <c r="C22" s="122">
        <f>SUM(E22:R22)</f>
        <v>0</v>
      </c>
      <c r="D22" s="110">
        <f>B22-C22</f>
        <v>0</v>
      </c>
      <c r="E22" s="108"/>
      <c r="F22" s="105"/>
      <c r="G22" s="108"/>
      <c r="H22" s="102"/>
      <c r="I22" s="109"/>
      <c r="J22" s="103"/>
      <c r="K22" s="108"/>
      <c r="L22" s="102"/>
      <c r="M22" s="109"/>
      <c r="N22" s="105"/>
      <c r="O22" s="108"/>
      <c r="P22" s="102"/>
      <c r="Q22" s="109"/>
      <c r="R22" s="129"/>
      <c r="S22" s="142"/>
    </row>
    <row r="23" spans="1:19" x14ac:dyDescent="0.25">
      <c r="A23" s="123"/>
      <c r="B23" s="127"/>
      <c r="C23" s="122">
        <f t="shared" ref="C23:C28" si="20">SUM(E23:R23)</f>
        <v>0</v>
      </c>
      <c r="D23" s="110">
        <f t="shared" ref="D23:D28" si="21">B23-C23</f>
        <v>0</v>
      </c>
      <c r="E23" s="108"/>
      <c r="F23" s="105"/>
      <c r="G23" s="108"/>
      <c r="H23" s="102"/>
      <c r="I23" s="109"/>
      <c r="J23" s="103"/>
      <c r="K23" s="108"/>
      <c r="L23" s="102"/>
      <c r="M23" s="109"/>
      <c r="N23" s="105"/>
      <c r="O23" s="108"/>
      <c r="P23" s="102"/>
      <c r="Q23" s="109"/>
      <c r="R23" s="129"/>
      <c r="S23" s="142"/>
    </row>
    <row r="24" spans="1:19" x14ac:dyDescent="0.25">
      <c r="A24" s="123"/>
      <c r="B24" s="127"/>
      <c r="C24" s="122">
        <f t="shared" si="20"/>
        <v>0</v>
      </c>
      <c r="D24" s="110">
        <f t="shared" si="21"/>
        <v>0</v>
      </c>
      <c r="E24" s="108"/>
      <c r="F24" s="105"/>
      <c r="G24" s="108"/>
      <c r="H24" s="102"/>
      <c r="I24" s="109"/>
      <c r="J24" s="103"/>
      <c r="K24" s="108"/>
      <c r="L24" s="102"/>
      <c r="M24" s="109"/>
      <c r="N24" s="105"/>
      <c r="O24" s="108"/>
      <c r="P24" s="102"/>
      <c r="Q24" s="109"/>
      <c r="R24" s="129"/>
      <c r="S24" s="142"/>
    </row>
    <row r="25" spans="1:19" x14ac:dyDescent="0.25">
      <c r="A25" s="123"/>
      <c r="B25" s="127"/>
      <c r="C25" s="122">
        <f t="shared" si="20"/>
        <v>0</v>
      </c>
      <c r="D25" s="110">
        <f t="shared" si="21"/>
        <v>0</v>
      </c>
      <c r="E25" s="108"/>
      <c r="F25" s="105"/>
      <c r="G25" s="108"/>
      <c r="H25" s="102"/>
      <c r="I25" s="109"/>
      <c r="J25" s="103"/>
      <c r="K25" s="108"/>
      <c r="L25" s="102"/>
      <c r="M25" s="109"/>
      <c r="N25" s="105"/>
      <c r="O25" s="108"/>
      <c r="P25" s="102"/>
      <c r="Q25" s="109"/>
      <c r="R25" s="129"/>
      <c r="S25" s="142"/>
    </row>
    <row r="26" spans="1:19" x14ac:dyDescent="0.25">
      <c r="A26" s="123"/>
      <c r="B26" s="127"/>
      <c r="C26" s="122">
        <f t="shared" si="20"/>
        <v>0</v>
      </c>
      <c r="D26" s="110">
        <f t="shared" si="21"/>
        <v>0</v>
      </c>
      <c r="E26" s="108"/>
      <c r="F26" s="105"/>
      <c r="G26" s="108"/>
      <c r="H26" s="102"/>
      <c r="I26" s="109"/>
      <c r="J26" s="103"/>
      <c r="K26" s="108"/>
      <c r="L26" s="102"/>
      <c r="M26" s="109"/>
      <c r="N26" s="105"/>
      <c r="O26" s="108"/>
      <c r="P26" s="102"/>
      <c r="Q26" s="109"/>
      <c r="R26" s="129"/>
      <c r="S26" s="142"/>
    </row>
    <row r="27" spans="1:19" x14ac:dyDescent="0.25">
      <c r="A27" s="123"/>
      <c r="B27" s="127"/>
      <c r="C27" s="122">
        <f t="shared" si="20"/>
        <v>0</v>
      </c>
      <c r="D27" s="110">
        <f t="shared" si="21"/>
        <v>0</v>
      </c>
      <c r="E27" s="108"/>
      <c r="F27" s="105"/>
      <c r="G27" s="108"/>
      <c r="H27" s="102"/>
      <c r="I27" s="109"/>
      <c r="J27" s="103"/>
      <c r="K27" s="108"/>
      <c r="L27" s="102"/>
      <c r="M27" s="109"/>
      <c r="N27" s="105"/>
      <c r="O27" s="108"/>
      <c r="P27" s="102"/>
      <c r="Q27" s="109"/>
      <c r="R27" s="129"/>
      <c r="S27" s="142"/>
    </row>
    <row r="28" spans="1:19" x14ac:dyDescent="0.25">
      <c r="A28" s="123"/>
      <c r="B28" s="127"/>
      <c r="C28" s="122">
        <f t="shared" si="20"/>
        <v>0</v>
      </c>
      <c r="D28" s="110">
        <f t="shared" si="21"/>
        <v>0</v>
      </c>
      <c r="E28" s="108"/>
      <c r="F28" s="105"/>
      <c r="G28" s="108"/>
      <c r="H28" s="102"/>
      <c r="I28" s="109"/>
      <c r="J28" s="103"/>
      <c r="K28" s="108"/>
      <c r="L28" s="102"/>
      <c r="M28" s="109"/>
      <c r="N28" s="105"/>
      <c r="O28" s="108"/>
      <c r="P28" s="102"/>
      <c r="Q28" s="109"/>
      <c r="R28" s="129"/>
      <c r="S28" s="142"/>
    </row>
    <row r="29" spans="1:19" s="166" customFormat="1" ht="35.1" customHeight="1" thickBot="1" x14ac:dyDescent="0.3">
      <c r="A29" s="156" t="s">
        <v>13</v>
      </c>
      <c r="B29" s="157">
        <f>SUM(B22:B28)</f>
        <v>0</v>
      </c>
      <c r="C29" s="136">
        <f t="shared" ref="C29" si="22">SUM(E29:R29)</f>
        <v>0</v>
      </c>
      <c r="D29" s="159">
        <f t="shared" ref="D29" si="23">B29-C29</f>
        <v>0</v>
      </c>
      <c r="E29" s="167">
        <f>SUM(E22:E28)</f>
        <v>0</v>
      </c>
      <c r="F29" s="161">
        <f t="shared" ref="F29" si="24">SUM(F22:F28)</f>
        <v>0</v>
      </c>
      <c r="G29" s="167">
        <f t="shared" ref="G29" si="25">SUM(G22:G28)</f>
        <v>0</v>
      </c>
      <c r="H29" s="162">
        <f t="shared" ref="H29" si="26">SUM(H22:H28)</f>
        <v>0</v>
      </c>
      <c r="I29" s="162">
        <f t="shared" ref="I29" si="27">SUM(I22:I28)</f>
        <v>0</v>
      </c>
      <c r="J29" s="163">
        <f t="shared" ref="J29" si="28">SUM(J22:J28)</f>
        <v>0</v>
      </c>
      <c r="K29" s="167">
        <f t="shared" ref="K29" si="29">SUM(K22:K28)</f>
        <v>0</v>
      </c>
      <c r="L29" s="162">
        <f t="shared" ref="L29" si="30">SUM(L22:L28)</f>
        <v>0</v>
      </c>
      <c r="M29" s="162">
        <f t="shared" ref="M29" si="31">SUM(M22:M28)</f>
        <v>0</v>
      </c>
      <c r="N29" s="161">
        <f t="shared" ref="N29" si="32">SUM(N22:N28)</f>
        <v>0</v>
      </c>
      <c r="O29" s="167">
        <f t="shared" ref="O29" si="33">SUM(O22:O28)</f>
        <v>0</v>
      </c>
      <c r="P29" s="162">
        <f t="shared" ref="P29" si="34">SUM(P22:P28)</f>
        <v>0</v>
      </c>
      <c r="Q29" s="162">
        <f t="shared" ref="Q29" si="35">SUM(Q22:Q28)</f>
        <v>0</v>
      </c>
      <c r="R29" s="164">
        <f t="shared" ref="R29" si="36">SUM(R22:R28)</f>
        <v>0</v>
      </c>
      <c r="S29" s="165"/>
    </row>
    <row r="30" spans="1:19" s="98" customFormat="1" ht="18.75" x14ac:dyDescent="0.25">
      <c r="A30" s="188" t="s">
        <v>14</v>
      </c>
      <c r="B30" s="182"/>
      <c r="C30" s="183"/>
      <c r="D30" s="184"/>
      <c r="E30" s="183"/>
      <c r="F30" s="185"/>
      <c r="G30" s="183"/>
      <c r="H30" s="182"/>
      <c r="I30" s="182"/>
      <c r="J30" s="186"/>
      <c r="K30" s="183"/>
      <c r="L30" s="182"/>
      <c r="M30" s="182"/>
      <c r="N30" s="185"/>
      <c r="O30" s="183"/>
      <c r="P30" s="182"/>
      <c r="Q30" s="182"/>
      <c r="R30" s="187"/>
      <c r="S30" s="144"/>
    </row>
    <row r="31" spans="1:19" x14ac:dyDescent="0.25">
      <c r="A31" s="125"/>
      <c r="B31" s="127"/>
      <c r="C31" s="122">
        <f>SUM(E31:R31)</f>
        <v>0</v>
      </c>
      <c r="D31" s="110">
        <f>B31-C31</f>
        <v>0</v>
      </c>
      <c r="E31" s="108"/>
      <c r="F31" s="105"/>
      <c r="G31" s="108"/>
      <c r="H31" s="102"/>
      <c r="I31" s="109"/>
      <c r="J31" s="103"/>
      <c r="K31" s="108"/>
      <c r="L31" s="102"/>
      <c r="M31" s="109"/>
      <c r="N31" s="105"/>
      <c r="O31" s="108"/>
      <c r="P31" s="102"/>
      <c r="Q31" s="109"/>
      <c r="R31" s="129"/>
      <c r="S31" s="142"/>
    </row>
    <row r="32" spans="1:19" x14ac:dyDescent="0.25">
      <c r="A32" s="125"/>
      <c r="B32" s="127"/>
      <c r="C32" s="122">
        <f t="shared" ref="C32:C37" si="37">SUM(E32:R32)</f>
        <v>0</v>
      </c>
      <c r="D32" s="110">
        <f t="shared" ref="D32:D37" si="38">B32-C32</f>
        <v>0</v>
      </c>
      <c r="E32" s="108"/>
      <c r="F32" s="105"/>
      <c r="G32" s="108"/>
      <c r="H32" s="102"/>
      <c r="I32" s="109"/>
      <c r="J32" s="103"/>
      <c r="K32" s="108"/>
      <c r="L32" s="102"/>
      <c r="M32" s="109"/>
      <c r="N32" s="105"/>
      <c r="O32" s="108"/>
      <c r="P32" s="102"/>
      <c r="Q32" s="109"/>
      <c r="R32" s="129"/>
      <c r="S32" s="142"/>
    </row>
    <row r="33" spans="1:19" x14ac:dyDescent="0.25">
      <c r="A33" s="125"/>
      <c r="B33" s="127"/>
      <c r="C33" s="122">
        <f t="shared" si="37"/>
        <v>0</v>
      </c>
      <c r="D33" s="110">
        <f t="shared" si="38"/>
        <v>0</v>
      </c>
      <c r="E33" s="108"/>
      <c r="F33" s="105"/>
      <c r="G33" s="108"/>
      <c r="H33" s="102"/>
      <c r="I33" s="109"/>
      <c r="J33" s="103"/>
      <c r="K33" s="108"/>
      <c r="L33" s="102"/>
      <c r="M33" s="109"/>
      <c r="N33" s="105"/>
      <c r="O33" s="108"/>
      <c r="P33" s="102"/>
      <c r="Q33" s="109"/>
      <c r="R33" s="129"/>
      <c r="S33" s="142"/>
    </row>
    <row r="34" spans="1:19" x14ac:dyDescent="0.25">
      <c r="A34" s="123"/>
      <c r="B34" s="127"/>
      <c r="C34" s="122">
        <f t="shared" si="37"/>
        <v>0</v>
      </c>
      <c r="D34" s="110">
        <f t="shared" si="38"/>
        <v>0</v>
      </c>
      <c r="E34" s="108"/>
      <c r="F34" s="105"/>
      <c r="G34" s="108"/>
      <c r="H34" s="102"/>
      <c r="I34" s="109"/>
      <c r="J34" s="103"/>
      <c r="K34" s="108"/>
      <c r="L34" s="102"/>
      <c r="M34" s="109"/>
      <c r="N34" s="105"/>
      <c r="O34" s="108"/>
      <c r="P34" s="102"/>
      <c r="Q34" s="109"/>
      <c r="R34" s="129"/>
      <c r="S34" s="142"/>
    </row>
    <row r="35" spans="1:19" x14ac:dyDescent="0.25">
      <c r="A35" s="125"/>
      <c r="B35" s="127"/>
      <c r="C35" s="122">
        <f t="shared" si="37"/>
        <v>0</v>
      </c>
      <c r="D35" s="110">
        <f t="shared" si="38"/>
        <v>0</v>
      </c>
      <c r="E35" s="108"/>
      <c r="F35" s="105"/>
      <c r="G35" s="108"/>
      <c r="H35" s="102"/>
      <c r="I35" s="109"/>
      <c r="J35" s="103"/>
      <c r="K35" s="108"/>
      <c r="L35" s="102"/>
      <c r="M35" s="109"/>
      <c r="N35" s="105"/>
      <c r="O35" s="108"/>
      <c r="P35" s="102"/>
      <c r="Q35" s="109"/>
      <c r="R35" s="129"/>
      <c r="S35" s="142"/>
    </row>
    <row r="36" spans="1:19" x14ac:dyDescent="0.25">
      <c r="A36" s="123"/>
      <c r="B36" s="127"/>
      <c r="C36" s="122">
        <f t="shared" si="37"/>
        <v>0</v>
      </c>
      <c r="D36" s="110">
        <f t="shared" si="38"/>
        <v>0</v>
      </c>
      <c r="E36" s="108"/>
      <c r="F36" s="105"/>
      <c r="G36" s="108"/>
      <c r="H36" s="102"/>
      <c r="I36" s="109"/>
      <c r="J36" s="103"/>
      <c r="K36" s="108"/>
      <c r="L36" s="102"/>
      <c r="M36" s="109"/>
      <c r="N36" s="105"/>
      <c r="O36" s="108"/>
      <c r="P36" s="102"/>
      <c r="Q36" s="109"/>
      <c r="R36" s="129"/>
      <c r="S36" s="142"/>
    </row>
    <row r="37" spans="1:19" x14ac:dyDescent="0.25">
      <c r="A37" s="123"/>
      <c r="B37" s="127"/>
      <c r="C37" s="122">
        <f t="shared" si="37"/>
        <v>0</v>
      </c>
      <c r="D37" s="110">
        <f t="shared" si="38"/>
        <v>0</v>
      </c>
      <c r="E37" s="108"/>
      <c r="F37" s="105"/>
      <c r="G37" s="108"/>
      <c r="H37" s="102"/>
      <c r="I37" s="109"/>
      <c r="J37" s="103"/>
      <c r="K37" s="108"/>
      <c r="L37" s="102"/>
      <c r="M37" s="109"/>
      <c r="N37" s="105"/>
      <c r="O37" s="108"/>
      <c r="P37" s="102"/>
      <c r="Q37" s="109"/>
      <c r="R37" s="129"/>
      <c r="S37" s="142"/>
    </row>
    <row r="38" spans="1:19" s="166" customFormat="1" ht="35.1" customHeight="1" thickBot="1" x14ac:dyDescent="0.3">
      <c r="A38" s="156" t="s">
        <v>15</v>
      </c>
      <c r="B38" s="157">
        <f>SUM(B31:B37)</f>
        <v>0</v>
      </c>
      <c r="C38" s="158">
        <f t="shared" ref="C38" si="39">SUM(E38:R38)</f>
        <v>0</v>
      </c>
      <c r="D38" s="159">
        <f t="shared" ref="D38" si="40">B38-C38</f>
        <v>0</v>
      </c>
      <c r="E38" s="160">
        <f>SUM(E31:E37)</f>
        <v>0</v>
      </c>
      <c r="F38" s="161">
        <f t="shared" ref="F38" si="41">SUM(F31:F37)</f>
        <v>0</v>
      </c>
      <c r="G38" s="160">
        <f t="shared" ref="G38" si="42">SUM(G31:G37)</f>
        <v>0</v>
      </c>
      <c r="H38" s="162">
        <f t="shared" ref="H38" si="43">SUM(H31:H37)</f>
        <v>0</v>
      </c>
      <c r="I38" s="162">
        <f t="shared" ref="I38" si="44">SUM(I31:I37)</f>
        <v>0</v>
      </c>
      <c r="J38" s="163">
        <f t="shared" ref="J38" si="45">SUM(J31:J37)</f>
        <v>0</v>
      </c>
      <c r="K38" s="160">
        <f t="shared" ref="K38" si="46">SUM(K31:K37)</f>
        <v>0</v>
      </c>
      <c r="L38" s="162">
        <f t="shared" ref="L38" si="47">SUM(L31:L37)</f>
        <v>0</v>
      </c>
      <c r="M38" s="162">
        <f t="shared" ref="M38" si="48">SUM(M31:M37)</f>
        <v>0</v>
      </c>
      <c r="N38" s="161">
        <f t="shared" ref="N38" si="49">SUM(N31:N37)</f>
        <v>0</v>
      </c>
      <c r="O38" s="160">
        <f t="shared" ref="O38" si="50">SUM(O31:O37)</f>
        <v>0</v>
      </c>
      <c r="P38" s="162">
        <f t="shared" ref="P38" si="51">SUM(P31:P37)</f>
        <v>0</v>
      </c>
      <c r="Q38" s="162">
        <f t="shared" ref="Q38" si="52">SUM(Q31:Q37)</f>
        <v>0</v>
      </c>
      <c r="R38" s="164">
        <f t="shared" ref="R38" si="53">SUM(R31:R37)</f>
        <v>0</v>
      </c>
      <c r="S38" s="165"/>
    </row>
    <row r="39" spans="1:19" s="98" customFormat="1" ht="18.75" x14ac:dyDescent="0.25">
      <c r="A39" s="188" t="s">
        <v>126</v>
      </c>
      <c r="B39" s="182"/>
      <c r="C39" s="183"/>
      <c r="D39" s="184"/>
      <c r="E39" s="183"/>
      <c r="F39" s="185"/>
      <c r="G39" s="183"/>
      <c r="H39" s="182"/>
      <c r="I39" s="182"/>
      <c r="J39" s="186"/>
      <c r="K39" s="183"/>
      <c r="L39" s="182"/>
      <c r="M39" s="182"/>
      <c r="N39" s="185"/>
      <c r="O39" s="183"/>
      <c r="P39" s="182"/>
      <c r="Q39" s="182"/>
      <c r="R39" s="187"/>
      <c r="S39" s="144"/>
    </row>
    <row r="40" spans="1:19" x14ac:dyDescent="0.25">
      <c r="A40" s="125"/>
      <c r="B40" s="127"/>
      <c r="C40" s="122">
        <f>SUM(E40:R40)</f>
        <v>0</v>
      </c>
      <c r="D40" s="110">
        <f>B40-C40</f>
        <v>0</v>
      </c>
      <c r="E40" s="108"/>
      <c r="F40" s="105"/>
      <c r="G40" s="108"/>
      <c r="H40" s="102"/>
      <c r="I40" s="109"/>
      <c r="J40" s="103"/>
      <c r="K40" s="108"/>
      <c r="L40" s="102"/>
      <c r="M40" s="109"/>
      <c r="N40" s="105"/>
      <c r="O40" s="108"/>
      <c r="P40" s="102"/>
      <c r="Q40" s="109"/>
      <c r="R40" s="129"/>
      <c r="S40" s="142"/>
    </row>
    <row r="41" spans="1:19" x14ac:dyDescent="0.25">
      <c r="A41" s="125"/>
      <c r="B41" s="127"/>
      <c r="C41" s="122">
        <f t="shared" ref="C41:C46" si="54">SUM(E41:R41)</f>
        <v>0</v>
      </c>
      <c r="D41" s="110">
        <f t="shared" ref="D41:D46" si="55">B41-C41</f>
        <v>0</v>
      </c>
      <c r="E41" s="108"/>
      <c r="F41" s="105"/>
      <c r="G41" s="108"/>
      <c r="H41" s="102"/>
      <c r="I41" s="109"/>
      <c r="J41" s="103"/>
      <c r="K41" s="108"/>
      <c r="L41" s="102"/>
      <c r="M41" s="109"/>
      <c r="N41" s="105"/>
      <c r="O41" s="108"/>
      <c r="P41" s="102"/>
      <c r="Q41" s="109"/>
      <c r="R41" s="129"/>
      <c r="S41" s="142"/>
    </row>
    <row r="42" spans="1:19" x14ac:dyDescent="0.25">
      <c r="A42" s="125"/>
      <c r="B42" s="127"/>
      <c r="C42" s="122">
        <f t="shared" si="54"/>
        <v>0</v>
      </c>
      <c r="D42" s="110">
        <f t="shared" si="55"/>
        <v>0</v>
      </c>
      <c r="E42" s="108"/>
      <c r="F42" s="105"/>
      <c r="G42" s="108"/>
      <c r="H42" s="102"/>
      <c r="I42" s="109"/>
      <c r="J42" s="103"/>
      <c r="K42" s="108"/>
      <c r="L42" s="102"/>
      <c r="M42" s="109"/>
      <c r="N42" s="105"/>
      <c r="O42" s="108"/>
      <c r="P42" s="102"/>
      <c r="Q42" s="109"/>
      <c r="R42" s="129"/>
      <c r="S42" s="142"/>
    </row>
    <row r="43" spans="1:19" x14ac:dyDescent="0.25">
      <c r="A43" s="126"/>
      <c r="B43" s="127"/>
      <c r="C43" s="122">
        <f t="shared" si="54"/>
        <v>0</v>
      </c>
      <c r="D43" s="110">
        <f t="shared" si="55"/>
        <v>0</v>
      </c>
      <c r="E43" s="108"/>
      <c r="F43" s="105"/>
      <c r="G43" s="108"/>
      <c r="H43" s="102"/>
      <c r="I43" s="109"/>
      <c r="J43" s="103"/>
      <c r="K43" s="108"/>
      <c r="L43" s="102"/>
      <c r="M43" s="109"/>
      <c r="N43" s="105"/>
      <c r="O43" s="108"/>
      <c r="P43" s="102"/>
      <c r="Q43" s="109"/>
      <c r="R43" s="129"/>
      <c r="S43" s="142"/>
    </row>
    <row r="44" spans="1:19" x14ac:dyDescent="0.25">
      <c r="A44" s="125"/>
      <c r="B44" s="127"/>
      <c r="C44" s="122">
        <f t="shared" si="54"/>
        <v>0</v>
      </c>
      <c r="D44" s="110">
        <f t="shared" si="55"/>
        <v>0</v>
      </c>
      <c r="E44" s="108"/>
      <c r="F44" s="105"/>
      <c r="G44" s="108"/>
      <c r="H44" s="102"/>
      <c r="I44" s="109"/>
      <c r="J44" s="103"/>
      <c r="K44" s="108"/>
      <c r="L44" s="102"/>
      <c r="M44" s="109"/>
      <c r="N44" s="105"/>
      <c r="O44" s="108"/>
      <c r="P44" s="102"/>
      <c r="Q44" s="109"/>
      <c r="R44" s="129"/>
      <c r="S44" s="142"/>
    </row>
    <row r="45" spans="1:19" x14ac:dyDescent="0.25">
      <c r="A45" s="126"/>
      <c r="B45" s="127"/>
      <c r="C45" s="122">
        <f t="shared" si="54"/>
        <v>0</v>
      </c>
      <c r="D45" s="110">
        <f t="shared" si="55"/>
        <v>0</v>
      </c>
      <c r="E45" s="108"/>
      <c r="F45" s="105"/>
      <c r="G45" s="108"/>
      <c r="H45" s="102"/>
      <c r="I45" s="109"/>
      <c r="J45" s="103"/>
      <c r="K45" s="108"/>
      <c r="L45" s="102"/>
      <c r="M45" s="109"/>
      <c r="N45" s="105"/>
      <c r="O45" s="108"/>
      <c r="P45" s="102"/>
      <c r="Q45" s="109"/>
      <c r="R45" s="129"/>
      <c r="S45" s="142"/>
    </row>
    <row r="46" spans="1:19" x14ac:dyDescent="0.25">
      <c r="A46" s="125"/>
      <c r="B46" s="127"/>
      <c r="C46" s="122">
        <f t="shared" si="54"/>
        <v>0</v>
      </c>
      <c r="D46" s="110">
        <f t="shared" si="55"/>
        <v>0</v>
      </c>
      <c r="E46" s="108"/>
      <c r="F46" s="105"/>
      <c r="G46" s="108"/>
      <c r="H46" s="102"/>
      <c r="I46" s="109"/>
      <c r="J46" s="103"/>
      <c r="K46" s="108"/>
      <c r="L46" s="102"/>
      <c r="M46" s="109"/>
      <c r="N46" s="105"/>
      <c r="O46" s="108"/>
      <c r="P46" s="102"/>
      <c r="Q46" s="109"/>
      <c r="R46" s="129"/>
      <c r="S46" s="142"/>
    </row>
    <row r="47" spans="1:19" s="166" customFormat="1" ht="35.1" customHeight="1" thickBot="1" x14ac:dyDescent="0.3">
      <c r="A47" s="156" t="s">
        <v>17</v>
      </c>
      <c r="B47" s="157">
        <f>SUM(B40:B46)</f>
        <v>0</v>
      </c>
      <c r="C47" s="136">
        <f t="shared" ref="C47" si="56">SUM(E47:R47)</f>
        <v>0</v>
      </c>
      <c r="D47" s="159">
        <f t="shared" ref="D47" si="57">B47-C47</f>
        <v>0</v>
      </c>
      <c r="E47" s="167">
        <f>SUM(E40:E46)</f>
        <v>0</v>
      </c>
      <c r="F47" s="161">
        <f t="shared" ref="F47" si="58">SUM(F40:F46)</f>
        <v>0</v>
      </c>
      <c r="G47" s="167">
        <f t="shared" ref="G47" si="59">SUM(G40:G46)</f>
        <v>0</v>
      </c>
      <c r="H47" s="162">
        <f t="shared" ref="H47" si="60">SUM(H40:H46)</f>
        <v>0</v>
      </c>
      <c r="I47" s="162">
        <f t="shared" ref="I47" si="61">SUM(I40:I46)</f>
        <v>0</v>
      </c>
      <c r="J47" s="163">
        <f t="shared" ref="J47" si="62">SUM(J40:J46)</f>
        <v>0</v>
      </c>
      <c r="K47" s="167">
        <f t="shared" ref="K47" si="63">SUM(K40:K46)</f>
        <v>0</v>
      </c>
      <c r="L47" s="162">
        <f t="shared" ref="L47" si="64">SUM(L40:L46)</f>
        <v>0</v>
      </c>
      <c r="M47" s="162">
        <f t="shared" ref="M47" si="65">SUM(M40:M46)</f>
        <v>0</v>
      </c>
      <c r="N47" s="161">
        <f t="shared" ref="N47" si="66">SUM(N40:N46)</f>
        <v>0</v>
      </c>
      <c r="O47" s="167">
        <f t="shared" ref="O47" si="67">SUM(O40:O46)</f>
        <v>0</v>
      </c>
      <c r="P47" s="162">
        <f t="shared" ref="P47" si="68">SUM(P40:P46)</f>
        <v>0</v>
      </c>
      <c r="Q47" s="162">
        <f t="shared" ref="Q47" si="69">SUM(Q40:Q46)</f>
        <v>0</v>
      </c>
      <c r="R47" s="164">
        <f t="shared" ref="R47" si="70">SUM(R40:R46)</f>
        <v>0</v>
      </c>
      <c r="S47" s="165"/>
    </row>
    <row r="48" spans="1:19" s="98" customFormat="1" ht="56.25" x14ac:dyDescent="0.25">
      <c r="A48" s="188" t="s">
        <v>127</v>
      </c>
      <c r="B48" s="182"/>
      <c r="C48" s="183"/>
      <c r="D48" s="184"/>
      <c r="E48" s="183"/>
      <c r="F48" s="185"/>
      <c r="G48" s="183"/>
      <c r="H48" s="182"/>
      <c r="I48" s="182"/>
      <c r="J48" s="186"/>
      <c r="K48" s="183"/>
      <c r="L48" s="182"/>
      <c r="M48" s="182"/>
      <c r="N48" s="185"/>
      <c r="O48" s="183"/>
      <c r="P48" s="182"/>
      <c r="Q48" s="182"/>
      <c r="R48" s="187"/>
      <c r="S48" s="144"/>
    </row>
    <row r="49" spans="1:19" x14ac:dyDescent="0.25">
      <c r="A49" s="125"/>
      <c r="B49" s="127"/>
      <c r="C49" s="122">
        <f>SUM(E49:R49)</f>
        <v>0</v>
      </c>
      <c r="D49" s="110">
        <f>B49-C49</f>
        <v>0</v>
      </c>
      <c r="E49" s="108"/>
      <c r="F49" s="105"/>
      <c r="G49" s="108"/>
      <c r="H49" s="102"/>
      <c r="I49" s="109"/>
      <c r="J49" s="103"/>
      <c r="K49" s="108"/>
      <c r="L49" s="102"/>
      <c r="M49" s="109"/>
      <c r="N49" s="105"/>
      <c r="O49" s="108"/>
      <c r="P49" s="102"/>
      <c r="Q49" s="109"/>
      <c r="R49" s="129"/>
      <c r="S49" s="142"/>
    </row>
    <row r="50" spans="1:19" x14ac:dyDescent="0.25">
      <c r="A50" s="125"/>
      <c r="B50" s="127"/>
      <c r="C50" s="122">
        <f t="shared" ref="C50:C55" si="71">SUM(E50:R50)</f>
        <v>0</v>
      </c>
      <c r="D50" s="110">
        <f t="shared" ref="D50:D55" si="72">B50-C50</f>
        <v>0</v>
      </c>
      <c r="E50" s="108"/>
      <c r="F50" s="105"/>
      <c r="G50" s="108"/>
      <c r="H50" s="102"/>
      <c r="I50" s="109"/>
      <c r="J50" s="103"/>
      <c r="K50" s="108"/>
      <c r="L50" s="102"/>
      <c r="M50" s="109"/>
      <c r="N50" s="105"/>
      <c r="O50" s="108"/>
      <c r="P50" s="102"/>
      <c r="Q50" s="109"/>
      <c r="R50" s="129"/>
      <c r="S50" s="142"/>
    </row>
    <row r="51" spans="1:19" x14ac:dyDescent="0.25">
      <c r="A51" s="125"/>
      <c r="B51" s="127"/>
      <c r="C51" s="122">
        <f t="shared" si="71"/>
        <v>0</v>
      </c>
      <c r="D51" s="110">
        <f t="shared" si="72"/>
        <v>0</v>
      </c>
      <c r="E51" s="108"/>
      <c r="F51" s="105"/>
      <c r="G51" s="108"/>
      <c r="H51" s="102"/>
      <c r="I51" s="109"/>
      <c r="J51" s="103"/>
      <c r="K51" s="108"/>
      <c r="L51" s="102"/>
      <c r="M51" s="109"/>
      <c r="N51" s="105"/>
      <c r="O51" s="108"/>
      <c r="P51" s="102"/>
      <c r="Q51" s="109"/>
      <c r="R51" s="129"/>
      <c r="S51" s="142"/>
    </row>
    <row r="52" spans="1:19" x14ac:dyDescent="0.25">
      <c r="A52" s="125"/>
      <c r="B52" s="127"/>
      <c r="C52" s="122">
        <f t="shared" si="71"/>
        <v>0</v>
      </c>
      <c r="D52" s="110">
        <f t="shared" si="72"/>
        <v>0</v>
      </c>
      <c r="E52" s="108"/>
      <c r="F52" s="105"/>
      <c r="G52" s="108"/>
      <c r="H52" s="102"/>
      <c r="I52" s="109"/>
      <c r="J52" s="103"/>
      <c r="K52" s="108"/>
      <c r="L52" s="102"/>
      <c r="M52" s="109"/>
      <c r="N52" s="105"/>
      <c r="O52" s="108"/>
      <c r="P52" s="102"/>
      <c r="Q52" s="109"/>
      <c r="R52" s="129"/>
      <c r="S52" s="142"/>
    </row>
    <row r="53" spans="1:19" x14ac:dyDescent="0.25">
      <c r="A53" s="125"/>
      <c r="B53" s="127"/>
      <c r="C53" s="122">
        <f t="shared" si="71"/>
        <v>0</v>
      </c>
      <c r="D53" s="110">
        <f t="shared" si="72"/>
        <v>0</v>
      </c>
      <c r="E53" s="108"/>
      <c r="F53" s="105"/>
      <c r="G53" s="108"/>
      <c r="H53" s="102"/>
      <c r="I53" s="109"/>
      <c r="J53" s="103"/>
      <c r="K53" s="108"/>
      <c r="L53" s="102"/>
      <c r="M53" s="109"/>
      <c r="N53" s="105"/>
      <c r="O53" s="108"/>
      <c r="P53" s="102"/>
      <c r="Q53" s="109"/>
      <c r="R53" s="129"/>
      <c r="S53" s="142"/>
    </row>
    <row r="54" spans="1:19" x14ac:dyDescent="0.25">
      <c r="A54" s="123"/>
      <c r="B54" s="127"/>
      <c r="C54" s="122">
        <f t="shared" si="71"/>
        <v>0</v>
      </c>
      <c r="D54" s="110">
        <f t="shared" si="72"/>
        <v>0</v>
      </c>
      <c r="E54" s="108"/>
      <c r="F54" s="105"/>
      <c r="G54" s="108"/>
      <c r="H54" s="102"/>
      <c r="I54" s="109"/>
      <c r="J54" s="103"/>
      <c r="K54" s="108"/>
      <c r="L54" s="102"/>
      <c r="M54" s="109"/>
      <c r="N54" s="105"/>
      <c r="O54" s="108"/>
      <c r="P54" s="102"/>
      <c r="Q54" s="109"/>
      <c r="R54" s="129"/>
      <c r="S54" s="142"/>
    </row>
    <row r="55" spans="1:19" x14ac:dyDescent="0.25">
      <c r="A55" s="123"/>
      <c r="B55" s="127"/>
      <c r="C55" s="122">
        <f t="shared" si="71"/>
        <v>0</v>
      </c>
      <c r="D55" s="110">
        <f t="shared" si="72"/>
        <v>0</v>
      </c>
      <c r="E55" s="108"/>
      <c r="F55" s="105"/>
      <c r="G55" s="108"/>
      <c r="H55" s="102"/>
      <c r="I55" s="109"/>
      <c r="J55" s="103"/>
      <c r="K55" s="108"/>
      <c r="L55" s="102"/>
      <c r="M55" s="109"/>
      <c r="N55" s="105"/>
      <c r="O55" s="108"/>
      <c r="P55" s="102"/>
      <c r="Q55" s="109"/>
      <c r="R55" s="129"/>
      <c r="S55" s="142"/>
    </row>
    <row r="56" spans="1:19" s="177" customFormat="1" ht="35.1" customHeight="1" thickBot="1" x14ac:dyDescent="0.3">
      <c r="A56" s="168" t="s">
        <v>133</v>
      </c>
      <c r="B56" s="169">
        <f>SUM(B49:B55)</f>
        <v>0</v>
      </c>
      <c r="C56" s="170">
        <f t="shared" ref="C56" si="73">SUM(E56:R56)</f>
        <v>0</v>
      </c>
      <c r="D56" s="171">
        <f t="shared" ref="D56" si="74">B56-C56</f>
        <v>0</v>
      </c>
      <c r="E56" s="172">
        <f>SUM(E49:E55)</f>
        <v>0</v>
      </c>
      <c r="F56" s="173">
        <f t="shared" ref="F56" si="75">SUM(F49:F55)</f>
        <v>0</v>
      </c>
      <c r="G56" s="172">
        <f t="shared" ref="G56" si="76">SUM(G49:G55)</f>
        <v>0</v>
      </c>
      <c r="H56" s="174">
        <f t="shared" ref="H56" si="77">SUM(H49:H55)</f>
        <v>0</v>
      </c>
      <c r="I56" s="174">
        <f t="shared" ref="I56" si="78">SUM(I49:I55)</f>
        <v>0</v>
      </c>
      <c r="J56" s="175">
        <f t="shared" ref="J56" si="79">SUM(J49:J55)</f>
        <v>0</v>
      </c>
      <c r="K56" s="172">
        <f t="shared" ref="K56" si="80">SUM(K49:K55)</f>
        <v>0</v>
      </c>
      <c r="L56" s="174">
        <f t="shared" ref="L56" si="81">SUM(L49:L55)</f>
        <v>0</v>
      </c>
      <c r="M56" s="174">
        <f t="shared" ref="M56" si="82">SUM(M49:M55)</f>
        <v>0</v>
      </c>
      <c r="N56" s="173">
        <f t="shared" ref="N56" si="83">SUM(N49:N55)</f>
        <v>0</v>
      </c>
      <c r="O56" s="172">
        <f t="shared" ref="O56" si="84">SUM(O49:O55)</f>
        <v>0</v>
      </c>
      <c r="P56" s="174">
        <f t="shared" ref="P56" si="85">SUM(P49:P55)</f>
        <v>0</v>
      </c>
      <c r="Q56" s="174">
        <f t="shared" ref="Q56" si="86">SUM(Q49:Q55)</f>
        <v>0</v>
      </c>
      <c r="R56" s="176">
        <f t="shared" ref="R56" si="87">SUM(R49:R55)</f>
        <v>0</v>
      </c>
      <c r="S56" s="165"/>
    </row>
    <row r="57" spans="1:19" s="98" customFormat="1" ht="56.25" x14ac:dyDescent="0.25">
      <c r="A57" s="181" t="s">
        <v>128</v>
      </c>
      <c r="B57" s="182"/>
      <c r="C57" s="183"/>
      <c r="D57" s="184"/>
      <c r="E57" s="183"/>
      <c r="F57" s="185"/>
      <c r="G57" s="183"/>
      <c r="H57" s="182"/>
      <c r="I57" s="182"/>
      <c r="J57" s="186"/>
      <c r="K57" s="183"/>
      <c r="L57" s="182"/>
      <c r="M57" s="182"/>
      <c r="N57" s="185"/>
      <c r="O57" s="183"/>
      <c r="P57" s="182"/>
      <c r="Q57" s="182"/>
      <c r="R57" s="187"/>
      <c r="S57" s="144"/>
    </row>
    <row r="58" spans="1:19" x14ac:dyDescent="0.25">
      <c r="A58" s="125"/>
      <c r="B58" s="127"/>
      <c r="C58" s="122">
        <f>SUM(E58:R58)</f>
        <v>0</v>
      </c>
      <c r="D58" s="110">
        <f>B58-C58</f>
        <v>0</v>
      </c>
      <c r="E58" s="108"/>
      <c r="F58" s="105"/>
      <c r="G58" s="108"/>
      <c r="H58" s="102"/>
      <c r="I58" s="109"/>
      <c r="J58" s="103"/>
      <c r="K58" s="108"/>
      <c r="L58" s="102"/>
      <c r="M58" s="109"/>
      <c r="N58" s="105"/>
      <c r="O58" s="108"/>
      <c r="P58" s="102"/>
      <c r="Q58" s="109"/>
      <c r="R58" s="129"/>
      <c r="S58" s="143"/>
    </row>
    <row r="59" spans="1:19" x14ac:dyDescent="0.25">
      <c r="A59" s="125"/>
      <c r="B59" s="127"/>
      <c r="C59" s="122">
        <f t="shared" ref="C59:C64" si="88">SUM(E59:R59)</f>
        <v>0</v>
      </c>
      <c r="D59" s="110">
        <f t="shared" ref="D59:D64" si="89">B59-C59</f>
        <v>0</v>
      </c>
      <c r="E59" s="108"/>
      <c r="F59" s="105"/>
      <c r="G59" s="108"/>
      <c r="H59" s="102"/>
      <c r="I59" s="109"/>
      <c r="J59" s="103"/>
      <c r="K59" s="108"/>
      <c r="L59" s="102"/>
      <c r="M59" s="109"/>
      <c r="N59" s="105"/>
      <c r="O59" s="108"/>
      <c r="P59" s="102"/>
      <c r="Q59" s="109"/>
      <c r="R59" s="129"/>
      <c r="S59" s="143"/>
    </row>
    <row r="60" spans="1:19" x14ac:dyDescent="0.25">
      <c r="A60" s="125"/>
      <c r="B60" s="127"/>
      <c r="C60" s="122">
        <f t="shared" si="88"/>
        <v>0</v>
      </c>
      <c r="D60" s="110">
        <f t="shared" si="89"/>
        <v>0</v>
      </c>
      <c r="E60" s="108"/>
      <c r="F60" s="105"/>
      <c r="G60" s="108"/>
      <c r="H60" s="102"/>
      <c r="I60" s="109"/>
      <c r="J60" s="103"/>
      <c r="K60" s="108"/>
      <c r="L60" s="102"/>
      <c r="M60" s="109"/>
      <c r="N60" s="105"/>
      <c r="O60" s="108"/>
      <c r="P60" s="102"/>
      <c r="Q60" s="109"/>
      <c r="R60" s="129"/>
      <c r="S60" s="143"/>
    </row>
    <row r="61" spans="1:19" x14ac:dyDescent="0.25">
      <c r="A61" s="125"/>
      <c r="B61" s="127"/>
      <c r="C61" s="122">
        <f t="shared" si="88"/>
        <v>0</v>
      </c>
      <c r="D61" s="110">
        <f t="shared" si="89"/>
        <v>0</v>
      </c>
      <c r="E61" s="108"/>
      <c r="F61" s="105"/>
      <c r="G61" s="108"/>
      <c r="H61" s="102"/>
      <c r="I61" s="109"/>
      <c r="J61" s="103"/>
      <c r="K61" s="108"/>
      <c r="L61" s="102"/>
      <c r="M61" s="109"/>
      <c r="N61" s="105"/>
      <c r="O61" s="108"/>
      <c r="P61" s="102"/>
      <c r="Q61" s="109"/>
      <c r="R61" s="129"/>
      <c r="S61" s="143"/>
    </row>
    <row r="62" spans="1:19" x14ac:dyDescent="0.25">
      <c r="A62" s="125"/>
      <c r="B62" s="127"/>
      <c r="C62" s="122">
        <f t="shared" si="88"/>
        <v>0</v>
      </c>
      <c r="D62" s="110">
        <f t="shared" si="89"/>
        <v>0</v>
      </c>
      <c r="E62" s="108"/>
      <c r="F62" s="105"/>
      <c r="G62" s="108"/>
      <c r="H62" s="102"/>
      <c r="I62" s="109"/>
      <c r="J62" s="103"/>
      <c r="K62" s="108"/>
      <c r="L62" s="102"/>
      <c r="M62" s="109"/>
      <c r="N62" s="105"/>
      <c r="O62" s="108"/>
      <c r="P62" s="102"/>
      <c r="Q62" s="109"/>
      <c r="R62" s="129"/>
      <c r="S62" s="143"/>
    </row>
    <row r="63" spans="1:19" x14ac:dyDescent="0.25">
      <c r="A63" s="125"/>
      <c r="B63" s="127"/>
      <c r="C63" s="122">
        <f t="shared" si="88"/>
        <v>0</v>
      </c>
      <c r="D63" s="110">
        <f t="shared" si="89"/>
        <v>0</v>
      </c>
      <c r="E63" s="108"/>
      <c r="F63" s="105"/>
      <c r="G63" s="108"/>
      <c r="H63" s="102"/>
      <c r="I63" s="109"/>
      <c r="J63" s="103"/>
      <c r="K63" s="108"/>
      <c r="L63" s="102"/>
      <c r="M63" s="109"/>
      <c r="N63" s="105"/>
      <c r="O63" s="108"/>
      <c r="P63" s="102"/>
      <c r="Q63" s="109"/>
      <c r="R63" s="129"/>
      <c r="S63" s="143"/>
    </row>
    <row r="64" spans="1:19" x14ac:dyDescent="0.25">
      <c r="A64" s="125"/>
      <c r="B64" s="127"/>
      <c r="C64" s="122">
        <f t="shared" si="88"/>
        <v>0</v>
      </c>
      <c r="D64" s="110">
        <f t="shared" si="89"/>
        <v>0</v>
      </c>
      <c r="E64" s="108"/>
      <c r="F64" s="105"/>
      <c r="G64" s="108"/>
      <c r="H64" s="102"/>
      <c r="I64" s="109"/>
      <c r="J64" s="103"/>
      <c r="K64" s="108"/>
      <c r="L64" s="102"/>
      <c r="M64" s="109"/>
      <c r="N64" s="105"/>
      <c r="O64" s="108"/>
      <c r="P64" s="102"/>
      <c r="Q64" s="109"/>
      <c r="R64" s="129"/>
      <c r="S64" s="143"/>
    </row>
    <row r="65" spans="1:53" s="166" customFormat="1" ht="35.1" customHeight="1" thickBot="1" x14ac:dyDescent="0.3">
      <c r="A65" s="156" t="s">
        <v>21</v>
      </c>
      <c r="B65" s="157">
        <f>SUM(B58:B64)</f>
        <v>0</v>
      </c>
      <c r="C65" s="136">
        <f t="shared" ref="C65:C66" si="90">SUM(E65:R65)</f>
        <v>0</v>
      </c>
      <c r="D65" s="159">
        <f t="shared" ref="D65:D66" si="91">B65-C65</f>
        <v>0</v>
      </c>
      <c r="E65" s="167">
        <f>SUM(E58:E64)</f>
        <v>0</v>
      </c>
      <c r="F65" s="161">
        <f t="shared" ref="F65" si="92">SUM(F58:F64)</f>
        <v>0</v>
      </c>
      <c r="G65" s="167">
        <f t="shared" ref="G65" si="93">SUM(G58:G64)</f>
        <v>0</v>
      </c>
      <c r="H65" s="162">
        <f t="shared" ref="H65" si="94">SUM(H58:H64)</f>
        <v>0</v>
      </c>
      <c r="I65" s="162">
        <f t="shared" ref="I65" si="95">SUM(I58:I64)</f>
        <v>0</v>
      </c>
      <c r="J65" s="163">
        <f t="shared" ref="J65" si="96">SUM(J58:J64)</f>
        <v>0</v>
      </c>
      <c r="K65" s="167">
        <f t="shared" ref="K65" si="97">SUM(K58:K64)</f>
        <v>0</v>
      </c>
      <c r="L65" s="162">
        <f t="shared" ref="L65" si="98">SUM(L58:L64)</f>
        <v>0</v>
      </c>
      <c r="M65" s="162">
        <f t="shared" ref="M65" si="99">SUM(M58:M64)</f>
        <v>0</v>
      </c>
      <c r="N65" s="161">
        <f t="shared" ref="N65" si="100">SUM(N58:N64)</f>
        <v>0</v>
      </c>
      <c r="O65" s="167">
        <f t="shared" ref="O65" si="101">SUM(O58:O64)</f>
        <v>0</v>
      </c>
      <c r="P65" s="162">
        <f t="shared" ref="P65" si="102">SUM(P58:P64)</f>
        <v>0</v>
      </c>
      <c r="Q65" s="162">
        <f t="shared" ref="Q65" si="103">SUM(Q58:Q64)</f>
        <v>0</v>
      </c>
      <c r="R65" s="164">
        <f t="shared" ref="R65" si="104">SUM(R58:R64)</f>
        <v>0</v>
      </c>
      <c r="S65" s="178"/>
    </row>
    <row r="66" spans="1:53" s="155" customFormat="1" ht="35.1" customHeight="1" thickBot="1" x14ac:dyDescent="0.3">
      <c r="A66" s="145" t="s">
        <v>130</v>
      </c>
      <c r="B66" s="146">
        <f>B69*(B70)</f>
        <v>0</v>
      </c>
      <c r="C66" s="147">
        <f t="shared" si="90"/>
        <v>0</v>
      </c>
      <c r="D66" s="148">
        <f t="shared" si="91"/>
        <v>0</v>
      </c>
      <c r="E66" s="149"/>
      <c r="F66" s="150"/>
      <c r="G66" s="149"/>
      <c r="H66" s="151"/>
      <c r="I66" s="151"/>
      <c r="J66" s="152"/>
      <c r="K66" s="149"/>
      <c r="L66" s="151"/>
      <c r="M66" s="151"/>
      <c r="N66" s="150"/>
      <c r="O66" s="149"/>
      <c r="P66" s="151"/>
      <c r="Q66" s="151"/>
      <c r="R66" s="153"/>
      <c r="S66" s="154"/>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row>
    <row r="67" spans="1:53" s="98" customFormat="1" ht="15.75" thickTop="1" x14ac:dyDescent="0.25">
      <c r="A67" s="118" t="s">
        <v>32</v>
      </c>
      <c r="B67" s="114">
        <f>SUM(B11,B20,B29,B38,B56,B47,B65)</f>
        <v>0</v>
      </c>
      <c r="C67" s="99">
        <f t="shared" ref="C67:R67" si="105">SUM(C11,C20,C29,C38,C56,C47,C65)</f>
        <v>0</v>
      </c>
      <c r="D67" s="139">
        <f t="shared" si="105"/>
        <v>0</v>
      </c>
      <c r="E67" s="114">
        <f t="shared" si="105"/>
        <v>0</v>
      </c>
      <c r="F67" s="99">
        <f t="shared" si="105"/>
        <v>0</v>
      </c>
      <c r="G67" s="99">
        <f t="shared" si="105"/>
        <v>0</v>
      </c>
      <c r="H67" s="99">
        <f t="shared" si="105"/>
        <v>0</v>
      </c>
      <c r="I67" s="99">
        <f t="shared" si="105"/>
        <v>0</v>
      </c>
      <c r="J67" s="99">
        <f t="shared" si="105"/>
        <v>0</v>
      </c>
      <c r="K67" s="99">
        <f t="shared" si="105"/>
        <v>0</v>
      </c>
      <c r="L67" s="99">
        <f t="shared" si="105"/>
        <v>0</v>
      </c>
      <c r="M67" s="99">
        <f t="shared" si="105"/>
        <v>0</v>
      </c>
      <c r="N67" s="99">
        <f t="shared" si="105"/>
        <v>0</v>
      </c>
      <c r="O67" s="99">
        <f t="shared" si="105"/>
        <v>0</v>
      </c>
      <c r="P67" s="99">
        <f t="shared" si="105"/>
        <v>0</v>
      </c>
      <c r="Q67" s="99">
        <f t="shared" si="105"/>
        <v>0</v>
      </c>
      <c r="R67" s="99">
        <f t="shared" si="105"/>
        <v>0</v>
      </c>
      <c r="S67" s="133"/>
    </row>
    <row r="68" spans="1:53" x14ac:dyDescent="0.25">
      <c r="A68" s="119" t="s">
        <v>132</v>
      </c>
      <c r="B68" s="115">
        <f>B56</f>
        <v>0</v>
      </c>
      <c r="C68" s="100">
        <f t="shared" ref="C68:R68" si="106">C56</f>
        <v>0</v>
      </c>
      <c r="D68" s="140">
        <f t="shared" si="106"/>
        <v>0</v>
      </c>
      <c r="E68" s="137">
        <f t="shared" si="106"/>
        <v>0</v>
      </c>
      <c r="F68" s="100">
        <f t="shared" si="106"/>
        <v>0</v>
      </c>
      <c r="G68" s="100">
        <f t="shared" si="106"/>
        <v>0</v>
      </c>
      <c r="H68" s="100">
        <f t="shared" si="106"/>
        <v>0</v>
      </c>
      <c r="I68" s="100">
        <f t="shared" si="106"/>
        <v>0</v>
      </c>
      <c r="J68" s="100">
        <f t="shared" si="106"/>
        <v>0</v>
      </c>
      <c r="K68" s="100">
        <f t="shared" si="106"/>
        <v>0</v>
      </c>
      <c r="L68" s="100">
        <f t="shared" si="106"/>
        <v>0</v>
      </c>
      <c r="M68" s="100">
        <f t="shared" si="106"/>
        <v>0</v>
      </c>
      <c r="N68" s="100">
        <f t="shared" si="106"/>
        <v>0</v>
      </c>
      <c r="O68" s="100">
        <f t="shared" si="106"/>
        <v>0</v>
      </c>
      <c r="P68" s="100">
        <f t="shared" si="106"/>
        <v>0</v>
      </c>
      <c r="Q68" s="100">
        <f t="shared" si="106"/>
        <v>0</v>
      </c>
      <c r="R68" s="130">
        <f t="shared" si="106"/>
        <v>0</v>
      </c>
      <c r="S68" s="134"/>
    </row>
    <row r="69" spans="1:53" ht="15.75" thickBot="1" x14ac:dyDescent="0.3">
      <c r="A69" s="120" t="s">
        <v>52</v>
      </c>
      <c r="B69" s="116">
        <f>B67-B68</f>
        <v>0</v>
      </c>
      <c r="C69" s="97">
        <f t="shared" ref="C69:R69" si="107">C67-C68</f>
        <v>0</v>
      </c>
      <c r="D69" s="141">
        <f t="shared" si="107"/>
        <v>0</v>
      </c>
      <c r="E69" s="138">
        <f t="shared" si="107"/>
        <v>0</v>
      </c>
      <c r="F69" s="97">
        <f t="shared" si="107"/>
        <v>0</v>
      </c>
      <c r="G69" s="97">
        <f t="shared" si="107"/>
        <v>0</v>
      </c>
      <c r="H69" s="97">
        <f t="shared" si="107"/>
        <v>0</v>
      </c>
      <c r="I69" s="97">
        <f t="shared" si="107"/>
        <v>0</v>
      </c>
      <c r="J69" s="97">
        <f t="shared" si="107"/>
        <v>0</v>
      </c>
      <c r="K69" s="97">
        <f t="shared" si="107"/>
        <v>0</v>
      </c>
      <c r="L69" s="97">
        <f t="shared" si="107"/>
        <v>0</v>
      </c>
      <c r="M69" s="97">
        <f t="shared" si="107"/>
        <v>0</v>
      </c>
      <c r="N69" s="97">
        <f t="shared" si="107"/>
        <v>0</v>
      </c>
      <c r="O69" s="97">
        <f t="shared" si="107"/>
        <v>0</v>
      </c>
      <c r="P69" s="97">
        <f t="shared" si="107"/>
        <v>0</v>
      </c>
      <c r="Q69" s="97">
        <f t="shared" si="107"/>
        <v>0</v>
      </c>
      <c r="R69" s="131">
        <f t="shared" si="107"/>
        <v>0</v>
      </c>
      <c r="S69" s="135"/>
    </row>
    <row r="70" spans="1:53" ht="15.75" thickBot="1" x14ac:dyDescent="0.3">
      <c r="A70" s="121" t="s">
        <v>129</v>
      </c>
      <c r="B70" s="117"/>
      <c r="C70" s="111"/>
      <c r="D70" s="111"/>
      <c r="E70" s="111"/>
      <c r="F70" s="111"/>
      <c r="G70" s="111"/>
      <c r="H70" s="111"/>
      <c r="I70" s="111"/>
      <c r="J70" s="111"/>
      <c r="K70" s="111"/>
      <c r="L70" s="111"/>
      <c r="M70" s="111"/>
      <c r="N70" s="111"/>
      <c r="O70" s="111"/>
      <c r="P70" s="111"/>
      <c r="Q70" s="111"/>
      <c r="R70" s="111"/>
      <c r="S70" s="113"/>
    </row>
    <row r="71" spans="1:53" s="98" customFormat="1" x14ac:dyDescent="0.25">
      <c r="A71" s="179" t="s">
        <v>134</v>
      </c>
      <c r="B71" s="180">
        <f>SUM(B67,B66)</f>
        <v>0</v>
      </c>
      <c r="C71" s="112"/>
      <c r="D71" s="112"/>
      <c r="E71" s="112"/>
      <c r="F71" s="112"/>
      <c r="G71" s="112"/>
      <c r="H71" s="112"/>
      <c r="I71" s="112"/>
      <c r="J71" s="112"/>
      <c r="K71" s="112"/>
      <c r="L71" s="112"/>
      <c r="M71" s="112"/>
      <c r="N71" s="112"/>
      <c r="O71" s="112"/>
      <c r="P71" s="112"/>
      <c r="Q71" s="112"/>
      <c r="R71" s="112"/>
      <c r="S71" s="113"/>
    </row>
    <row r="72" spans="1:53" s="98" customFormat="1" ht="15" customHeight="1" x14ac:dyDescent="0.25"/>
    <row r="73" spans="1:53" s="98" customFormat="1" ht="15" customHeight="1" x14ac:dyDescent="0.25"/>
    <row r="74" spans="1:53" s="98" customFormat="1" ht="15" customHeight="1" x14ac:dyDescent="0.25"/>
    <row r="75" spans="1:53" s="98" customFormat="1" ht="15" customHeight="1" x14ac:dyDescent="0.25"/>
    <row r="76" spans="1:53" s="98" customFormat="1" ht="15" customHeight="1" x14ac:dyDescent="0.25"/>
    <row r="77" spans="1:53" s="98" customFormat="1" ht="15" customHeight="1" x14ac:dyDescent="0.25"/>
    <row r="78" spans="1:53" s="98" customFormat="1" ht="15" customHeight="1" x14ac:dyDescent="0.25"/>
    <row r="79" spans="1:53" s="98" customFormat="1" ht="15" customHeight="1" x14ac:dyDescent="0.25"/>
    <row r="80" spans="1:53" s="98" customFormat="1" ht="15" customHeight="1" x14ac:dyDescent="0.25"/>
    <row r="81" s="98" customFormat="1" ht="15" customHeight="1" x14ac:dyDescent="0.25"/>
    <row r="82" s="98" customFormat="1" ht="15" customHeight="1" x14ac:dyDescent="0.25"/>
    <row r="83" s="98" customFormat="1" ht="15" customHeight="1" x14ac:dyDescent="0.25"/>
    <row r="84" s="98" customFormat="1" ht="15" customHeight="1" x14ac:dyDescent="0.25"/>
    <row r="85" s="98" customFormat="1" ht="15" customHeight="1" x14ac:dyDescent="0.25"/>
    <row r="86" s="98" customFormat="1" ht="15" customHeight="1" x14ac:dyDescent="0.25"/>
    <row r="87" s="98" customFormat="1" ht="15" customHeight="1" x14ac:dyDescent="0.25"/>
    <row r="88" s="98" customFormat="1" ht="15" customHeight="1" x14ac:dyDescent="0.25"/>
    <row r="89" s="98" customFormat="1" ht="15" customHeight="1" x14ac:dyDescent="0.25"/>
    <row r="90" s="98" customFormat="1" ht="15" customHeight="1" x14ac:dyDescent="0.25"/>
    <row r="91" s="98" customFormat="1" ht="15" customHeight="1" x14ac:dyDescent="0.25"/>
    <row r="92" s="98" customFormat="1" ht="15" customHeight="1" x14ac:dyDescent="0.25"/>
    <row r="93" s="98" customFormat="1" ht="15" customHeight="1" x14ac:dyDescent="0.25"/>
    <row r="94" s="98" customFormat="1" ht="15" customHeight="1" x14ac:dyDescent="0.25"/>
    <row r="95" s="98" customFormat="1" ht="15" customHeight="1" x14ac:dyDescent="0.25"/>
    <row r="96" s="98" customFormat="1" ht="15" customHeight="1" x14ac:dyDescent="0.25"/>
    <row r="97" s="98" customFormat="1" ht="15" customHeight="1" x14ac:dyDescent="0.25"/>
    <row r="98" s="98" customFormat="1" ht="15" customHeight="1" x14ac:dyDescent="0.25"/>
    <row r="99" s="98" customFormat="1" ht="15" customHeight="1" x14ac:dyDescent="0.25"/>
    <row r="100" s="98" customFormat="1" ht="15" customHeight="1" x14ac:dyDescent="0.25"/>
    <row r="101" s="98" customFormat="1" ht="15" customHeight="1" x14ac:dyDescent="0.25"/>
    <row r="102" s="98" customFormat="1" ht="15" customHeight="1" x14ac:dyDescent="0.25"/>
    <row r="103" s="98" customFormat="1" ht="15" customHeight="1" x14ac:dyDescent="0.25"/>
    <row r="104" s="98" customFormat="1" ht="15" customHeight="1" x14ac:dyDescent="0.25"/>
    <row r="105" s="98" customFormat="1" ht="15" customHeight="1" x14ac:dyDescent="0.25"/>
    <row r="106" s="98" customFormat="1" ht="15" customHeight="1" x14ac:dyDescent="0.25"/>
    <row r="107" s="98" customFormat="1" ht="15" customHeight="1" x14ac:dyDescent="0.25"/>
    <row r="108" s="98" customFormat="1" ht="15" customHeight="1" x14ac:dyDescent="0.25"/>
    <row r="109" s="98" customFormat="1" ht="15" customHeight="1" x14ac:dyDescent="0.25"/>
    <row r="110" s="98" customFormat="1" ht="15" customHeight="1" x14ac:dyDescent="0.25"/>
    <row r="111" s="98" customFormat="1" ht="15" customHeight="1" x14ac:dyDescent="0.25"/>
    <row r="112" s="98" customFormat="1" ht="15" customHeight="1" x14ac:dyDescent="0.25"/>
    <row r="113" s="98" customFormat="1" ht="15" customHeight="1" x14ac:dyDescent="0.25"/>
    <row r="114" s="98" customFormat="1" ht="15" customHeight="1" x14ac:dyDescent="0.25"/>
    <row r="115" s="98" customFormat="1" ht="15" customHeight="1" x14ac:dyDescent="0.25"/>
    <row r="116" s="98" customFormat="1" ht="15" customHeight="1" x14ac:dyDescent="0.25"/>
    <row r="117" s="98" customFormat="1" ht="15" customHeight="1" x14ac:dyDescent="0.25"/>
    <row r="118" s="98" customFormat="1" ht="15" customHeight="1" x14ac:dyDescent="0.25"/>
    <row r="119" s="98" customFormat="1" ht="15" customHeight="1" x14ac:dyDescent="0.25"/>
    <row r="120" s="98" customFormat="1" ht="15" customHeight="1" x14ac:dyDescent="0.25"/>
    <row r="121" s="98" customFormat="1" ht="15" customHeight="1" x14ac:dyDescent="0.25"/>
    <row r="122" s="98" customFormat="1" ht="15" customHeight="1" x14ac:dyDescent="0.25"/>
    <row r="123" s="98" customFormat="1" ht="15" customHeight="1" x14ac:dyDescent="0.25"/>
    <row r="124" s="98" customFormat="1" ht="15" customHeight="1" x14ac:dyDescent="0.25"/>
    <row r="125" s="98" customFormat="1" ht="15" customHeight="1" x14ac:dyDescent="0.25"/>
    <row r="126" s="98" customFormat="1" ht="15" customHeight="1" x14ac:dyDescent="0.25"/>
    <row r="127" s="98" customFormat="1" ht="15" customHeight="1" x14ac:dyDescent="0.25"/>
    <row r="128" s="98" customFormat="1" ht="15" customHeight="1" x14ac:dyDescent="0.25"/>
    <row r="129" s="98" customFormat="1" ht="15" customHeight="1" x14ac:dyDescent="0.25"/>
    <row r="130" s="98" customFormat="1" ht="15" customHeight="1" x14ac:dyDescent="0.25"/>
    <row r="131" s="98" customFormat="1" ht="15" customHeight="1" x14ac:dyDescent="0.25"/>
    <row r="132" s="98" customFormat="1" ht="15" customHeight="1" x14ac:dyDescent="0.25"/>
    <row r="133" s="98" customFormat="1" ht="15" customHeight="1" x14ac:dyDescent="0.25"/>
    <row r="134" s="98" customFormat="1" ht="15" customHeight="1" x14ac:dyDescent="0.25"/>
    <row r="135" s="98" customFormat="1" ht="15" customHeight="1" x14ac:dyDescent="0.25"/>
    <row r="136" s="98" customFormat="1" ht="15" customHeight="1" x14ac:dyDescent="0.25"/>
    <row r="137" s="98" customFormat="1" ht="15" customHeight="1" x14ac:dyDescent="0.25"/>
    <row r="138" s="98" customFormat="1" ht="15" customHeight="1" x14ac:dyDescent="0.25"/>
    <row r="139" s="98" customFormat="1" ht="15" customHeight="1" x14ac:dyDescent="0.25"/>
    <row r="140" s="98" customFormat="1" ht="15" customHeight="1" x14ac:dyDescent="0.25"/>
    <row r="141" s="98" customFormat="1" ht="15" customHeight="1" x14ac:dyDescent="0.25"/>
    <row r="142" s="98" customFormat="1" ht="15" customHeight="1" x14ac:dyDescent="0.25"/>
    <row r="143" s="98" customFormat="1" ht="15" customHeight="1" x14ac:dyDescent="0.25"/>
    <row r="144" s="98" customFormat="1" ht="15" customHeight="1" x14ac:dyDescent="0.25"/>
    <row r="145" s="98" customFormat="1" ht="15" customHeight="1" x14ac:dyDescent="0.25"/>
    <row r="146" s="98" customFormat="1" ht="15" customHeight="1" x14ac:dyDescent="0.25"/>
    <row r="147" s="98" customFormat="1" ht="15" customHeight="1" x14ac:dyDescent="0.25"/>
    <row r="148" s="98" customFormat="1" ht="15" customHeight="1" x14ac:dyDescent="0.25"/>
    <row r="149" s="98" customFormat="1" ht="15" customHeight="1" x14ac:dyDescent="0.25"/>
    <row r="150" s="98" customFormat="1" ht="15" customHeight="1" x14ac:dyDescent="0.25"/>
    <row r="151" s="98" customFormat="1" ht="15" customHeight="1" x14ac:dyDescent="0.25"/>
    <row r="152" s="98" customFormat="1" ht="15" customHeight="1" x14ac:dyDescent="0.25"/>
    <row r="153" s="98" customFormat="1" ht="15" customHeight="1" x14ac:dyDescent="0.25"/>
    <row r="154" s="98" customFormat="1" ht="15" customHeight="1" x14ac:dyDescent="0.25"/>
    <row r="155" s="98" customFormat="1" ht="15" customHeight="1" x14ac:dyDescent="0.25"/>
    <row r="156" s="98" customFormat="1" ht="15" customHeight="1" x14ac:dyDescent="0.25"/>
    <row r="157" s="98" customFormat="1" ht="15" customHeight="1" x14ac:dyDescent="0.25"/>
    <row r="158" s="98" customFormat="1" ht="15" customHeight="1" x14ac:dyDescent="0.25"/>
    <row r="159" s="98" customFormat="1" ht="15" customHeight="1" x14ac:dyDescent="0.25"/>
    <row r="160" s="98" customFormat="1" ht="15" customHeight="1" x14ac:dyDescent="0.25"/>
    <row r="161" s="98" customFormat="1" ht="15" customHeight="1" x14ac:dyDescent="0.25"/>
    <row r="162" s="98" customFormat="1" ht="15" customHeight="1" x14ac:dyDescent="0.25"/>
    <row r="163" s="98" customFormat="1" ht="15" customHeight="1" x14ac:dyDescent="0.25"/>
    <row r="164" s="98" customFormat="1" ht="15" customHeight="1" x14ac:dyDescent="0.25"/>
    <row r="165" s="98" customFormat="1" ht="15" customHeight="1" x14ac:dyDescent="0.25"/>
    <row r="166" s="98" customFormat="1" ht="15" customHeight="1" x14ac:dyDescent="0.25"/>
    <row r="167" s="98" customFormat="1" ht="15" customHeight="1" x14ac:dyDescent="0.25"/>
    <row r="168" s="98" customFormat="1" ht="15" customHeight="1" x14ac:dyDescent="0.25"/>
    <row r="169" s="98" customFormat="1" ht="15" customHeight="1" x14ac:dyDescent="0.25"/>
    <row r="170" s="98" customFormat="1" ht="15" customHeight="1" x14ac:dyDescent="0.25"/>
    <row r="171" s="98" customFormat="1" ht="15" customHeight="1" x14ac:dyDescent="0.25"/>
    <row r="172" s="98" customFormat="1" ht="15" customHeight="1" x14ac:dyDescent="0.25"/>
    <row r="173" s="98" customFormat="1" ht="15" customHeight="1" x14ac:dyDescent="0.25"/>
    <row r="174" s="98" customFormat="1" ht="15" customHeight="1" x14ac:dyDescent="0.25"/>
    <row r="175" s="98" customFormat="1" ht="15" customHeight="1" x14ac:dyDescent="0.25"/>
    <row r="176" s="98" customFormat="1" ht="15" customHeight="1" x14ac:dyDescent="0.25"/>
    <row r="177" s="98" customFormat="1" ht="15" customHeight="1" x14ac:dyDescent="0.25"/>
    <row r="178" s="98" customFormat="1" ht="15" customHeight="1" x14ac:dyDescent="0.25"/>
    <row r="179" s="98" customFormat="1" ht="15" customHeight="1" x14ac:dyDescent="0.25"/>
    <row r="180" s="98" customFormat="1" ht="15" customHeight="1" x14ac:dyDescent="0.25"/>
    <row r="181" s="98" customFormat="1" ht="15" customHeight="1" x14ac:dyDescent="0.25"/>
    <row r="182" s="98" customFormat="1" ht="15" customHeight="1" x14ac:dyDescent="0.25"/>
    <row r="183" s="98" customFormat="1" ht="15" customHeight="1" x14ac:dyDescent="0.25"/>
    <row r="184" s="98" customFormat="1" ht="15" customHeight="1" x14ac:dyDescent="0.25"/>
    <row r="185" s="98" customFormat="1" ht="15" customHeight="1" x14ac:dyDescent="0.25"/>
    <row r="186" s="98" customFormat="1" ht="15" customHeight="1" x14ac:dyDescent="0.25"/>
    <row r="187" s="98" customFormat="1" ht="15" customHeight="1" x14ac:dyDescent="0.25"/>
    <row r="188" s="98" customFormat="1" ht="15" customHeight="1" x14ac:dyDescent="0.25"/>
    <row r="189" s="98" customFormat="1" ht="15" customHeight="1" x14ac:dyDescent="0.25"/>
    <row r="190" s="98" customFormat="1" ht="15" customHeight="1" x14ac:dyDescent="0.25"/>
    <row r="191" s="98" customFormat="1" ht="15" customHeight="1" x14ac:dyDescent="0.25"/>
    <row r="192" s="98" customFormat="1" ht="15" customHeight="1" x14ac:dyDescent="0.25"/>
    <row r="193" s="98" customFormat="1" ht="15" customHeight="1" x14ac:dyDescent="0.25"/>
    <row r="194" s="98" customFormat="1" ht="15" customHeight="1" x14ac:dyDescent="0.25"/>
    <row r="195" s="98" customFormat="1" ht="15" customHeight="1" x14ac:dyDescent="0.25"/>
    <row r="196" s="98" customFormat="1" ht="15" customHeight="1" x14ac:dyDescent="0.25"/>
    <row r="197" s="98" customFormat="1" ht="15" customHeight="1" x14ac:dyDescent="0.25"/>
    <row r="198" s="98" customFormat="1" ht="15" customHeight="1" x14ac:dyDescent="0.25"/>
    <row r="199" s="98" customFormat="1" ht="15" customHeight="1" x14ac:dyDescent="0.25"/>
    <row r="200" s="98" customFormat="1" ht="15" customHeight="1" x14ac:dyDescent="0.25"/>
    <row r="201" s="98" customFormat="1" ht="15" customHeight="1" x14ac:dyDescent="0.25"/>
    <row r="202" s="98" customFormat="1" ht="15" customHeight="1" x14ac:dyDescent="0.25"/>
    <row r="203" s="98" customFormat="1" ht="15" customHeight="1" x14ac:dyDescent="0.25"/>
    <row r="204" s="98" customFormat="1" ht="15" customHeight="1" x14ac:dyDescent="0.25"/>
    <row r="205" s="98" customFormat="1" ht="15" customHeight="1" x14ac:dyDescent="0.25"/>
    <row r="206" s="98" customFormat="1" ht="15" customHeight="1" x14ac:dyDescent="0.25"/>
    <row r="207" s="98" customFormat="1" ht="15" customHeight="1" x14ac:dyDescent="0.25"/>
    <row r="208" s="98" customFormat="1" ht="15" customHeight="1" x14ac:dyDescent="0.25"/>
    <row r="209" s="98" customFormat="1" ht="15" customHeight="1" x14ac:dyDescent="0.25"/>
    <row r="210" s="98" customFormat="1" ht="15" customHeight="1" x14ac:dyDescent="0.25"/>
    <row r="211" s="98" customFormat="1" ht="15" customHeight="1" x14ac:dyDescent="0.25"/>
    <row r="212" s="98" customFormat="1" ht="15" customHeight="1" x14ac:dyDescent="0.25"/>
    <row r="213" s="98" customFormat="1" ht="15" customHeight="1" x14ac:dyDescent="0.25"/>
    <row r="214" s="98" customFormat="1" ht="15" customHeight="1" x14ac:dyDescent="0.25"/>
    <row r="215" s="98" customFormat="1" ht="15" customHeight="1" x14ac:dyDescent="0.25"/>
    <row r="216" s="98" customFormat="1" ht="15" customHeight="1" x14ac:dyDescent="0.25"/>
    <row r="217" s="98" customFormat="1" ht="15" customHeight="1" x14ac:dyDescent="0.25"/>
    <row r="218" s="98" customFormat="1" ht="15" customHeight="1" x14ac:dyDescent="0.25"/>
    <row r="219" s="98" customFormat="1" ht="15" customHeight="1" x14ac:dyDescent="0.25"/>
    <row r="220" s="98" customFormat="1" ht="15" customHeight="1" x14ac:dyDescent="0.25"/>
    <row r="221" s="98" customFormat="1" ht="15" customHeight="1" x14ac:dyDescent="0.25"/>
    <row r="222" s="98" customFormat="1" ht="15" customHeight="1" x14ac:dyDescent="0.25"/>
    <row r="223" s="98" customFormat="1" ht="15" customHeight="1" x14ac:dyDescent="0.25"/>
    <row r="224" s="98" customFormat="1" ht="15" customHeight="1" x14ac:dyDescent="0.25"/>
    <row r="225" s="98" customFormat="1" ht="15" customHeight="1" x14ac:dyDescent="0.25"/>
    <row r="226" s="98" customFormat="1" ht="15" customHeight="1" x14ac:dyDescent="0.25"/>
    <row r="227" s="98" customFormat="1" ht="15" customHeight="1" x14ac:dyDescent="0.25"/>
    <row r="228" s="98" customFormat="1" ht="15" customHeight="1" x14ac:dyDescent="0.25"/>
    <row r="229" s="98" customFormat="1" ht="15" customHeight="1" x14ac:dyDescent="0.25"/>
    <row r="230" s="98" customFormat="1" ht="15" customHeight="1" x14ac:dyDescent="0.25"/>
    <row r="231" s="98" customFormat="1" ht="15" customHeight="1" x14ac:dyDescent="0.25"/>
    <row r="232" s="98" customFormat="1" ht="15" customHeight="1" x14ac:dyDescent="0.25"/>
    <row r="233" s="98" customFormat="1" ht="15" customHeight="1" x14ac:dyDescent="0.25"/>
    <row r="234" s="98" customFormat="1" ht="15" customHeight="1" x14ac:dyDescent="0.25"/>
    <row r="235" s="98" customFormat="1" ht="15" customHeight="1" x14ac:dyDescent="0.25"/>
    <row r="236" s="98" customFormat="1" ht="15" customHeight="1" x14ac:dyDescent="0.25"/>
    <row r="237" s="98" customFormat="1" ht="15" customHeight="1" x14ac:dyDescent="0.25"/>
    <row r="238" s="98" customFormat="1" ht="15" customHeight="1" x14ac:dyDescent="0.25"/>
    <row r="239" s="98" customFormat="1" ht="15" customHeight="1" x14ac:dyDescent="0.25"/>
    <row r="240" s="98" customFormat="1" ht="15" customHeight="1" x14ac:dyDescent="0.25"/>
    <row r="241" s="98" customFormat="1" ht="15" customHeight="1" x14ac:dyDescent="0.25"/>
    <row r="242" s="98" customFormat="1" ht="15" customHeight="1" x14ac:dyDescent="0.25"/>
    <row r="243" s="98" customFormat="1" ht="15" customHeight="1" x14ac:dyDescent="0.25"/>
    <row r="244" s="98" customFormat="1" ht="15" customHeight="1" x14ac:dyDescent="0.25"/>
    <row r="245" s="98" customFormat="1" ht="15" customHeight="1" x14ac:dyDescent="0.25"/>
    <row r="246" s="98" customFormat="1" ht="15" customHeight="1" x14ac:dyDescent="0.25"/>
    <row r="247" s="98" customFormat="1" ht="15" customHeight="1" x14ac:dyDescent="0.25"/>
    <row r="248" s="98" customFormat="1" ht="15" customHeight="1" x14ac:dyDescent="0.25"/>
    <row r="249" s="98" customFormat="1" ht="15" customHeight="1" x14ac:dyDescent="0.25"/>
    <row r="250" s="98" customFormat="1" ht="15" customHeight="1" x14ac:dyDescent="0.25"/>
    <row r="251" s="98" customFormat="1" ht="15" customHeight="1" x14ac:dyDescent="0.25"/>
    <row r="252" s="98" customFormat="1" ht="15" customHeight="1" x14ac:dyDescent="0.25"/>
    <row r="253" s="98" customFormat="1" ht="15" customHeight="1" x14ac:dyDescent="0.25"/>
    <row r="254" s="98" customFormat="1" ht="15" customHeight="1" x14ac:dyDescent="0.25"/>
    <row r="255" s="98" customFormat="1" ht="15" customHeight="1" x14ac:dyDescent="0.25"/>
    <row r="256" s="98" customFormat="1" ht="15" customHeight="1" x14ac:dyDescent="0.25"/>
    <row r="257" s="98" customFormat="1" ht="15" customHeight="1" x14ac:dyDescent="0.25"/>
    <row r="258" s="98" customFormat="1" ht="15" customHeight="1" x14ac:dyDescent="0.25"/>
    <row r="259" s="98" customFormat="1" ht="15" customHeight="1" x14ac:dyDescent="0.25"/>
    <row r="260" s="98" customFormat="1" ht="15" customHeight="1" x14ac:dyDescent="0.25"/>
    <row r="261" s="98" customFormat="1" ht="15" customHeight="1" x14ac:dyDescent="0.25"/>
    <row r="262" s="98" customFormat="1" ht="15" customHeight="1" x14ac:dyDescent="0.25"/>
    <row r="263" s="98" customFormat="1" ht="15" customHeight="1" x14ac:dyDescent="0.25"/>
    <row r="264" s="98" customFormat="1" ht="15" customHeight="1" x14ac:dyDescent="0.25"/>
    <row r="265" s="98" customFormat="1" ht="15" customHeight="1" x14ac:dyDescent="0.25"/>
    <row r="266" s="98" customFormat="1" ht="15" customHeight="1" x14ac:dyDescent="0.25"/>
    <row r="267" s="98" customFormat="1" ht="15" customHeight="1" x14ac:dyDescent="0.25"/>
    <row r="268" s="98" customFormat="1" ht="15" customHeight="1" x14ac:dyDescent="0.25"/>
    <row r="269" s="98" customFormat="1" ht="15" customHeight="1" x14ac:dyDescent="0.25"/>
    <row r="270" s="98" customFormat="1" ht="15" customHeight="1" x14ac:dyDescent="0.25"/>
    <row r="271" s="98" customFormat="1" ht="15" customHeight="1" x14ac:dyDescent="0.25"/>
    <row r="272" s="98" customFormat="1" ht="15" customHeight="1" x14ac:dyDescent="0.25"/>
    <row r="273" s="98" customFormat="1" ht="15" customHeight="1" x14ac:dyDescent="0.25"/>
    <row r="274" s="98" customFormat="1" ht="15" customHeight="1" x14ac:dyDescent="0.25"/>
    <row r="275" s="98" customFormat="1" ht="15" customHeight="1" x14ac:dyDescent="0.25"/>
    <row r="276" s="98" customFormat="1" ht="15" customHeight="1" x14ac:dyDescent="0.25"/>
    <row r="277" s="98" customFormat="1" ht="15" customHeight="1" x14ac:dyDescent="0.25"/>
    <row r="278" s="98" customFormat="1" ht="15" customHeight="1" x14ac:dyDescent="0.25"/>
    <row r="279" s="98" customFormat="1" ht="15" customHeight="1" x14ac:dyDescent="0.25"/>
    <row r="280" s="98" customFormat="1" ht="15" customHeight="1" x14ac:dyDescent="0.25"/>
    <row r="281" s="98" customFormat="1" ht="15" customHeight="1" x14ac:dyDescent="0.25"/>
    <row r="282" s="98" customFormat="1" ht="15" customHeight="1" x14ac:dyDescent="0.25"/>
    <row r="283" s="98" customFormat="1" ht="15" customHeight="1" x14ac:dyDescent="0.25"/>
    <row r="284" s="98" customFormat="1" ht="15" customHeight="1" x14ac:dyDescent="0.25"/>
    <row r="285" s="98" customFormat="1" ht="15" customHeight="1" x14ac:dyDescent="0.25"/>
    <row r="286" s="98" customFormat="1" ht="15" customHeight="1" x14ac:dyDescent="0.25"/>
    <row r="287" s="98" customFormat="1" ht="15" customHeight="1" x14ac:dyDescent="0.25"/>
    <row r="288" s="98" customFormat="1" ht="15" customHeight="1" x14ac:dyDescent="0.25"/>
    <row r="289" s="98" customFormat="1" ht="15" customHeight="1" x14ac:dyDescent="0.25"/>
    <row r="290" s="98" customFormat="1" ht="15" customHeight="1" x14ac:dyDescent="0.25"/>
    <row r="291" s="98" customFormat="1" ht="15" customHeight="1" x14ac:dyDescent="0.25"/>
    <row r="292" s="98" customFormat="1" ht="15" customHeight="1" x14ac:dyDescent="0.25"/>
    <row r="293" s="98" customFormat="1" ht="15" customHeight="1" x14ac:dyDescent="0.25"/>
    <row r="294" s="98" customFormat="1" ht="15" customHeight="1" x14ac:dyDescent="0.25"/>
    <row r="295" s="98" customFormat="1" ht="15" customHeight="1" x14ac:dyDescent="0.25"/>
    <row r="296" s="98" customFormat="1" ht="15" customHeight="1" x14ac:dyDescent="0.25"/>
    <row r="297" s="98" customFormat="1" ht="15" customHeight="1" x14ac:dyDescent="0.25"/>
    <row r="298" s="98" customFormat="1" ht="15" customHeight="1" x14ac:dyDescent="0.25"/>
    <row r="299" s="98" customFormat="1" ht="15" customHeight="1" x14ac:dyDescent="0.25"/>
    <row r="300" s="98" customFormat="1" ht="15" customHeight="1" x14ac:dyDescent="0.25"/>
    <row r="301" s="98" customFormat="1" ht="15" customHeight="1" x14ac:dyDescent="0.25"/>
    <row r="302" s="98" customFormat="1" ht="15" customHeight="1" x14ac:dyDescent="0.25"/>
    <row r="303" s="98" customFormat="1" ht="15" customHeight="1" x14ac:dyDescent="0.25"/>
    <row r="304" s="98" customFormat="1" ht="15" customHeight="1" x14ac:dyDescent="0.25"/>
    <row r="305" s="98" customFormat="1" ht="15" customHeight="1" x14ac:dyDescent="0.25"/>
    <row r="306" s="98" customFormat="1" ht="15" customHeight="1" x14ac:dyDescent="0.25"/>
    <row r="307" s="98" customFormat="1" ht="15" customHeight="1" x14ac:dyDescent="0.25"/>
    <row r="308" s="98" customFormat="1" ht="15" customHeight="1" x14ac:dyDescent="0.25"/>
    <row r="309" s="98" customFormat="1" ht="15" customHeight="1" x14ac:dyDescent="0.25"/>
    <row r="310" s="98" customFormat="1" ht="15" customHeight="1" x14ac:dyDescent="0.25"/>
    <row r="311" s="98" customFormat="1" ht="15" customHeight="1" x14ac:dyDescent="0.25"/>
    <row r="312" s="98" customFormat="1" ht="15" customHeight="1" x14ac:dyDescent="0.25"/>
    <row r="313" s="98" customFormat="1" ht="15" customHeight="1" x14ac:dyDescent="0.25"/>
    <row r="314" s="98" customFormat="1" ht="15" customHeight="1" x14ac:dyDescent="0.25"/>
    <row r="315" s="98" customFormat="1" ht="15" customHeight="1" x14ac:dyDescent="0.25"/>
    <row r="316" s="98" customFormat="1" ht="15" customHeight="1" x14ac:dyDescent="0.25"/>
    <row r="317" s="98" customFormat="1" ht="15" customHeight="1" x14ac:dyDescent="0.25"/>
    <row r="318" s="98" customFormat="1" ht="15" customHeight="1" x14ac:dyDescent="0.25"/>
    <row r="319" s="98" customFormat="1" ht="15" customHeight="1" x14ac:dyDescent="0.25"/>
    <row r="320" s="98" customFormat="1" ht="15" customHeight="1" x14ac:dyDescent="0.25"/>
    <row r="321" s="98" customFormat="1" ht="15" customHeight="1" x14ac:dyDescent="0.25"/>
    <row r="322" s="98" customFormat="1" ht="15" customHeight="1" x14ac:dyDescent="0.25"/>
    <row r="323" s="98" customFormat="1" ht="15" customHeight="1" x14ac:dyDescent="0.25"/>
    <row r="324" s="98" customFormat="1" ht="15" customHeight="1" x14ac:dyDescent="0.25"/>
    <row r="325" s="98" customFormat="1" ht="15" customHeight="1" x14ac:dyDescent="0.25"/>
    <row r="326" s="98" customFormat="1" ht="15" customHeight="1" x14ac:dyDescent="0.25"/>
    <row r="327" s="98" customFormat="1" ht="15" customHeight="1" x14ac:dyDescent="0.25"/>
    <row r="328" s="98" customFormat="1" ht="15" customHeight="1" x14ac:dyDescent="0.25"/>
    <row r="329" s="98" customFormat="1" ht="15" customHeight="1" x14ac:dyDescent="0.25"/>
    <row r="330" s="98" customFormat="1" ht="15" customHeight="1" x14ac:dyDescent="0.25"/>
    <row r="331" s="98" customFormat="1" ht="15" customHeight="1" x14ac:dyDescent="0.25"/>
    <row r="332" s="98" customFormat="1" ht="15" customHeight="1" x14ac:dyDescent="0.25"/>
    <row r="333" s="98" customFormat="1" ht="15" customHeight="1" x14ac:dyDescent="0.25"/>
    <row r="334" s="98" customFormat="1" ht="15" customHeight="1" x14ac:dyDescent="0.25"/>
    <row r="335" s="98" customFormat="1" ht="15" customHeight="1" x14ac:dyDescent="0.25"/>
    <row r="336" s="98" customFormat="1" ht="15" customHeight="1" x14ac:dyDescent="0.25"/>
    <row r="337" s="98" customFormat="1" ht="15" customHeight="1" x14ac:dyDescent="0.25"/>
    <row r="338" s="98" customFormat="1" ht="15" customHeight="1" x14ac:dyDescent="0.25"/>
    <row r="339" s="98" customFormat="1" ht="15" customHeight="1" x14ac:dyDescent="0.25"/>
    <row r="340" s="98" customFormat="1" ht="15" customHeight="1" x14ac:dyDescent="0.25"/>
    <row r="341" s="98" customFormat="1" ht="15" customHeight="1" x14ac:dyDescent="0.25"/>
    <row r="342" s="98" customFormat="1" ht="15" customHeight="1" x14ac:dyDescent="0.25"/>
    <row r="343" s="98" customFormat="1" ht="15" customHeight="1" x14ac:dyDescent="0.25"/>
    <row r="344" s="98" customFormat="1" ht="15" customHeight="1" x14ac:dyDescent="0.25"/>
    <row r="345" s="98" customFormat="1" ht="15" customHeight="1" x14ac:dyDescent="0.25"/>
    <row r="346" s="98" customFormat="1" ht="15" customHeight="1" x14ac:dyDescent="0.25"/>
    <row r="347" s="98" customFormat="1" ht="15" customHeight="1" x14ac:dyDescent="0.25"/>
    <row r="348" s="98" customFormat="1" ht="15" customHeight="1" x14ac:dyDescent="0.25"/>
    <row r="349" s="98" customFormat="1" ht="15" customHeight="1" x14ac:dyDescent="0.25"/>
    <row r="350" s="98" customFormat="1" ht="15" customHeight="1" x14ac:dyDescent="0.25"/>
    <row r="351" s="98" customFormat="1" ht="15" customHeight="1" x14ac:dyDescent="0.25"/>
    <row r="352" s="98" customFormat="1" ht="15" customHeight="1" x14ac:dyDescent="0.25"/>
    <row r="353" s="98" customFormat="1" ht="15" customHeight="1" x14ac:dyDescent="0.25"/>
    <row r="354" s="98" customFormat="1" ht="15" customHeight="1" x14ac:dyDescent="0.25"/>
    <row r="355" s="98" customFormat="1" ht="15" customHeight="1" x14ac:dyDescent="0.25"/>
    <row r="356" s="98" customFormat="1" ht="15" customHeight="1" x14ac:dyDescent="0.25"/>
    <row r="357" s="98" customFormat="1" ht="15" customHeight="1" x14ac:dyDescent="0.25"/>
    <row r="358" s="98" customFormat="1" ht="15" customHeight="1" x14ac:dyDescent="0.25"/>
    <row r="359" s="98" customFormat="1" ht="15" customHeight="1" x14ac:dyDescent="0.25"/>
    <row r="360" s="98" customFormat="1" ht="15" customHeight="1" x14ac:dyDescent="0.25"/>
    <row r="361" s="98" customFormat="1" ht="15" customHeight="1" x14ac:dyDescent="0.25"/>
    <row r="362" s="98" customFormat="1" ht="15" customHeight="1" x14ac:dyDescent="0.25"/>
    <row r="363" s="98" customFormat="1" ht="15" customHeight="1" x14ac:dyDescent="0.25"/>
    <row r="364" s="98" customFormat="1" ht="15" customHeight="1" x14ac:dyDescent="0.25"/>
    <row r="365" s="98" customFormat="1" ht="15" customHeight="1" x14ac:dyDescent="0.25"/>
    <row r="366" s="98" customFormat="1" ht="15" customHeight="1" x14ac:dyDescent="0.25"/>
    <row r="367" s="98" customFormat="1" ht="15" customHeight="1" x14ac:dyDescent="0.25"/>
    <row r="368" s="98" customFormat="1" ht="15" customHeight="1" x14ac:dyDescent="0.25"/>
    <row r="369" s="98" customFormat="1" ht="15" customHeight="1" x14ac:dyDescent="0.25"/>
    <row r="370" s="98" customFormat="1" ht="15" customHeight="1" x14ac:dyDescent="0.25"/>
    <row r="371" s="98" customFormat="1" ht="15" customHeight="1" x14ac:dyDescent="0.25"/>
    <row r="372" s="98" customFormat="1" ht="15" customHeight="1" x14ac:dyDescent="0.25"/>
    <row r="373" s="98" customFormat="1" ht="15" customHeight="1" x14ac:dyDescent="0.25"/>
    <row r="374" s="98" customFormat="1" ht="15" customHeight="1" x14ac:dyDescent="0.25"/>
    <row r="375" s="98" customFormat="1" ht="15" customHeight="1" x14ac:dyDescent="0.25"/>
    <row r="376" s="98" customFormat="1" ht="15" customHeight="1" x14ac:dyDescent="0.25"/>
    <row r="377" s="98" customFormat="1" ht="15" customHeight="1" x14ac:dyDescent="0.25"/>
    <row r="378" s="98" customFormat="1" ht="15" customHeight="1" x14ac:dyDescent="0.25"/>
    <row r="379" s="98" customFormat="1" ht="15" customHeight="1" x14ac:dyDescent="0.25"/>
    <row r="380" s="98" customFormat="1" ht="15" customHeight="1" x14ac:dyDescent="0.25"/>
    <row r="381" s="98" customFormat="1" ht="15" customHeight="1" x14ac:dyDescent="0.25"/>
    <row r="382" s="98" customFormat="1" ht="15" customHeight="1" x14ac:dyDescent="0.25"/>
    <row r="383" s="98" customFormat="1" ht="15" customHeight="1" x14ac:dyDescent="0.25"/>
    <row r="384" s="98" customFormat="1" ht="15" customHeight="1" x14ac:dyDescent="0.25"/>
    <row r="385" s="98" customFormat="1" ht="15" customHeight="1" x14ac:dyDescent="0.25"/>
    <row r="386" s="98" customFormat="1" ht="15" customHeight="1" x14ac:dyDescent="0.25"/>
    <row r="387" s="98" customFormat="1" ht="15" customHeight="1" x14ac:dyDescent="0.25"/>
    <row r="388" s="98" customFormat="1" ht="15" customHeight="1" x14ac:dyDescent="0.25"/>
    <row r="389" s="98" customFormat="1" ht="15" customHeight="1" x14ac:dyDescent="0.25"/>
    <row r="390" s="98" customFormat="1" ht="15" customHeight="1" x14ac:dyDescent="0.25"/>
    <row r="391" s="98" customFormat="1" ht="15" customHeight="1" x14ac:dyDescent="0.25"/>
    <row r="392" s="98" customFormat="1" ht="15" customHeight="1" x14ac:dyDescent="0.25"/>
    <row r="393" s="98" customFormat="1" ht="15" customHeight="1" x14ac:dyDescent="0.25"/>
    <row r="394" s="98" customFormat="1" ht="15" customHeight="1" x14ac:dyDescent="0.25"/>
    <row r="395" s="98" customFormat="1" ht="15" customHeight="1" x14ac:dyDescent="0.25"/>
    <row r="396" s="98" customFormat="1" ht="15" customHeight="1" x14ac:dyDescent="0.25"/>
    <row r="397" s="98" customFormat="1" ht="15" customHeight="1" x14ac:dyDescent="0.25"/>
    <row r="398" s="98" customFormat="1" ht="15" customHeight="1" x14ac:dyDescent="0.25"/>
    <row r="399" s="98" customFormat="1" ht="15" customHeight="1" x14ac:dyDescent="0.25"/>
    <row r="400" s="98" customFormat="1" ht="15" customHeight="1" x14ac:dyDescent="0.25"/>
    <row r="401" s="98" customFormat="1" ht="15" customHeight="1" x14ac:dyDescent="0.25"/>
    <row r="402" s="98" customFormat="1" ht="15" customHeight="1" x14ac:dyDescent="0.25"/>
    <row r="403" s="98" customFormat="1" ht="15" customHeight="1" x14ac:dyDescent="0.25"/>
    <row r="404" s="98" customFormat="1" ht="15" customHeight="1" x14ac:dyDescent="0.25"/>
    <row r="405" s="98" customFormat="1" ht="15" customHeight="1" x14ac:dyDescent="0.25"/>
    <row r="406" s="98" customFormat="1" ht="15" customHeight="1" x14ac:dyDescent="0.25"/>
    <row r="407" s="98" customFormat="1" ht="15" customHeight="1" x14ac:dyDescent="0.25"/>
    <row r="408" s="98" customFormat="1" ht="15" customHeight="1" x14ac:dyDescent="0.25"/>
    <row r="409" s="98" customFormat="1" ht="15" customHeight="1" x14ac:dyDescent="0.25"/>
    <row r="410" s="98" customFormat="1" ht="15" customHeight="1" x14ac:dyDescent="0.25"/>
    <row r="411" s="98" customFormat="1" ht="15" customHeight="1" x14ac:dyDescent="0.25"/>
    <row r="412" s="98" customFormat="1" ht="15" customHeight="1" x14ac:dyDescent="0.25"/>
    <row r="413" s="98" customFormat="1" ht="15" customHeight="1" x14ac:dyDescent="0.25"/>
    <row r="414" s="98" customFormat="1" ht="15" customHeight="1" x14ac:dyDescent="0.25"/>
    <row r="415" s="98" customFormat="1" ht="15" customHeight="1" x14ac:dyDescent="0.25"/>
    <row r="416" s="98" customFormat="1" ht="15" customHeight="1" x14ac:dyDescent="0.25"/>
    <row r="417" s="98" customFormat="1" ht="15" customHeight="1" x14ac:dyDescent="0.25"/>
    <row r="418" s="98" customFormat="1" ht="15" customHeight="1" x14ac:dyDescent="0.25"/>
    <row r="419" s="98" customFormat="1" ht="15" customHeight="1" x14ac:dyDescent="0.25"/>
    <row r="420" s="98" customFormat="1" ht="15" customHeight="1" x14ac:dyDescent="0.25"/>
    <row r="421" s="98" customFormat="1" ht="15" customHeight="1" x14ac:dyDescent="0.25"/>
    <row r="422" s="98" customFormat="1" ht="15" customHeight="1" x14ac:dyDescent="0.25"/>
    <row r="423" s="98" customFormat="1" ht="15" customHeight="1" x14ac:dyDescent="0.25"/>
    <row r="424" s="98" customFormat="1" ht="15" customHeight="1" x14ac:dyDescent="0.25"/>
    <row r="425" s="98" customFormat="1" ht="15" customHeight="1" x14ac:dyDescent="0.25"/>
    <row r="426" s="98" customFormat="1" ht="15" customHeight="1" x14ac:dyDescent="0.25"/>
    <row r="427" s="98" customFormat="1" ht="15" customHeight="1" x14ac:dyDescent="0.25"/>
    <row r="428" s="98" customFormat="1" ht="15" customHeight="1" x14ac:dyDescent="0.25"/>
    <row r="429" s="98" customFormat="1" ht="15" customHeight="1" x14ac:dyDescent="0.25"/>
    <row r="430" s="98" customFormat="1" ht="15" customHeight="1" x14ac:dyDescent="0.25"/>
    <row r="431" s="98" customFormat="1" ht="15" customHeight="1" x14ac:dyDescent="0.25"/>
    <row r="432" s="98" customFormat="1" ht="15" customHeight="1" x14ac:dyDescent="0.25"/>
    <row r="433" s="98" customFormat="1" ht="15" customHeight="1" x14ac:dyDescent="0.25"/>
    <row r="434" s="98" customFormat="1" ht="15" customHeight="1" x14ac:dyDescent="0.25"/>
    <row r="435" s="98" customFormat="1" ht="15" customHeight="1" x14ac:dyDescent="0.25"/>
    <row r="436" s="98" customFormat="1" ht="15" customHeight="1" x14ac:dyDescent="0.25"/>
    <row r="437" s="98" customFormat="1" ht="15" customHeight="1" x14ac:dyDescent="0.25"/>
    <row r="438" s="98" customFormat="1" ht="15" customHeight="1" x14ac:dyDescent="0.25"/>
    <row r="439" s="98" customFormat="1" ht="15" customHeight="1" x14ac:dyDescent="0.25"/>
    <row r="440" s="98" customFormat="1" ht="15" customHeight="1" x14ac:dyDescent="0.25"/>
    <row r="441" s="98" customFormat="1" ht="15" customHeight="1" x14ac:dyDescent="0.25"/>
    <row r="442" s="98" customFormat="1" ht="15" customHeight="1" x14ac:dyDescent="0.25"/>
    <row r="443" s="98" customFormat="1" ht="15" customHeight="1" x14ac:dyDescent="0.25"/>
    <row r="444" s="98" customFormat="1" ht="15" customHeight="1" x14ac:dyDescent="0.25"/>
    <row r="445" s="98" customFormat="1" ht="15" customHeight="1" x14ac:dyDescent="0.25"/>
    <row r="446" s="98" customFormat="1" ht="15" customHeight="1" x14ac:dyDescent="0.25"/>
    <row r="447" s="98" customFormat="1" ht="15" customHeight="1" x14ac:dyDescent="0.25"/>
    <row r="448" s="98" customFormat="1" ht="15" customHeight="1" x14ac:dyDescent="0.25"/>
    <row r="449" s="98" customFormat="1" ht="15" customHeight="1" x14ac:dyDescent="0.25"/>
    <row r="450" s="98" customFormat="1" ht="15" customHeight="1" x14ac:dyDescent="0.25"/>
    <row r="451" s="98" customFormat="1" ht="15" customHeight="1" x14ac:dyDescent="0.25"/>
    <row r="452" s="98" customFormat="1" ht="15" customHeight="1" x14ac:dyDescent="0.25"/>
    <row r="453" s="98" customFormat="1" ht="15" customHeight="1" x14ac:dyDescent="0.25"/>
    <row r="454" s="98" customFormat="1" ht="15" customHeight="1" x14ac:dyDescent="0.25"/>
    <row r="455" s="98" customFormat="1" ht="15" customHeight="1" x14ac:dyDescent="0.25"/>
    <row r="456" s="98" customFormat="1" ht="15" customHeight="1" x14ac:dyDescent="0.25"/>
    <row r="457" s="98" customFormat="1" ht="15" customHeight="1" x14ac:dyDescent="0.25"/>
    <row r="458" s="98" customFormat="1" ht="15" customHeight="1" x14ac:dyDescent="0.25"/>
    <row r="459" s="98" customFormat="1" ht="15" customHeight="1" x14ac:dyDescent="0.25"/>
    <row r="460" s="98" customFormat="1" ht="15" customHeight="1" x14ac:dyDescent="0.25"/>
    <row r="461" s="98" customFormat="1" ht="15" customHeight="1" x14ac:dyDescent="0.25"/>
    <row r="462" s="98" customFormat="1" ht="15" customHeight="1" x14ac:dyDescent="0.25"/>
    <row r="463" s="98" customFormat="1" ht="15" customHeight="1" x14ac:dyDescent="0.25"/>
    <row r="464" s="98" customFormat="1" ht="15" customHeight="1" x14ac:dyDescent="0.25"/>
    <row r="465" s="98" customFormat="1" ht="15" customHeight="1" x14ac:dyDescent="0.25"/>
    <row r="466" s="98" customFormat="1" ht="15" customHeight="1" x14ac:dyDescent="0.25"/>
    <row r="467" s="98" customFormat="1" ht="15" customHeight="1" x14ac:dyDescent="0.25"/>
    <row r="468" s="98" customFormat="1" ht="15" customHeight="1" x14ac:dyDescent="0.25"/>
    <row r="469" s="98" customFormat="1" ht="15" customHeight="1" x14ac:dyDescent="0.25"/>
    <row r="470" s="98" customFormat="1" ht="15" customHeight="1" x14ac:dyDescent="0.25"/>
    <row r="471" s="98" customFormat="1" ht="15" customHeight="1" x14ac:dyDescent="0.25"/>
    <row r="472" s="98" customFormat="1" ht="15" customHeight="1" x14ac:dyDescent="0.25"/>
    <row r="473" s="98" customFormat="1" ht="15" customHeight="1" x14ac:dyDescent="0.25"/>
    <row r="474" s="98" customFormat="1" ht="15" customHeight="1" x14ac:dyDescent="0.25"/>
    <row r="475" s="98" customFormat="1" ht="15" customHeight="1" x14ac:dyDescent="0.25"/>
    <row r="476" s="98" customFormat="1" ht="15" customHeight="1" x14ac:dyDescent="0.25"/>
    <row r="477" s="98" customFormat="1" ht="15" customHeight="1" x14ac:dyDescent="0.25"/>
    <row r="478" s="98" customFormat="1" ht="15" customHeight="1" x14ac:dyDescent="0.25"/>
    <row r="479" s="98" customFormat="1" ht="15" customHeight="1" x14ac:dyDescent="0.25"/>
    <row r="480" s="98" customFormat="1" ht="15" customHeight="1" x14ac:dyDescent="0.25"/>
    <row r="481" s="98" customFormat="1" ht="15" customHeight="1" x14ac:dyDescent="0.25"/>
    <row r="482" s="98" customFormat="1" ht="15" customHeight="1" x14ac:dyDescent="0.25"/>
    <row r="483" s="98" customFormat="1" ht="15" customHeight="1" x14ac:dyDescent="0.25"/>
    <row r="484" s="98" customFormat="1" ht="15" customHeight="1" x14ac:dyDescent="0.25"/>
    <row r="485" s="98" customFormat="1" ht="15" customHeight="1" x14ac:dyDescent="0.25"/>
    <row r="486" s="98" customFormat="1" ht="15" customHeight="1" x14ac:dyDescent="0.25"/>
    <row r="487" s="98" customFormat="1" ht="15" customHeight="1" x14ac:dyDescent="0.25"/>
    <row r="488" s="98" customFormat="1" ht="15" customHeight="1" x14ac:dyDescent="0.25"/>
    <row r="489" s="98" customFormat="1" ht="15" customHeight="1" x14ac:dyDescent="0.25"/>
    <row r="490" s="98" customFormat="1" ht="15" customHeight="1" x14ac:dyDescent="0.25"/>
    <row r="491" s="98" customFormat="1" ht="15" customHeight="1" x14ac:dyDescent="0.25"/>
    <row r="492" s="98" customFormat="1" ht="15" customHeight="1" x14ac:dyDescent="0.25"/>
    <row r="493" s="98" customFormat="1" ht="15" customHeight="1" x14ac:dyDescent="0.25"/>
    <row r="494" s="98" customFormat="1" ht="15" customHeight="1" x14ac:dyDescent="0.25"/>
    <row r="495" s="98" customFormat="1" ht="15" customHeight="1" x14ac:dyDescent="0.25"/>
    <row r="496" s="98" customFormat="1" ht="15" customHeight="1" x14ac:dyDescent="0.25"/>
    <row r="497" s="98" customFormat="1" ht="15" customHeight="1" x14ac:dyDescent="0.25"/>
    <row r="498" s="98" customFormat="1" ht="15" customHeight="1" x14ac:dyDescent="0.25"/>
    <row r="499" s="98" customFormat="1" ht="15" customHeight="1" x14ac:dyDescent="0.25"/>
    <row r="500" s="98" customFormat="1" ht="15" customHeight="1" x14ac:dyDescent="0.25"/>
    <row r="501" s="98" customFormat="1" ht="15" customHeight="1" x14ac:dyDescent="0.25"/>
    <row r="502" s="98" customFormat="1" ht="15" customHeight="1" x14ac:dyDescent="0.25"/>
    <row r="503" s="98" customFormat="1" ht="15" customHeight="1" x14ac:dyDescent="0.25"/>
    <row r="504" s="98" customFormat="1" ht="15" customHeight="1" x14ac:dyDescent="0.25"/>
    <row r="505" s="98" customFormat="1" ht="15" customHeight="1" x14ac:dyDescent="0.25"/>
    <row r="506" s="98" customFormat="1" ht="15" customHeight="1" x14ac:dyDescent="0.25"/>
    <row r="507" s="98" customFormat="1" ht="15" customHeight="1" x14ac:dyDescent="0.25"/>
    <row r="508" s="98" customFormat="1" ht="15" customHeight="1" x14ac:dyDescent="0.25"/>
    <row r="509" s="98" customFormat="1" ht="15" customHeight="1" x14ac:dyDescent="0.25"/>
    <row r="510" s="98" customFormat="1" ht="15" customHeight="1" x14ac:dyDescent="0.25"/>
    <row r="511" s="98" customFormat="1" ht="15" customHeight="1" x14ac:dyDescent="0.25"/>
    <row r="512" s="98" customFormat="1" ht="15" customHeight="1" x14ac:dyDescent="0.25"/>
    <row r="513" s="98" customFormat="1" ht="15" customHeight="1" x14ac:dyDescent="0.25"/>
    <row r="514" s="98" customFormat="1" ht="15" customHeight="1" x14ac:dyDescent="0.25"/>
    <row r="515" s="98" customFormat="1" ht="15" customHeight="1" x14ac:dyDescent="0.25"/>
    <row r="516" s="98" customFormat="1" ht="15" customHeight="1" x14ac:dyDescent="0.25"/>
    <row r="517" s="98" customFormat="1" ht="15" customHeight="1" x14ac:dyDescent="0.25"/>
    <row r="518" s="98" customFormat="1" ht="15" customHeight="1" x14ac:dyDescent="0.25"/>
    <row r="519" s="98" customFormat="1" ht="15" customHeight="1" x14ac:dyDescent="0.25"/>
    <row r="520" s="98" customFormat="1" ht="15" customHeight="1" x14ac:dyDescent="0.25"/>
    <row r="521" s="98" customFormat="1" ht="15" customHeight="1" x14ac:dyDescent="0.25"/>
    <row r="522" s="98" customFormat="1" ht="15" customHeight="1" x14ac:dyDescent="0.25"/>
    <row r="523" s="98" customFormat="1" ht="15" customHeight="1" x14ac:dyDescent="0.25"/>
    <row r="524" s="98" customFormat="1" ht="15" customHeight="1" x14ac:dyDescent="0.25"/>
    <row r="525" s="98" customFormat="1" ht="15" customHeight="1" x14ac:dyDescent="0.25"/>
    <row r="526" s="98" customFormat="1" ht="15" customHeight="1" x14ac:dyDescent="0.25"/>
    <row r="527" s="98" customFormat="1" ht="15" customHeight="1" x14ac:dyDescent="0.25"/>
    <row r="528" s="98" customFormat="1" ht="15" customHeight="1" x14ac:dyDescent="0.25"/>
    <row r="529" s="98" customFormat="1" ht="15" customHeight="1" x14ac:dyDescent="0.25"/>
    <row r="530" s="98" customFormat="1" ht="15" customHeight="1" x14ac:dyDescent="0.25"/>
    <row r="531" s="98" customFormat="1" ht="15" customHeight="1" x14ac:dyDescent="0.25"/>
    <row r="532" s="98" customFormat="1" ht="15" customHeight="1" x14ac:dyDescent="0.25"/>
    <row r="533" s="98" customFormat="1" ht="15" customHeight="1" x14ac:dyDescent="0.25"/>
    <row r="534" s="98" customFormat="1" ht="15" customHeight="1" x14ac:dyDescent="0.25"/>
    <row r="535" s="98" customFormat="1" ht="15" customHeight="1" x14ac:dyDescent="0.25"/>
    <row r="536" s="98" customFormat="1" ht="15" customHeight="1" x14ac:dyDescent="0.25"/>
    <row r="537" s="98" customFormat="1" ht="15" customHeight="1" x14ac:dyDescent="0.25"/>
    <row r="538" s="98" customFormat="1" ht="15" customHeight="1" x14ac:dyDescent="0.25"/>
    <row r="539" s="98" customFormat="1" ht="15" customHeight="1" x14ac:dyDescent="0.25"/>
    <row r="540" s="98" customFormat="1" ht="15" customHeight="1" x14ac:dyDescent="0.25"/>
    <row r="541" s="98" customFormat="1" ht="15" customHeight="1" x14ac:dyDescent="0.25"/>
    <row r="542" s="98" customFormat="1" ht="15" customHeight="1" x14ac:dyDescent="0.25"/>
    <row r="543" s="98" customFormat="1" ht="15" customHeight="1" x14ac:dyDescent="0.25"/>
    <row r="544" s="98" customFormat="1" ht="15" customHeight="1" x14ac:dyDescent="0.25"/>
    <row r="545" s="98" customFormat="1" ht="15" customHeight="1" x14ac:dyDescent="0.25"/>
    <row r="546" s="98" customFormat="1" ht="15" customHeight="1" x14ac:dyDescent="0.25"/>
    <row r="547" s="98" customFormat="1" ht="15" customHeight="1" x14ac:dyDescent="0.25"/>
    <row r="548" s="98" customFormat="1" ht="15" customHeight="1" x14ac:dyDescent="0.25"/>
    <row r="549" s="98" customFormat="1" ht="15" customHeight="1" x14ac:dyDescent="0.25"/>
    <row r="550" s="98" customFormat="1" ht="15" customHeight="1" x14ac:dyDescent="0.25"/>
    <row r="551" s="98" customFormat="1" ht="15" customHeight="1" x14ac:dyDescent="0.25"/>
    <row r="552" s="98" customFormat="1" ht="15" customHeight="1" x14ac:dyDescent="0.25"/>
    <row r="553" s="98" customFormat="1" ht="15" customHeight="1" x14ac:dyDescent="0.25"/>
    <row r="554" s="98" customFormat="1" ht="15" customHeight="1" x14ac:dyDescent="0.25"/>
    <row r="555" s="98" customFormat="1" ht="15" customHeight="1" x14ac:dyDescent="0.25"/>
    <row r="556" s="98" customFormat="1" ht="15" customHeight="1" x14ac:dyDescent="0.25"/>
    <row r="557" s="98" customFormat="1" ht="15" customHeight="1" x14ac:dyDescent="0.25"/>
    <row r="558" s="98" customFormat="1" ht="15" customHeight="1" x14ac:dyDescent="0.25"/>
    <row r="559" s="98" customFormat="1" ht="15" customHeight="1" x14ac:dyDescent="0.25"/>
    <row r="560" s="98" customFormat="1" ht="15" customHeight="1" x14ac:dyDescent="0.25"/>
    <row r="561" s="98" customFormat="1" ht="15" customHeight="1" x14ac:dyDescent="0.25"/>
    <row r="562" s="98" customFormat="1" ht="15" customHeight="1" x14ac:dyDescent="0.25"/>
    <row r="563" s="98" customFormat="1" ht="15" customHeight="1" x14ac:dyDescent="0.25"/>
    <row r="564" s="98" customFormat="1" ht="15" customHeight="1" x14ac:dyDescent="0.25"/>
    <row r="565" s="98" customFormat="1" ht="15" customHeight="1" x14ac:dyDescent="0.25"/>
    <row r="566" s="98" customFormat="1" ht="15" customHeight="1" x14ac:dyDescent="0.25"/>
    <row r="567" s="98" customFormat="1" ht="15" customHeight="1" x14ac:dyDescent="0.25"/>
    <row r="568" s="98" customFormat="1" ht="15" customHeight="1" x14ac:dyDescent="0.25"/>
    <row r="569" s="98" customFormat="1" ht="15" customHeight="1" x14ac:dyDescent="0.25"/>
    <row r="570" s="98" customFormat="1" ht="15" customHeight="1" x14ac:dyDescent="0.25"/>
    <row r="571" s="98" customFormat="1" ht="15" customHeight="1" x14ac:dyDescent="0.25"/>
    <row r="572" s="98" customFormat="1" ht="15" customHeight="1" x14ac:dyDescent="0.25"/>
    <row r="573" s="98" customFormat="1" ht="15" customHeight="1" x14ac:dyDescent="0.25"/>
    <row r="574" s="98" customFormat="1" ht="15" customHeight="1" x14ac:dyDescent="0.25"/>
    <row r="575" s="98" customFormat="1" ht="15" customHeight="1" x14ac:dyDescent="0.25"/>
    <row r="576" s="98" customFormat="1" ht="15" customHeight="1" x14ac:dyDescent="0.25"/>
    <row r="577" s="98" customFormat="1" ht="15" customHeight="1" x14ac:dyDescent="0.25"/>
    <row r="578" s="98" customFormat="1" ht="15" customHeight="1" x14ac:dyDescent="0.25"/>
    <row r="579" s="98" customFormat="1" ht="15" customHeight="1" x14ac:dyDescent="0.25"/>
    <row r="580" s="98" customFormat="1" ht="15" customHeight="1" x14ac:dyDescent="0.25"/>
    <row r="581" s="98" customFormat="1" ht="15" customHeight="1" x14ac:dyDescent="0.25"/>
    <row r="582" s="98" customFormat="1" ht="15" customHeight="1" x14ac:dyDescent="0.25"/>
    <row r="583" s="98" customFormat="1" ht="15" customHeight="1" x14ac:dyDescent="0.25"/>
    <row r="584" s="98" customFormat="1" ht="15" customHeight="1" x14ac:dyDescent="0.25"/>
    <row r="585" s="98" customFormat="1" ht="15" customHeight="1" x14ac:dyDescent="0.25"/>
    <row r="586" s="98" customFormat="1" ht="15" customHeight="1" x14ac:dyDescent="0.25"/>
    <row r="587" s="98" customFormat="1" ht="15" customHeight="1" x14ac:dyDescent="0.25"/>
    <row r="588" s="98" customFormat="1" ht="15" customHeight="1" x14ac:dyDescent="0.25"/>
    <row r="589" s="98" customFormat="1" ht="15" customHeight="1" x14ac:dyDescent="0.25"/>
    <row r="590" s="98" customFormat="1" ht="15" customHeight="1" x14ac:dyDescent="0.25"/>
    <row r="591" s="98" customFormat="1" ht="15" customHeight="1" x14ac:dyDescent="0.25"/>
    <row r="592" s="98" customFormat="1" ht="15" customHeight="1" x14ac:dyDescent="0.25"/>
    <row r="593" s="98" customFormat="1" ht="15" customHeight="1" x14ac:dyDescent="0.25"/>
    <row r="594" s="98" customFormat="1" ht="15" customHeight="1" x14ac:dyDescent="0.25"/>
    <row r="595" s="98" customFormat="1" ht="15" customHeight="1" x14ac:dyDescent="0.25"/>
    <row r="596" s="98" customFormat="1" ht="15" customHeight="1" x14ac:dyDescent="0.25"/>
    <row r="597" s="98" customFormat="1" ht="15" customHeight="1" x14ac:dyDescent="0.25"/>
    <row r="598" s="98" customFormat="1" ht="15" customHeight="1" x14ac:dyDescent="0.25"/>
    <row r="599" s="98" customFormat="1" ht="15" customHeight="1" x14ac:dyDescent="0.25"/>
    <row r="600" s="98" customFormat="1" ht="15" customHeight="1" x14ac:dyDescent="0.25"/>
    <row r="601" s="98" customFormat="1" ht="15" customHeight="1" x14ac:dyDescent="0.25"/>
    <row r="602" s="98" customFormat="1" ht="15" customHeight="1" x14ac:dyDescent="0.25"/>
    <row r="603" s="98" customFormat="1" ht="15" customHeight="1" x14ac:dyDescent="0.25"/>
    <row r="604" s="98" customFormat="1" ht="15" customHeight="1" x14ac:dyDescent="0.25"/>
    <row r="605" s="98" customFormat="1" ht="15" customHeight="1" x14ac:dyDescent="0.25"/>
    <row r="606" s="98" customFormat="1" ht="15" customHeight="1" x14ac:dyDescent="0.25"/>
    <row r="607" s="98" customFormat="1" ht="15" customHeight="1" x14ac:dyDescent="0.25"/>
    <row r="608" s="98" customFormat="1" ht="15" customHeight="1" x14ac:dyDescent="0.25"/>
    <row r="609" s="98" customFormat="1" ht="15" customHeight="1" x14ac:dyDescent="0.25"/>
    <row r="610" s="98" customFormat="1" ht="15" customHeight="1" x14ac:dyDescent="0.25"/>
    <row r="611" s="98" customFormat="1" ht="15" customHeight="1" x14ac:dyDescent="0.25"/>
    <row r="612" s="98" customFormat="1" ht="15" customHeight="1" x14ac:dyDescent="0.25"/>
    <row r="613" s="98" customFormat="1" ht="15" customHeight="1" x14ac:dyDescent="0.25"/>
    <row r="614" s="98" customFormat="1" ht="15" customHeight="1" x14ac:dyDescent="0.25"/>
    <row r="615" s="98" customFormat="1" ht="15" customHeight="1" x14ac:dyDescent="0.25"/>
    <row r="616" s="98" customFormat="1" ht="15" customHeight="1" x14ac:dyDescent="0.25"/>
    <row r="617" s="98" customFormat="1" ht="15" customHeight="1" x14ac:dyDescent="0.25"/>
    <row r="618" s="98" customFormat="1" ht="15" customHeight="1" x14ac:dyDescent="0.25"/>
    <row r="619" s="98" customFormat="1" ht="15" customHeight="1" x14ac:dyDescent="0.25"/>
    <row r="620" s="98" customFormat="1" ht="15" customHeight="1" x14ac:dyDescent="0.25"/>
    <row r="621" s="98" customFormat="1" ht="15" customHeight="1" x14ac:dyDescent="0.25"/>
    <row r="622" s="98" customFormat="1" ht="15" customHeight="1" x14ac:dyDescent="0.25"/>
    <row r="623" s="98" customFormat="1" ht="15" customHeight="1" x14ac:dyDescent="0.25"/>
    <row r="624" s="98" customFormat="1" ht="15" customHeight="1" x14ac:dyDescent="0.25"/>
    <row r="625" s="98" customFormat="1" ht="15" customHeight="1" x14ac:dyDescent="0.25"/>
    <row r="626" s="98" customFormat="1" ht="15" customHeight="1" x14ac:dyDescent="0.25"/>
    <row r="627" s="98" customFormat="1" ht="15" customHeight="1" x14ac:dyDescent="0.25"/>
    <row r="628" s="98" customFormat="1" ht="15" customHeight="1" x14ac:dyDescent="0.25"/>
    <row r="629" s="98" customFormat="1" ht="15" customHeight="1" x14ac:dyDescent="0.25"/>
    <row r="630" s="98" customFormat="1" ht="15" customHeight="1" x14ac:dyDescent="0.25"/>
    <row r="631" s="98" customFormat="1" ht="15" customHeight="1" x14ac:dyDescent="0.25"/>
    <row r="632" s="98" customFormat="1" ht="15" customHeight="1" x14ac:dyDescent="0.25"/>
    <row r="633" s="98" customFormat="1" ht="15" customHeight="1" x14ac:dyDescent="0.25"/>
    <row r="634" s="98" customFormat="1" ht="15" customHeight="1" x14ac:dyDescent="0.25"/>
    <row r="635" s="98" customFormat="1" ht="15" customHeight="1" x14ac:dyDescent="0.25"/>
    <row r="636" s="98" customFormat="1" ht="15" customHeight="1" x14ac:dyDescent="0.25"/>
    <row r="637" s="98" customFormat="1" ht="15" customHeight="1" x14ac:dyDescent="0.25"/>
    <row r="638" s="98" customFormat="1" ht="15" customHeight="1" x14ac:dyDescent="0.25"/>
    <row r="639" s="98" customFormat="1" ht="15" customHeight="1" x14ac:dyDescent="0.25"/>
    <row r="640" s="98" customFormat="1" ht="15" customHeight="1" x14ac:dyDescent="0.25"/>
    <row r="641" s="98" customFormat="1" ht="15" customHeight="1" x14ac:dyDescent="0.25"/>
    <row r="642" s="98" customFormat="1" ht="15" customHeight="1" x14ac:dyDescent="0.25"/>
    <row r="643" s="98" customFormat="1" ht="15" customHeight="1" x14ac:dyDescent="0.25"/>
    <row r="644" s="98" customFormat="1" ht="15" customHeight="1" x14ac:dyDescent="0.25"/>
    <row r="645" s="98" customFormat="1" ht="15" customHeight="1" x14ac:dyDescent="0.25"/>
    <row r="646" s="98" customFormat="1" ht="15" customHeight="1" x14ac:dyDescent="0.25"/>
    <row r="647" s="98" customFormat="1" ht="15" customHeight="1" x14ac:dyDescent="0.25"/>
    <row r="648" s="98" customFormat="1" ht="15" customHeight="1" x14ac:dyDescent="0.25"/>
    <row r="649" s="98" customFormat="1" ht="15" customHeight="1" x14ac:dyDescent="0.25"/>
    <row r="650" s="98" customFormat="1" ht="15" customHeight="1" x14ac:dyDescent="0.25"/>
    <row r="651" s="98" customFormat="1" ht="15" customHeight="1" x14ac:dyDescent="0.25"/>
    <row r="652" s="98" customFormat="1" ht="15" customHeight="1" x14ac:dyDescent="0.25"/>
    <row r="653" s="98" customFormat="1" ht="15" customHeight="1" x14ac:dyDescent="0.25"/>
    <row r="654" s="98" customFormat="1" ht="15" customHeight="1" x14ac:dyDescent="0.25"/>
    <row r="655" s="98" customFormat="1" ht="15" customHeight="1" x14ac:dyDescent="0.25"/>
    <row r="656" s="98" customFormat="1" ht="15" customHeight="1" x14ac:dyDescent="0.25"/>
    <row r="657" s="98" customFormat="1" ht="15" customHeight="1" x14ac:dyDescent="0.25"/>
    <row r="658" s="98" customFormat="1" ht="15" customHeight="1" x14ac:dyDescent="0.25"/>
    <row r="659" s="98" customFormat="1" ht="15" customHeight="1" x14ac:dyDescent="0.25"/>
    <row r="660" s="98" customFormat="1" ht="15" customHeight="1" x14ac:dyDescent="0.25"/>
    <row r="661" s="98" customFormat="1" ht="15" customHeight="1" x14ac:dyDescent="0.25"/>
    <row r="662" s="98" customFormat="1" ht="15" customHeight="1" x14ac:dyDescent="0.25"/>
    <row r="663" s="98" customFormat="1" ht="15" customHeight="1" x14ac:dyDescent="0.25"/>
    <row r="664" s="98" customFormat="1" ht="15" customHeight="1" x14ac:dyDescent="0.25"/>
    <row r="665" s="98" customFormat="1" ht="15" customHeight="1" x14ac:dyDescent="0.25"/>
    <row r="666" s="98" customFormat="1" ht="15" customHeight="1" x14ac:dyDescent="0.25"/>
    <row r="667" s="98" customFormat="1" ht="15" customHeight="1" x14ac:dyDescent="0.25"/>
    <row r="668" s="98" customFormat="1" ht="15" customHeight="1" x14ac:dyDescent="0.25"/>
    <row r="669" s="98" customFormat="1" ht="15" customHeight="1" x14ac:dyDescent="0.25"/>
    <row r="670" s="98" customFormat="1" ht="15" customHeight="1" x14ac:dyDescent="0.25"/>
    <row r="671" s="98" customFormat="1" ht="15" customHeight="1" x14ac:dyDescent="0.25"/>
    <row r="672" s="98" customFormat="1" ht="15" customHeight="1" x14ac:dyDescent="0.25"/>
    <row r="673" s="98" customFormat="1" ht="15" customHeight="1" x14ac:dyDescent="0.25"/>
    <row r="674" s="98" customFormat="1" ht="15" customHeight="1" x14ac:dyDescent="0.25"/>
    <row r="675" s="98" customFormat="1" ht="15" customHeight="1" x14ac:dyDescent="0.25"/>
    <row r="676" s="98" customFormat="1" ht="15" customHeight="1" x14ac:dyDescent="0.25"/>
    <row r="677" s="98" customFormat="1" ht="15" customHeight="1" x14ac:dyDescent="0.25"/>
    <row r="678" s="98" customFormat="1" ht="15" customHeight="1" x14ac:dyDescent="0.25"/>
    <row r="679" s="98" customFormat="1" ht="15" customHeight="1" x14ac:dyDescent="0.25"/>
    <row r="680" s="98" customFormat="1" ht="15" customHeight="1" x14ac:dyDescent="0.25"/>
    <row r="681" s="98" customFormat="1" ht="15" customHeight="1" x14ac:dyDescent="0.25"/>
    <row r="682" s="98" customFormat="1" ht="15" customHeight="1" x14ac:dyDescent="0.25"/>
    <row r="683" s="98" customFormat="1" ht="15" customHeight="1" x14ac:dyDescent="0.25"/>
    <row r="684" s="98" customFormat="1" ht="15" customHeight="1" x14ac:dyDescent="0.25"/>
    <row r="685" s="98" customFormat="1" ht="15" customHeight="1" x14ac:dyDescent="0.25"/>
    <row r="686" s="98" customFormat="1" ht="15" customHeight="1" x14ac:dyDescent="0.25"/>
    <row r="687" s="98" customFormat="1" ht="15" customHeight="1" x14ac:dyDescent="0.25"/>
    <row r="688" s="98" customFormat="1" ht="15" customHeight="1" x14ac:dyDescent="0.25"/>
    <row r="689" s="98" customFormat="1" ht="15" customHeight="1" x14ac:dyDescent="0.25"/>
    <row r="690" s="98" customFormat="1" ht="15" customHeight="1" x14ac:dyDescent="0.25"/>
    <row r="691" s="98" customFormat="1" ht="15" customHeight="1" x14ac:dyDescent="0.25"/>
    <row r="692" s="98" customFormat="1" ht="15" customHeight="1" x14ac:dyDescent="0.25"/>
    <row r="693" s="98" customFormat="1" ht="15" customHeight="1" x14ac:dyDescent="0.25"/>
    <row r="694" s="98" customFormat="1" ht="15" customHeight="1" x14ac:dyDescent="0.25"/>
    <row r="695" s="98" customFormat="1" ht="15" customHeight="1" x14ac:dyDescent="0.25"/>
    <row r="696" s="98" customFormat="1" ht="15" customHeight="1" x14ac:dyDescent="0.25"/>
    <row r="697" s="98" customFormat="1" ht="15" customHeight="1" x14ac:dyDescent="0.25"/>
    <row r="698" s="98" customFormat="1" ht="15" customHeight="1" x14ac:dyDescent="0.25"/>
    <row r="699" s="98" customFormat="1" ht="15" customHeight="1" x14ac:dyDescent="0.25"/>
    <row r="700" s="98" customFormat="1" ht="15" customHeight="1" x14ac:dyDescent="0.25"/>
    <row r="701" s="98" customFormat="1" ht="15" customHeight="1" x14ac:dyDescent="0.25"/>
    <row r="702" s="98" customFormat="1" ht="15" customHeight="1" x14ac:dyDescent="0.25"/>
    <row r="703" s="98" customFormat="1" ht="15" customHeight="1" x14ac:dyDescent="0.25"/>
    <row r="704" s="98" customFormat="1" ht="15" customHeight="1" x14ac:dyDescent="0.25"/>
    <row r="705" s="98" customFormat="1" ht="15" customHeight="1" x14ac:dyDescent="0.25"/>
    <row r="706" s="98" customFormat="1" ht="15" customHeight="1" x14ac:dyDescent="0.25"/>
    <row r="707" s="98" customFormat="1" ht="15" customHeight="1" x14ac:dyDescent="0.25"/>
    <row r="708" s="98" customFormat="1" ht="15" customHeight="1" x14ac:dyDescent="0.25"/>
    <row r="709" s="98" customFormat="1" ht="15" customHeight="1" x14ac:dyDescent="0.25"/>
    <row r="710" s="98" customFormat="1" ht="15" customHeight="1" x14ac:dyDescent="0.25"/>
    <row r="711" s="98" customFormat="1" ht="15" customHeight="1" x14ac:dyDescent="0.25"/>
    <row r="712" s="98" customFormat="1" ht="15" customHeight="1" x14ac:dyDescent="0.25"/>
    <row r="713" s="98" customFormat="1" ht="15" customHeight="1" x14ac:dyDescent="0.25"/>
    <row r="714" s="98" customFormat="1" ht="15" customHeight="1" x14ac:dyDescent="0.25"/>
    <row r="715" s="98" customFormat="1" ht="15" customHeight="1" x14ac:dyDescent="0.25"/>
    <row r="716" s="98" customFormat="1" ht="15" customHeight="1" x14ac:dyDescent="0.25"/>
    <row r="717" s="98" customFormat="1" ht="15" customHeight="1" x14ac:dyDescent="0.25"/>
    <row r="718" s="98" customFormat="1" ht="15" customHeight="1" x14ac:dyDescent="0.25"/>
    <row r="719" s="98" customFormat="1" ht="15" customHeight="1" x14ac:dyDescent="0.25"/>
    <row r="720" s="98" customFormat="1" ht="15" customHeight="1" x14ac:dyDescent="0.25"/>
    <row r="721" s="98" customFormat="1" ht="15" customHeight="1" x14ac:dyDescent="0.25"/>
    <row r="722" s="98" customFormat="1" ht="15" customHeight="1" x14ac:dyDescent="0.25"/>
    <row r="723" s="98" customFormat="1" ht="15" customHeight="1" x14ac:dyDescent="0.25"/>
    <row r="724" s="98" customFormat="1" ht="15" customHeight="1" x14ac:dyDescent="0.25"/>
    <row r="725" s="98" customFormat="1" ht="15" customHeight="1" x14ac:dyDescent="0.25"/>
    <row r="726" s="98" customFormat="1" ht="15" customHeight="1" x14ac:dyDescent="0.25"/>
    <row r="727" s="98" customFormat="1" ht="15" customHeight="1" x14ac:dyDescent="0.25"/>
    <row r="728" s="98" customFormat="1" ht="15" customHeight="1" x14ac:dyDescent="0.25"/>
    <row r="729" s="98" customFormat="1" ht="15" customHeight="1" x14ac:dyDescent="0.25"/>
    <row r="730" s="98" customFormat="1" ht="15" customHeight="1" x14ac:dyDescent="0.25"/>
    <row r="731" s="98" customFormat="1" ht="15" customHeight="1" x14ac:dyDescent="0.25"/>
    <row r="732" s="98" customFormat="1" ht="15" customHeight="1" x14ac:dyDescent="0.25"/>
    <row r="733" s="98" customFormat="1" ht="15" customHeight="1" x14ac:dyDescent="0.25"/>
    <row r="734" s="98" customFormat="1" ht="15" customHeight="1" x14ac:dyDescent="0.25"/>
    <row r="735" s="98" customFormat="1" ht="15" customHeight="1" x14ac:dyDescent="0.25"/>
    <row r="736" s="98" customFormat="1" ht="15" customHeight="1" x14ac:dyDescent="0.25"/>
    <row r="737" s="98" customFormat="1" ht="15" customHeight="1" x14ac:dyDescent="0.25"/>
    <row r="738" s="98" customFormat="1" ht="15" customHeight="1" x14ac:dyDescent="0.25"/>
    <row r="739" s="98" customFormat="1" ht="15" customHeight="1" x14ac:dyDescent="0.25"/>
    <row r="740" s="98" customFormat="1" ht="15" customHeight="1" x14ac:dyDescent="0.25"/>
    <row r="741" s="98" customFormat="1" ht="15" customHeight="1" x14ac:dyDescent="0.25"/>
    <row r="742" s="98" customFormat="1" ht="15" customHeight="1" x14ac:dyDescent="0.25"/>
    <row r="743" s="98" customFormat="1" ht="15" customHeight="1" x14ac:dyDescent="0.25"/>
    <row r="744" s="98" customFormat="1" ht="15" customHeight="1" x14ac:dyDescent="0.25"/>
    <row r="745" s="98" customFormat="1" ht="15" customHeight="1" x14ac:dyDescent="0.25"/>
    <row r="746" s="98" customFormat="1" ht="15" customHeight="1" x14ac:dyDescent="0.25"/>
    <row r="747" s="98" customFormat="1" ht="15" customHeight="1" x14ac:dyDescent="0.25"/>
    <row r="748" s="98" customFormat="1" ht="15" customHeight="1" x14ac:dyDescent="0.25"/>
    <row r="749" s="98" customFormat="1" ht="15" customHeight="1" x14ac:dyDescent="0.25"/>
    <row r="750" s="98" customFormat="1" ht="15" customHeight="1" x14ac:dyDescent="0.25"/>
    <row r="751" s="98" customFormat="1" ht="15" customHeight="1" x14ac:dyDescent="0.25"/>
    <row r="752" s="98" customFormat="1" ht="15" customHeight="1" x14ac:dyDescent="0.25"/>
    <row r="753" s="98" customFormat="1" ht="15" customHeight="1" x14ac:dyDescent="0.25"/>
    <row r="754" s="98" customFormat="1" ht="15" customHeight="1" x14ac:dyDescent="0.25"/>
    <row r="755" s="98" customFormat="1" ht="15" customHeight="1" x14ac:dyDescent="0.25"/>
    <row r="756" s="98" customFormat="1" ht="15" customHeight="1" x14ac:dyDescent="0.25"/>
    <row r="757" s="98" customFormat="1" ht="15" customHeight="1" x14ac:dyDescent="0.25"/>
    <row r="758" s="98" customFormat="1" ht="15" customHeight="1" x14ac:dyDescent="0.25"/>
    <row r="759" s="98" customFormat="1" ht="15" customHeight="1" x14ac:dyDescent="0.25"/>
    <row r="760" s="98" customFormat="1" ht="15" customHeight="1" x14ac:dyDescent="0.25"/>
    <row r="761" s="98" customFormat="1" ht="15" customHeight="1" x14ac:dyDescent="0.25"/>
    <row r="762" s="98" customFormat="1" ht="15" customHeight="1" x14ac:dyDescent="0.25"/>
    <row r="763" s="98" customFormat="1" ht="15" customHeight="1" x14ac:dyDescent="0.25"/>
  </sheetData>
  <mergeCells count="1">
    <mergeCell ref="A1:S1"/>
  </mergeCells>
  <conditionalFormatting sqref="C4:C69">
    <cfRule type="expression" dxfId="1" priority="1">
      <formula>C4&gt;B4</formula>
    </cfRule>
  </conditionalFormatting>
  <conditionalFormatting sqref="D4:D69">
    <cfRule type="cellIs" dxfId="0" priority="2" operator="lessThan">
      <formula>0</formula>
    </cfRule>
  </conditionalFormatting>
  <pageMargins left="0.5" right="0.25" top="0.5" bottom="0.75" header="0.3" footer="0.3"/>
  <pageSetup orientation="landscape"/>
  <headerFooter>
    <oddFooter>&amp;C&amp;"Helvetica Neue,Regular"&amp;12&amp;K000000&amp;P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4"/>
  <sheetViews>
    <sheetView showGridLines="0" workbookViewId="0">
      <selection activeCell="B15" sqref="B15"/>
    </sheetView>
  </sheetViews>
  <sheetFormatPr defaultColWidth="8.85546875" defaultRowHeight="15" customHeight="1" x14ac:dyDescent="0.25"/>
  <cols>
    <col min="1" max="1" width="41.5703125" style="3" customWidth="1"/>
    <col min="2" max="2" width="55" style="3" customWidth="1"/>
    <col min="3" max="3" width="8.85546875" style="3" customWidth="1"/>
    <col min="4" max="16384" width="8.85546875" style="3"/>
  </cols>
  <sheetData>
    <row r="1" spans="1:2" ht="45" customHeight="1" x14ac:dyDescent="0.25">
      <c r="A1" s="220" t="s">
        <v>22</v>
      </c>
      <c r="B1" s="221"/>
    </row>
    <row r="2" spans="1:2" ht="78.75" customHeight="1" x14ac:dyDescent="0.25">
      <c r="A2" s="222" t="s">
        <v>23</v>
      </c>
      <c r="B2" s="223"/>
    </row>
    <row r="3" spans="1:2" ht="24" customHeight="1" x14ac:dyDescent="0.25">
      <c r="A3" s="81" t="s">
        <v>24</v>
      </c>
      <c r="B3" s="224" t="e">
        <f>'Expense Tracking'!#REF!</f>
        <v>#REF!</v>
      </c>
    </row>
    <row r="4" spans="1:2" s="84" customFormat="1" ht="31.5" customHeight="1" x14ac:dyDescent="0.25">
      <c r="A4" s="82"/>
      <c r="B4" s="83" t="s">
        <v>25</v>
      </c>
    </row>
    <row r="5" spans="1:2" ht="16.149999999999999" customHeight="1" x14ac:dyDescent="0.3">
      <c r="A5" s="85" t="s">
        <v>26</v>
      </c>
      <c r="B5" s="86">
        <f>'Expense Tracking'!B11</f>
        <v>0</v>
      </c>
    </row>
    <row r="6" spans="1:2" ht="16.149999999999999" customHeight="1" x14ac:dyDescent="0.3">
      <c r="A6" s="85" t="s">
        <v>27</v>
      </c>
      <c r="B6" s="86">
        <f>'Expense Tracking'!B20</f>
        <v>0</v>
      </c>
    </row>
    <row r="7" spans="1:2" ht="16.149999999999999" customHeight="1" x14ac:dyDescent="0.3">
      <c r="A7" s="85" t="s">
        <v>28</v>
      </c>
      <c r="B7" s="86">
        <f>'Expense Tracking'!B29</f>
        <v>0</v>
      </c>
    </row>
    <row r="8" spans="1:2" ht="16.149999999999999" customHeight="1" x14ac:dyDescent="0.3">
      <c r="A8" s="85" t="s">
        <v>29</v>
      </c>
      <c r="B8" s="86">
        <f>'Expense Tracking'!B38</f>
        <v>0</v>
      </c>
    </row>
    <row r="9" spans="1:2" ht="16.149999999999999" customHeight="1" x14ac:dyDescent="0.3">
      <c r="A9" s="85" t="s">
        <v>30</v>
      </c>
      <c r="B9" s="86">
        <f>'Expense Tracking'!B47</f>
        <v>0</v>
      </c>
    </row>
    <row r="10" spans="1:2" ht="16.149999999999999" customHeight="1" x14ac:dyDescent="0.3">
      <c r="A10" s="87" t="s">
        <v>31</v>
      </c>
      <c r="B10" s="88">
        <f>SUM('Expense Tracking'!B65,'Expense Tracking'!B56)</f>
        <v>0</v>
      </c>
    </row>
    <row r="11" spans="1:2" ht="16.149999999999999" customHeight="1" x14ac:dyDescent="0.3">
      <c r="A11" s="89" t="s">
        <v>32</v>
      </c>
      <c r="B11" s="90">
        <f>'Expense Tracking'!B67</f>
        <v>0</v>
      </c>
    </row>
    <row r="12" spans="1:2" ht="16.149999999999999" customHeight="1" x14ac:dyDescent="0.3">
      <c r="A12" s="91" t="s">
        <v>33</v>
      </c>
      <c r="B12" s="92">
        <f>'Expense Tracking'!B69</f>
        <v>0</v>
      </c>
    </row>
    <row r="13" spans="1:2" ht="15.75" customHeight="1" x14ac:dyDescent="0.3">
      <c r="A13" s="93" t="s">
        <v>34</v>
      </c>
      <c r="B13" s="94" t="e">
        <f>'Expense Tracking'!#REF!</f>
        <v>#REF!</v>
      </c>
    </row>
    <row r="14" spans="1:2" ht="15.75" customHeight="1" x14ac:dyDescent="0.3">
      <c r="A14" s="95" t="s">
        <v>35</v>
      </c>
      <c r="B14" s="96">
        <f>'Expense Tracking'!B71</f>
        <v>0</v>
      </c>
    </row>
  </sheetData>
  <sheetProtection sheet="1" objects="1" scenarios="1"/>
  <mergeCells count="3">
    <mergeCell ref="A1:B1"/>
    <mergeCell ref="A2:B2"/>
    <mergeCell ref="B3"/>
  </mergeCells>
  <pageMargins left="0.7" right="0.7" top="0.75" bottom="0.75" header="0.3" footer="0.3"/>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18"/>
  <sheetViews>
    <sheetView showGridLines="0" topLeftCell="A11" zoomScale="130" zoomScaleNormal="130" workbookViewId="0">
      <selection activeCell="B15" sqref="B15"/>
    </sheetView>
  </sheetViews>
  <sheetFormatPr defaultColWidth="8.85546875" defaultRowHeight="15" customHeight="1" x14ac:dyDescent="0.2"/>
  <cols>
    <col min="1" max="1" width="30.7109375" style="4" customWidth="1"/>
    <col min="2" max="2" width="94.85546875" style="4" customWidth="1"/>
    <col min="3" max="3" width="8.85546875" style="4" customWidth="1"/>
    <col min="4" max="16384" width="8.85546875" style="4"/>
  </cols>
  <sheetData>
    <row r="1" spans="1:2" ht="44.1" customHeight="1" x14ac:dyDescent="0.2">
      <c r="A1" s="220" t="s">
        <v>36</v>
      </c>
      <c r="B1" s="225"/>
    </row>
    <row r="2" spans="1:2" s="5" customFormat="1" ht="23.25" customHeight="1" x14ac:dyDescent="0.25">
      <c r="A2" s="64" t="s">
        <v>37</v>
      </c>
      <c r="B2" s="65"/>
    </row>
    <row r="3" spans="1:2" ht="19.5" customHeight="1" x14ac:dyDescent="0.2">
      <c r="A3" s="66" t="s">
        <v>38</v>
      </c>
      <c r="B3" s="67" t="s">
        <v>106</v>
      </c>
    </row>
    <row r="4" spans="1:2" ht="18.75" customHeight="1" x14ac:dyDescent="0.2">
      <c r="A4" s="66" t="s">
        <v>39</v>
      </c>
      <c r="B4" s="67" t="s">
        <v>40</v>
      </c>
    </row>
    <row r="5" spans="1:2" ht="132.75" customHeight="1" x14ac:dyDescent="0.2">
      <c r="A5" s="66" t="s">
        <v>41</v>
      </c>
      <c r="B5" s="67" t="s">
        <v>42</v>
      </c>
    </row>
    <row r="6" spans="1:2" ht="99" customHeight="1" x14ac:dyDescent="0.2">
      <c r="A6" s="66" t="s">
        <v>4</v>
      </c>
      <c r="B6" s="67" t="s">
        <v>43</v>
      </c>
    </row>
    <row r="7" spans="1:2" ht="107.25" customHeight="1" x14ac:dyDescent="0.2">
      <c r="A7" s="68" t="s">
        <v>5</v>
      </c>
      <c r="B7" s="69" t="s">
        <v>44</v>
      </c>
    </row>
    <row r="8" spans="1:2" ht="75" customHeight="1" x14ac:dyDescent="0.2">
      <c r="A8" s="70" t="s">
        <v>45</v>
      </c>
      <c r="B8" s="71" t="s">
        <v>105</v>
      </c>
    </row>
    <row r="9" spans="1:2" s="5" customFormat="1" ht="28.5" customHeight="1" x14ac:dyDescent="0.25">
      <c r="A9" s="72" t="s">
        <v>46</v>
      </c>
      <c r="B9" s="73"/>
    </row>
    <row r="10" spans="1:2" ht="138" customHeight="1" x14ac:dyDescent="0.2">
      <c r="A10" s="74" t="s">
        <v>26</v>
      </c>
      <c r="B10" s="75" t="s">
        <v>47</v>
      </c>
    </row>
    <row r="11" spans="1:2" ht="113.25" customHeight="1" x14ac:dyDescent="0.2">
      <c r="A11" s="66" t="s">
        <v>27</v>
      </c>
      <c r="B11" s="67" t="s">
        <v>48</v>
      </c>
    </row>
    <row r="12" spans="1:2" ht="152.25" customHeight="1" x14ac:dyDescent="0.2">
      <c r="A12" s="66" t="s">
        <v>28</v>
      </c>
      <c r="B12" s="76" t="s">
        <v>49</v>
      </c>
    </row>
    <row r="13" spans="1:2" ht="104.25" customHeight="1" x14ac:dyDescent="0.2">
      <c r="A13" s="66" t="s">
        <v>29</v>
      </c>
      <c r="B13" s="76" t="s">
        <v>50</v>
      </c>
    </row>
    <row r="14" spans="1:2" ht="228.75" customHeight="1" x14ac:dyDescent="0.2">
      <c r="A14" s="66" t="s">
        <v>51</v>
      </c>
      <c r="B14" s="67" t="s">
        <v>103</v>
      </c>
    </row>
    <row r="15" spans="1:2" ht="160.15" customHeight="1" x14ac:dyDescent="0.2">
      <c r="A15" s="77" t="s">
        <v>31</v>
      </c>
      <c r="B15" s="78" t="s">
        <v>104</v>
      </c>
    </row>
    <row r="16" spans="1:2" ht="69.75" customHeight="1" x14ac:dyDescent="0.2">
      <c r="A16" s="79" t="s">
        <v>52</v>
      </c>
      <c r="B16" s="80" t="s">
        <v>53</v>
      </c>
    </row>
    <row r="17" spans="1:2" ht="256.5" customHeight="1" x14ac:dyDescent="0.2">
      <c r="A17" s="66" t="s">
        <v>54</v>
      </c>
      <c r="B17" s="67" t="s">
        <v>55</v>
      </c>
    </row>
    <row r="18" spans="1:2" ht="38.25" customHeight="1" x14ac:dyDescent="0.2">
      <c r="A18" s="66" t="s">
        <v>56</v>
      </c>
      <c r="B18" s="67" t="s">
        <v>57</v>
      </c>
    </row>
  </sheetData>
  <sheetProtection sheet="1" objects="1" scenarios="1"/>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57"/>
  <sheetViews>
    <sheetView showGridLines="0" topLeftCell="A28" zoomScale="85" zoomScaleNormal="85" workbookViewId="0">
      <selection activeCell="B15" sqref="B15"/>
    </sheetView>
  </sheetViews>
  <sheetFormatPr defaultColWidth="8.85546875" defaultRowHeight="15" customHeight="1" x14ac:dyDescent="0.25"/>
  <cols>
    <col min="1" max="1" width="45.85546875" style="1" customWidth="1"/>
    <col min="2" max="2" width="18.140625" style="1" customWidth="1"/>
    <col min="3" max="3" width="14.28515625" style="1" customWidth="1"/>
    <col min="4" max="4" width="13.140625" style="1" customWidth="1"/>
    <col min="5" max="5" width="21.28515625" style="1" customWidth="1"/>
    <col min="6" max="6" width="88.85546875" style="2" customWidth="1"/>
    <col min="7" max="7" width="8.85546875" style="1" customWidth="1"/>
    <col min="8" max="16384" width="8.85546875" style="1"/>
  </cols>
  <sheetData>
    <row r="1" spans="1:6" ht="40.5" customHeight="1" x14ac:dyDescent="0.25">
      <c r="A1" s="228" t="s">
        <v>58</v>
      </c>
      <c r="B1" s="221"/>
      <c r="C1" s="221"/>
      <c r="D1" s="221"/>
      <c r="E1" s="221"/>
      <c r="F1" s="221"/>
    </row>
    <row r="2" spans="1:6" ht="34.5" customHeight="1" x14ac:dyDescent="0.25">
      <c r="A2" s="226" t="s">
        <v>1</v>
      </c>
      <c r="B2" s="227"/>
      <c r="C2" s="227"/>
      <c r="D2" s="227"/>
      <c r="E2" s="227"/>
      <c r="F2" s="227"/>
    </row>
    <row r="3" spans="1:6" ht="26.25" customHeight="1" x14ac:dyDescent="0.25">
      <c r="A3" s="6" t="s">
        <v>24</v>
      </c>
      <c r="B3" s="229" t="s">
        <v>59</v>
      </c>
      <c r="C3" s="230"/>
      <c r="D3" s="230"/>
      <c r="E3" s="230"/>
      <c r="F3" s="231"/>
    </row>
    <row r="4" spans="1:6" ht="53.25" customHeight="1" x14ac:dyDescent="0.25">
      <c r="A4" s="7" t="s">
        <v>2</v>
      </c>
      <c r="B4" s="8" t="s">
        <v>3</v>
      </c>
      <c r="C4" s="8" t="s">
        <v>4</v>
      </c>
      <c r="D4" s="8" t="s">
        <v>5</v>
      </c>
      <c r="E4" s="9" t="s">
        <v>6</v>
      </c>
      <c r="F4" s="10" t="s">
        <v>7</v>
      </c>
    </row>
    <row r="5" spans="1:6" ht="21" customHeight="1" x14ac:dyDescent="0.25">
      <c r="A5" s="232" t="s">
        <v>8</v>
      </c>
      <c r="B5" s="233"/>
      <c r="C5" s="233"/>
      <c r="D5" s="234"/>
      <c r="E5" s="11"/>
      <c r="F5" s="12"/>
    </row>
    <row r="6" spans="1:6" ht="30" customHeight="1" x14ac:dyDescent="0.25">
      <c r="A6" s="13" t="s">
        <v>60</v>
      </c>
      <c r="B6" s="14" t="s">
        <v>61</v>
      </c>
      <c r="C6" s="15">
        <v>80000</v>
      </c>
      <c r="D6" s="16">
        <v>3</v>
      </c>
      <c r="E6" s="17">
        <f>C6*D6</f>
        <v>240000</v>
      </c>
      <c r="F6" s="18" t="s">
        <v>62</v>
      </c>
    </row>
    <row r="7" spans="1:6" ht="14.65" customHeight="1" x14ac:dyDescent="0.25">
      <c r="A7" s="19"/>
      <c r="B7" s="20"/>
      <c r="C7" s="15"/>
      <c r="D7" s="16"/>
      <c r="E7" s="17">
        <f>C7*D7</f>
        <v>0</v>
      </c>
      <c r="F7" s="21"/>
    </row>
    <row r="8" spans="1:6" ht="14.65" customHeight="1" x14ac:dyDescent="0.25">
      <c r="A8" s="19"/>
      <c r="B8" s="20"/>
      <c r="C8" s="15"/>
      <c r="D8" s="16"/>
      <c r="E8" s="17">
        <f>C8*D8</f>
        <v>0</v>
      </c>
      <c r="F8" s="21"/>
    </row>
    <row r="9" spans="1:6" ht="14.65" customHeight="1" x14ac:dyDescent="0.25">
      <c r="A9" s="19"/>
      <c r="B9" s="20"/>
      <c r="C9" s="15"/>
      <c r="D9" s="16"/>
      <c r="E9" s="17">
        <f>C9*D9</f>
        <v>0</v>
      </c>
      <c r="F9" s="21"/>
    </row>
    <row r="10" spans="1:6" ht="15.2" customHeight="1" thickBot="1" x14ac:dyDescent="0.3">
      <c r="A10" s="22"/>
      <c r="B10" s="23"/>
      <c r="C10" s="24"/>
      <c r="D10" s="25"/>
      <c r="E10" s="26">
        <f>C10*D10</f>
        <v>0</v>
      </c>
      <c r="F10" s="21"/>
    </row>
    <row r="11" spans="1:6" ht="18" customHeight="1" thickBot="1" x14ac:dyDescent="0.3">
      <c r="A11" s="27" t="s">
        <v>9</v>
      </c>
      <c r="B11" s="28"/>
      <c r="C11" s="28"/>
      <c r="D11" s="29"/>
      <c r="E11" s="30">
        <f>SUM(E6:E10)</f>
        <v>240000</v>
      </c>
      <c r="F11" s="31"/>
    </row>
    <row r="12" spans="1:6" ht="21" customHeight="1" x14ac:dyDescent="0.25">
      <c r="A12" s="237" t="s">
        <v>10</v>
      </c>
      <c r="B12" s="238"/>
      <c r="C12" s="238"/>
      <c r="D12" s="239"/>
      <c r="E12" s="11"/>
      <c r="F12" s="12"/>
    </row>
    <row r="13" spans="1:6" ht="14.65" customHeight="1" x14ac:dyDescent="0.25">
      <c r="A13" s="13" t="s">
        <v>63</v>
      </c>
      <c r="B13" s="14" t="s">
        <v>64</v>
      </c>
      <c r="C13" s="15">
        <v>240000</v>
      </c>
      <c r="D13" s="32">
        <v>0.45</v>
      </c>
      <c r="E13" s="17">
        <f>C13*D13</f>
        <v>108000</v>
      </c>
      <c r="F13" s="18" t="s">
        <v>65</v>
      </c>
    </row>
    <row r="14" spans="1:6" ht="14.65" customHeight="1" x14ac:dyDescent="0.25">
      <c r="A14" s="19"/>
      <c r="B14" s="20"/>
      <c r="C14" s="15"/>
      <c r="D14" s="16"/>
      <c r="E14" s="17">
        <f>C14*D14</f>
        <v>0</v>
      </c>
      <c r="F14" s="21"/>
    </row>
    <row r="15" spans="1:6" ht="14.65" customHeight="1" x14ac:dyDescent="0.25">
      <c r="A15" s="19"/>
      <c r="B15" s="20"/>
      <c r="C15" s="15"/>
      <c r="D15" s="16"/>
      <c r="E15" s="17">
        <f>C15*D15</f>
        <v>0</v>
      </c>
      <c r="F15" s="21"/>
    </row>
    <row r="16" spans="1:6" ht="14.65" customHeight="1" x14ac:dyDescent="0.25">
      <c r="A16" s="19"/>
      <c r="B16" s="20"/>
      <c r="C16" s="15"/>
      <c r="D16" s="16"/>
      <c r="E16" s="17">
        <f>C16*D16</f>
        <v>0</v>
      </c>
      <c r="F16" s="21"/>
    </row>
    <row r="17" spans="1:6" ht="15.2" customHeight="1" x14ac:dyDescent="0.25">
      <c r="A17" s="22"/>
      <c r="B17" s="23"/>
      <c r="C17" s="24"/>
      <c r="D17" s="25"/>
      <c r="E17" s="26">
        <f>C17*D17</f>
        <v>0</v>
      </c>
      <c r="F17" s="21"/>
    </row>
    <row r="18" spans="1:6" ht="18" customHeight="1" x14ac:dyDescent="0.25">
      <c r="A18" s="27" t="s">
        <v>11</v>
      </c>
      <c r="B18" s="28"/>
      <c r="C18" s="28"/>
      <c r="D18" s="29"/>
      <c r="E18" s="30">
        <f>SUM(E13:E17)</f>
        <v>108000</v>
      </c>
      <c r="F18" s="31"/>
    </row>
    <row r="19" spans="1:6" ht="21" customHeight="1" x14ac:dyDescent="0.25">
      <c r="A19" s="232" t="s">
        <v>12</v>
      </c>
      <c r="B19" s="233"/>
      <c r="C19" s="233"/>
      <c r="D19" s="234"/>
      <c r="E19" s="33"/>
      <c r="F19" s="12"/>
    </row>
    <row r="20" spans="1:6" ht="51.75" customHeight="1" x14ac:dyDescent="0.25">
      <c r="A20" s="13" t="s">
        <v>66</v>
      </c>
      <c r="B20" s="14" t="s">
        <v>67</v>
      </c>
      <c r="C20" s="15">
        <v>0.67</v>
      </c>
      <c r="D20" s="16">
        <v>4500</v>
      </c>
      <c r="E20" s="17">
        <f>C20*D20</f>
        <v>3015</v>
      </c>
      <c r="F20" s="18" t="s">
        <v>68</v>
      </c>
    </row>
    <row r="21" spans="1:6" ht="14.65" customHeight="1" x14ac:dyDescent="0.25">
      <c r="A21" s="19"/>
      <c r="B21" s="20"/>
      <c r="C21" s="15"/>
      <c r="D21" s="16"/>
      <c r="E21" s="17">
        <f>C21*D21</f>
        <v>0</v>
      </c>
      <c r="F21" s="21"/>
    </row>
    <row r="22" spans="1:6" ht="14.65" customHeight="1" x14ac:dyDescent="0.25">
      <c r="A22" s="19"/>
      <c r="B22" s="20"/>
      <c r="C22" s="15"/>
      <c r="D22" s="16"/>
      <c r="E22" s="17">
        <f>C22*D22</f>
        <v>0</v>
      </c>
      <c r="F22" s="21"/>
    </row>
    <row r="23" spans="1:6" ht="14.65" customHeight="1" x14ac:dyDescent="0.25">
      <c r="A23" s="19"/>
      <c r="B23" s="20"/>
      <c r="C23" s="15"/>
      <c r="D23" s="16"/>
      <c r="E23" s="17">
        <f>C23*D23</f>
        <v>0</v>
      </c>
      <c r="F23" s="21"/>
    </row>
    <row r="24" spans="1:6" ht="15.2" customHeight="1" x14ac:dyDescent="0.25">
      <c r="A24" s="19"/>
      <c r="B24" s="20"/>
      <c r="C24" s="15"/>
      <c r="D24" s="16"/>
      <c r="E24" s="26">
        <f>C24*D24</f>
        <v>0</v>
      </c>
      <c r="F24" s="21"/>
    </row>
    <row r="25" spans="1:6" ht="18" customHeight="1" x14ac:dyDescent="0.25">
      <c r="A25" s="27" t="s">
        <v>13</v>
      </c>
      <c r="B25" s="28"/>
      <c r="C25" s="28"/>
      <c r="D25" s="29"/>
      <c r="E25" s="30">
        <f>SUM(E20:E24)</f>
        <v>3015</v>
      </c>
      <c r="F25" s="31"/>
    </row>
    <row r="26" spans="1:6" ht="21" customHeight="1" x14ac:dyDescent="0.25">
      <c r="A26" s="232" t="s">
        <v>14</v>
      </c>
      <c r="B26" s="233"/>
      <c r="C26" s="233"/>
      <c r="D26" s="234"/>
      <c r="E26" s="33"/>
      <c r="F26" s="12"/>
    </row>
    <row r="27" spans="1:6" ht="54" customHeight="1" x14ac:dyDescent="0.25">
      <c r="A27" s="34" t="s">
        <v>69</v>
      </c>
      <c r="B27" s="35" t="s">
        <v>70</v>
      </c>
      <c r="C27" s="36">
        <v>250</v>
      </c>
      <c r="D27" s="37">
        <v>400</v>
      </c>
      <c r="E27" s="17">
        <f>C27*D27</f>
        <v>100000</v>
      </c>
      <c r="F27" s="18" t="s">
        <v>71</v>
      </c>
    </row>
    <row r="28" spans="1:6" ht="51" customHeight="1" x14ac:dyDescent="0.25">
      <c r="A28" s="34" t="s">
        <v>72</v>
      </c>
      <c r="B28" s="35" t="s">
        <v>70</v>
      </c>
      <c r="C28" s="36">
        <v>50</v>
      </c>
      <c r="D28" s="37">
        <v>400</v>
      </c>
      <c r="E28" s="17">
        <f>C28*D28</f>
        <v>20000</v>
      </c>
      <c r="F28" s="18" t="s">
        <v>73</v>
      </c>
    </row>
    <row r="29" spans="1:6" ht="38.25" customHeight="1" x14ac:dyDescent="0.25">
      <c r="A29" s="34" t="s">
        <v>74</v>
      </c>
      <c r="B29" s="35" t="s">
        <v>75</v>
      </c>
      <c r="C29" s="36">
        <v>1.25</v>
      </c>
      <c r="D29" s="37">
        <v>800</v>
      </c>
      <c r="E29" s="17">
        <f>C29*D29</f>
        <v>1000</v>
      </c>
      <c r="F29" s="18" t="s">
        <v>76</v>
      </c>
    </row>
    <row r="30" spans="1:6" ht="21.75" customHeight="1" x14ac:dyDescent="0.25">
      <c r="A30" s="34" t="s">
        <v>77</v>
      </c>
      <c r="B30" s="35" t="s">
        <v>78</v>
      </c>
      <c r="C30" s="36">
        <v>25</v>
      </c>
      <c r="D30" s="37">
        <v>160</v>
      </c>
      <c r="E30" s="17">
        <f>C30*D30</f>
        <v>4000</v>
      </c>
      <c r="F30" s="18" t="s">
        <v>79</v>
      </c>
    </row>
    <row r="31" spans="1:6" ht="18.75" customHeight="1" x14ac:dyDescent="0.25">
      <c r="A31" s="34" t="s">
        <v>80</v>
      </c>
      <c r="B31" s="35" t="s">
        <v>39</v>
      </c>
      <c r="C31" s="36">
        <v>4000</v>
      </c>
      <c r="D31" s="38">
        <v>1</v>
      </c>
      <c r="E31" s="26">
        <f>C31*D31</f>
        <v>4000</v>
      </c>
      <c r="F31" s="18" t="s">
        <v>81</v>
      </c>
    </row>
    <row r="32" spans="1:6" ht="18" customHeight="1" x14ac:dyDescent="0.25">
      <c r="A32" s="27" t="s">
        <v>15</v>
      </c>
      <c r="B32" s="28"/>
      <c r="C32" s="28"/>
      <c r="D32" s="29"/>
      <c r="E32" s="30">
        <f>SUM(E27:E31)</f>
        <v>129000</v>
      </c>
      <c r="F32" s="31"/>
    </row>
    <row r="33" spans="1:6" ht="21" customHeight="1" x14ac:dyDescent="0.25">
      <c r="A33" s="232" t="s">
        <v>16</v>
      </c>
      <c r="B33" s="233"/>
      <c r="C33" s="233"/>
      <c r="D33" s="234"/>
      <c r="E33" s="33"/>
      <c r="F33" s="12"/>
    </row>
    <row r="34" spans="1:6" ht="111" customHeight="1" x14ac:dyDescent="0.25">
      <c r="A34" s="34" t="s">
        <v>82</v>
      </c>
      <c r="B34" s="35" t="s">
        <v>83</v>
      </c>
      <c r="C34" s="36">
        <v>25000</v>
      </c>
      <c r="D34" s="37">
        <v>1</v>
      </c>
      <c r="E34" s="17">
        <f>C34*D34</f>
        <v>25000</v>
      </c>
      <c r="F34" s="18" t="s">
        <v>84</v>
      </c>
    </row>
    <row r="35" spans="1:6" ht="69.75" customHeight="1" x14ac:dyDescent="0.25">
      <c r="A35" s="13" t="s">
        <v>85</v>
      </c>
      <c r="B35" s="14" t="s">
        <v>86</v>
      </c>
      <c r="C35" s="15">
        <v>300</v>
      </c>
      <c r="D35" s="16">
        <v>60</v>
      </c>
      <c r="E35" s="17">
        <f>C35*D35</f>
        <v>18000</v>
      </c>
      <c r="F35" s="18" t="s">
        <v>87</v>
      </c>
    </row>
    <row r="36" spans="1:6" ht="77.25" customHeight="1" x14ac:dyDescent="0.25">
      <c r="A36" s="13" t="s">
        <v>88</v>
      </c>
      <c r="B36" s="14" t="s">
        <v>86</v>
      </c>
      <c r="C36" s="15">
        <v>250</v>
      </c>
      <c r="D36" s="16">
        <v>120</v>
      </c>
      <c r="E36" s="17">
        <f>C36*D36</f>
        <v>30000</v>
      </c>
      <c r="F36" s="18" t="s">
        <v>89</v>
      </c>
    </row>
    <row r="37" spans="1:6" ht="14.65" customHeight="1" x14ac:dyDescent="0.25">
      <c r="A37" s="39"/>
      <c r="B37" s="40"/>
      <c r="C37" s="15"/>
      <c r="D37" s="16"/>
      <c r="E37" s="17">
        <f>C37*D37</f>
        <v>0</v>
      </c>
      <c r="F37" s="21"/>
    </row>
    <row r="38" spans="1:6" ht="15.2" customHeight="1" x14ac:dyDescent="0.25">
      <c r="A38" s="41"/>
      <c r="B38" s="42"/>
      <c r="C38" s="36"/>
      <c r="D38" s="37"/>
      <c r="E38" s="26">
        <f>C38*D38</f>
        <v>0</v>
      </c>
      <c r="F38" s="21"/>
    </row>
    <row r="39" spans="1:6" ht="18" customHeight="1" x14ac:dyDescent="0.25">
      <c r="A39" s="27" t="s">
        <v>17</v>
      </c>
      <c r="B39" s="28"/>
      <c r="C39" s="28"/>
      <c r="D39" s="29"/>
      <c r="E39" s="30">
        <f>SUM(E34:E38)</f>
        <v>73000</v>
      </c>
      <c r="F39" s="31"/>
    </row>
    <row r="40" spans="1:6" ht="21" customHeight="1" x14ac:dyDescent="0.25">
      <c r="A40" s="232" t="s">
        <v>18</v>
      </c>
      <c r="B40" s="233"/>
      <c r="C40" s="233"/>
      <c r="D40" s="234"/>
      <c r="E40" s="33"/>
      <c r="F40" s="12"/>
    </row>
    <row r="41" spans="1:6" ht="39" customHeight="1" x14ac:dyDescent="0.25">
      <c r="A41" s="13" t="s">
        <v>90</v>
      </c>
      <c r="B41" s="14" t="s">
        <v>86</v>
      </c>
      <c r="C41" s="15">
        <v>400</v>
      </c>
      <c r="D41" s="16">
        <v>10</v>
      </c>
      <c r="E41" s="17">
        <f>C41*D41</f>
        <v>4000</v>
      </c>
      <c r="F41" s="18" t="s">
        <v>91</v>
      </c>
    </row>
    <row r="42" spans="1:6" ht="45.75" customHeight="1" x14ac:dyDescent="0.25">
      <c r="A42" s="34" t="s">
        <v>92</v>
      </c>
      <c r="B42" s="35" t="s">
        <v>86</v>
      </c>
      <c r="C42" s="36">
        <v>138</v>
      </c>
      <c r="D42" s="37">
        <v>10</v>
      </c>
      <c r="E42" s="17">
        <f>C42*D42</f>
        <v>1380</v>
      </c>
      <c r="F42" s="18" t="s">
        <v>93</v>
      </c>
    </row>
    <row r="43" spans="1:6" ht="14.65" customHeight="1" x14ac:dyDescent="0.25">
      <c r="A43" s="41"/>
      <c r="B43" s="42"/>
      <c r="C43" s="36"/>
      <c r="D43" s="37"/>
      <c r="E43" s="17">
        <f>C43*D43</f>
        <v>0</v>
      </c>
      <c r="F43" s="21"/>
    </row>
    <row r="44" spans="1:6" ht="14.65" customHeight="1" x14ac:dyDescent="0.25">
      <c r="A44" s="19"/>
      <c r="B44" s="20"/>
      <c r="C44" s="15"/>
      <c r="D44" s="16"/>
      <c r="E44" s="17">
        <f>C44*D44</f>
        <v>0</v>
      </c>
      <c r="F44" s="21"/>
    </row>
    <row r="45" spans="1:6" ht="15.2" customHeight="1" x14ac:dyDescent="0.25">
      <c r="A45" s="19"/>
      <c r="B45" s="20"/>
      <c r="C45" s="15"/>
      <c r="D45" s="16"/>
      <c r="E45" s="26">
        <f>C45*D45</f>
        <v>0</v>
      </c>
      <c r="F45" s="21"/>
    </row>
    <row r="46" spans="1:6" ht="18" customHeight="1" x14ac:dyDescent="0.25">
      <c r="A46" s="27" t="s">
        <v>19</v>
      </c>
      <c r="B46" s="28"/>
      <c r="C46" s="28"/>
      <c r="D46" s="29"/>
      <c r="E46" s="30">
        <f>SUM(E41:E45)</f>
        <v>5380</v>
      </c>
      <c r="F46" s="31"/>
    </row>
    <row r="47" spans="1:6" ht="21" customHeight="1" x14ac:dyDescent="0.25">
      <c r="A47" s="43" t="s">
        <v>20</v>
      </c>
      <c r="B47" s="44"/>
      <c r="C47" s="44"/>
      <c r="D47" s="45"/>
      <c r="E47" s="33"/>
      <c r="F47" s="12"/>
    </row>
    <row r="48" spans="1:6" ht="32.25" customHeight="1" x14ac:dyDescent="0.25">
      <c r="A48" s="34" t="s">
        <v>94</v>
      </c>
      <c r="B48" s="35" t="s">
        <v>95</v>
      </c>
      <c r="C48" s="36">
        <v>50</v>
      </c>
      <c r="D48" s="37">
        <v>36</v>
      </c>
      <c r="E48" s="17">
        <f>C48*D48</f>
        <v>1800</v>
      </c>
      <c r="F48" s="18" t="s">
        <v>96</v>
      </c>
    </row>
    <row r="49" spans="1:6" ht="14.65" customHeight="1" x14ac:dyDescent="0.25">
      <c r="A49" s="41"/>
      <c r="B49" s="42"/>
      <c r="C49" s="36"/>
      <c r="D49" s="37"/>
      <c r="E49" s="17">
        <f>C49*D49</f>
        <v>0</v>
      </c>
      <c r="F49" s="46"/>
    </row>
    <row r="50" spans="1:6" ht="14.65" customHeight="1" x14ac:dyDescent="0.25">
      <c r="A50" s="41"/>
      <c r="B50" s="42"/>
      <c r="C50" s="36"/>
      <c r="D50" s="37"/>
      <c r="E50" s="17">
        <f>C50*D50</f>
        <v>0</v>
      </c>
      <c r="F50" s="46"/>
    </row>
    <row r="51" spans="1:6" ht="14.65" customHeight="1" x14ac:dyDescent="0.25">
      <c r="A51" s="41"/>
      <c r="B51" s="42"/>
      <c r="C51" s="36"/>
      <c r="D51" s="37"/>
      <c r="E51" s="17">
        <f>C51*D51</f>
        <v>0</v>
      </c>
      <c r="F51" s="46"/>
    </row>
    <row r="52" spans="1:6" ht="15.2" customHeight="1" x14ac:dyDescent="0.25">
      <c r="A52" s="41"/>
      <c r="B52" s="42"/>
      <c r="C52" s="36"/>
      <c r="D52" s="37"/>
      <c r="E52" s="26">
        <f>C52*D52</f>
        <v>0</v>
      </c>
      <c r="F52" s="46"/>
    </row>
    <row r="53" spans="1:6" ht="18" customHeight="1" x14ac:dyDescent="0.25">
      <c r="A53" s="27" t="s">
        <v>21</v>
      </c>
      <c r="B53" s="28"/>
      <c r="C53" s="28"/>
      <c r="D53" s="29"/>
      <c r="E53" s="47">
        <f>SUM(E48:E52)</f>
        <v>1800</v>
      </c>
      <c r="F53" s="48"/>
    </row>
    <row r="54" spans="1:6" ht="21" customHeight="1" x14ac:dyDescent="0.25">
      <c r="A54" s="49" t="s">
        <v>97</v>
      </c>
      <c r="B54" s="50"/>
      <c r="C54" s="50"/>
      <c r="D54" s="50"/>
      <c r="E54" s="51">
        <f>SUM(E11,E18,E25,E32,E46,E39,E53)</f>
        <v>560195</v>
      </c>
      <c r="F54" s="52"/>
    </row>
    <row r="55" spans="1:6" ht="21" customHeight="1" x14ac:dyDescent="0.25">
      <c r="A55" s="53" t="s">
        <v>98</v>
      </c>
      <c r="B55" s="54"/>
      <c r="C55" s="54"/>
      <c r="D55" s="55"/>
      <c r="E55" s="51">
        <f>E54-E46</f>
        <v>554815</v>
      </c>
      <c r="F55" s="56"/>
    </row>
    <row r="56" spans="1:6" ht="65.25" customHeight="1" x14ac:dyDescent="0.25">
      <c r="A56" s="57" t="s">
        <v>99</v>
      </c>
      <c r="B56" s="235" t="s">
        <v>100</v>
      </c>
      <c r="C56" s="236"/>
      <c r="D56" s="58">
        <v>0.1</v>
      </c>
      <c r="E56" s="59">
        <f>E55*D56</f>
        <v>55481.5</v>
      </c>
      <c r="F56" s="60" t="s">
        <v>101</v>
      </c>
    </row>
    <row r="57" spans="1:6" ht="21" customHeight="1" x14ac:dyDescent="0.25">
      <c r="A57" s="61" t="s">
        <v>102</v>
      </c>
      <c r="B57" s="54"/>
      <c r="C57" s="54"/>
      <c r="D57" s="62"/>
      <c r="E57" s="63">
        <f>SUM(E54,E56)</f>
        <v>615676.5</v>
      </c>
      <c r="F57" s="48"/>
    </row>
  </sheetData>
  <sheetProtection sheet="1" objects="1" scenarios="1"/>
  <mergeCells count="10">
    <mergeCell ref="A2:F2"/>
    <mergeCell ref="A1:F1"/>
    <mergeCell ref="B3:F3"/>
    <mergeCell ref="A40:D40"/>
    <mergeCell ref="B56:C56"/>
    <mergeCell ref="A5:D5"/>
    <mergeCell ref="A33:D33"/>
    <mergeCell ref="A19:D19"/>
    <mergeCell ref="A26:D26"/>
    <mergeCell ref="A12:D12"/>
  </mergeCells>
  <hyperlinks>
    <hyperlink ref="F27" r:id="rId1" display="https://jfschmidt.com/stock-availability/" xr:uid="{00000000-0004-0000-0400-000000000000}"/>
    <hyperlink ref="F28" r:id="rId2" display="https://jfschmidt.com/stock-availability/" xr:uid="{00000000-0004-0000-0400-000001000000}"/>
  </hyperlinks>
  <pageMargins left="0.5" right="0.25" top="0.5" bottom="0.75" header="0.3" footer="0.3"/>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4392D3378D14389824BE597662278" ma:contentTypeVersion="6" ma:contentTypeDescription="Create a new document." ma:contentTypeScope="" ma:versionID="e7fd6a2de9f76cd1ad0e0b7b0477412e">
  <xsd:schema xmlns:xsd="http://www.w3.org/2001/XMLSchema" xmlns:xs="http://www.w3.org/2001/XMLSchema" xmlns:p="http://schemas.microsoft.com/office/2006/metadata/properties" xmlns:ns2="90ba8fc8-01b3-43ab-b991-9aff72ec3f01" targetNamespace="http://schemas.microsoft.com/office/2006/metadata/properties" ma:root="true" ma:fieldsID="ed884d92dfcc014a0e23d85c7c4abfb8" ns2:_="">
    <xsd:import namespace="90ba8fc8-01b3-43ab-b991-9aff72ec3f0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a8fc8-01b3-43ab-b991-9aff72ec3f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1C6F11-0A77-4074-854A-964BA2F7E41B}">
  <ds:schemaRefs>
    <ds:schemaRef ds:uri="http://schemas.microsoft.com/sharepoint/v3/contenttype/forms"/>
  </ds:schemaRefs>
</ds:datastoreItem>
</file>

<file path=customXml/itemProps2.xml><?xml version="1.0" encoding="utf-8"?>
<ds:datastoreItem xmlns:ds="http://schemas.openxmlformats.org/officeDocument/2006/customXml" ds:itemID="{30316DBF-B3EB-4A0A-A608-D4F08FF03B25}"/>
</file>

<file path=customXml/itemProps3.xml><?xml version="1.0" encoding="utf-8"?>
<ds:datastoreItem xmlns:ds="http://schemas.openxmlformats.org/officeDocument/2006/customXml" ds:itemID="{256082F0-6E1B-4A86-A45A-59890E44D495}">
  <ds:schemaRefs>
    <ds:schemaRef ds:uri="http://schemas.microsoft.com/office/2006/metadata/properties"/>
    <ds:schemaRef ds:uri="http://schemas.microsoft.com/office/infopath/2007/PartnerControls"/>
    <ds:schemaRef ds:uri="cf3d167f-55fb-4bb6-97b0-6b7e1ff0d96a"/>
    <ds:schemaRef ds:uri="4657eba7-5618-4f30-8af6-9fdd4dc60be0"/>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 Tracking</vt:lpstr>
      <vt:lpstr>Budget Summary</vt:lpstr>
      <vt:lpstr>Budget Definitions</vt:lpstr>
      <vt:lpstr>EXAMPLE Budget &amp; Budget Narrati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ELDERBROCK Evan M</dc:creator>
  <cp:keywords/>
  <dc:description/>
  <cp:lastModifiedBy>CODY Kristin E * ODF</cp:lastModifiedBy>
  <cp:revision/>
  <dcterms:created xsi:type="dcterms:W3CDTF">2024-04-30T15:46:04Z</dcterms:created>
  <dcterms:modified xsi:type="dcterms:W3CDTF">2025-12-01T22:18:09Z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0x010100B0C4392D3378D14389824BE597662278</vt:lpwstr>
  </property>
  <property fmtid="{D5CDD505-2E9C-101B-9397-08002B2CF9AE}" pid="10" name="MediaServiceImageTags">
    <vt:lpwstr/>
  </property>
</Properties>
</file>