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ODDS_AllShared\Web Content\SB 710\"/>
    </mc:Choice>
  </mc:AlternateContent>
  <xr:revisionPtr revIDLastSave="0" documentId="13_ncr:1_{46DBC2D9-F7A8-44DB-A7C8-B8BA20B46624}" xr6:coauthVersionLast="47" xr6:coauthVersionMax="47" xr10:uidLastSave="{00000000-0000-0000-0000-000000000000}"/>
  <bookViews>
    <workbookView xWindow="-110" yWindow="-110" windowWidth="19420" windowHeight="10420" tabRatio="851" activeTab="1" xr2:uid="{12877452-A934-4DA9-808D-3638BA64D386}"/>
  </bookViews>
  <sheets>
    <sheet name="Instructions" sheetId="1" r:id="rId1"/>
    <sheet name="ODDS Programs - Totals" sheetId="2" r:id="rId2"/>
    <sheet name="Program Data" sheetId="37" r:id="rId3"/>
    <sheet name="Child Data" sheetId="38" r:id="rId4"/>
    <sheet name="Raw Data" sheetId="2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23" l="1"/>
  <c r="M18" i="23"/>
  <c r="N18" i="23"/>
  <c r="O18" i="23"/>
  <c r="P18" i="23"/>
  <c r="Q18" i="23"/>
  <c r="R18" i="23"/>
  <c r="S18" i="23"/>
  <c r="T18" i="23"/>
  <c r="U18" i="23"/>
  <c r="V18" i="23"/>
  <c r="W18" i="23"/>
  <c r="X18" i="23"/>
  <c r="Y18" i="23"/>
  <c r="Z18" i="23"/>
  <c r="AA18" i="23"/>
  <c r="AB18" i="23"/>
  <c r="AC18" i="23"/>
  <c r="AH18" i="23"/>
  <c r="AI18" i="23"/>
  <c r="AJ18" i="23"/>
  <c r="AK18" i="23"/>
  <c r="AL18" i="23"/>
  <c r="AM18" i="23"/>
  <c r="AN18" i="23"/>
  <c r="AO18" i="23"/>
  <c r="AP18" i="23"/>
  <c r="AQ18" i="23"/>
  <c r="AR18" i="23"/>
  <c r="AS18" i="23"/>
  <c r="AT18" i="23"/>
  <c r="AU18" i="23"/>
  <c r="AV18" i="23"/>
  <c r="AW18" i="23"/>
  <c r="AX18" i="23"/>
  <c r="AY18" i="23"/>
  <c r="L19" i="23"/>
  <c r="M19" i="23"/>
  <c r="N19" i="23"/>
  <c r="O19" i="23"/>
  <c r="P19" i="23"/>
  <c r="Q19" i="23"/>
  <c r="R19" i="23"/>
  <c r="S19" i="23"/>
  <c r="T19" i="23"/>
  <c r="U19" i="23"/>
  <c r="V19" i="23"/>
  <c r="W19" i="23"/>
  <c r="X19" i="23"/>
  <c r="Y19" i="23"/>
  <c r="Z19" i="23"/>
  <c r="AA19" i="23"/>
  <c r="AB19" i="23"/>
  <c r="AC19" i="23"/>
  <c r="AH19" i="23"/>
  <c r="AI19" i="23"/>
  <c r="AJ19" i="23"/>
  <c r="AK19" i="23"/>
  <c r="AL19" i="23"/>
  <c r="AM19" i="23"/>
  <c r="AN19" i="23"/>
  <c r="AO19" i="23"/>
  <c r="AP19" i="23"/>
  <c r="AQ19" i="23"/>
  <c r="AR19" i="23"/>
  <c r="AS19" i="23"/>
  <c r="AT19" i="23"/>
  <c r="AU19" i="23"/>
  <c r="AV19" i="23"/>
  <c r="AW19" i="23"/>
  <c r="AX19" i="23"/>
  <c r="AY19" i="23"/>
  <c r="L20" i="23"/>
  <c r="M20" i="23"/>
  <c r="N20" i="23"/>
  <c r="O20" i="23"/>
  <c r="P20" i="23"/>
  <c r="Q20" i="23"/>
  <c r="R20" i="23"/>
  <c r="S20" i="23"/>
  <c r="T20" i="23"/>
  <c r="U20" i="23"/>
  <c r="V20" i="23"/>
  <c r="W20" i="23"/>
  <c r="X20" i="23"/>
  <c r="Y20" i="23"/>
  <c r="Z20" i="23"/>
  <c r="AA20" i="23"/>
  <c r="AB20" i="23"/>
  <c r="AC20" i="23"/>
  <c r="AH20" i="23"/>
  <c r="AI20" i="23"/>
  <c r="AJ20" i="23"/>
  <c r="AK20" i="23"/>
  <c r="AL20" i="23"/>
  <c r="AM20" i="23"/>
  <c r="AN20" i="23"/>
  <c r="AO20" i="23"/>
  <c r="AP20" i="23"/>
  <c r="AQ20" i="23"/>
  <c r="AR20" i="23"/>
  <c r="AS20" i="23"/>
  <c r="AT20" i="23"/>
  <c r="AU20" i="23"/>
  <c r="AV20" i="23"/>
  <c r="AW20" i="23"/>
  <c r="AX20" i="23"/>
  <c r="AY20" i="23"/>
  <c r="L21" i="23"/>
  <c r="M21" i="23"/>
  <c r="N21" i="23"/>
  <c r="O21" i="23"/>
  <c r="P21" i="23"/>
  <c r="Q21" i="23"/>
  <c r="R21" i="23"/>
  <c r="S21" i="23"/>
  <c r="T21" i="23"/>
  <c r="U21" i="23"/>
  <c r="V21" i="23"/>
  <c r="W21" i="23"/>
  <c r="X21" i="23"/>
  <c r="Y21" i="23"/>
  <c r="Z21" i="23"/>
  <c r="AA21" i="23"/>
  <c r="AB21" i="23"/>
  <c r="AC21" i="23"/>
  <c r="AH21" i="23"/>
  <c r="AI21" i="23"/>
  <c r="AJ21" i="23"/>
  <c r="AK21" i="23"/>
  <c r="AL21" i="23"/>
  <c r="AM21" i="23"/>
  <c r="AN21" i="23"/>
  <c r="AO21" i="23"/>
  <c r="AP21" i="23"/>
  <c r="AQ21" i="23"/>
  <c r="AR21" i="23"/>
  <c r="AS21" i="23"/>
  <c r="AT21" i="23"/>
  <c r="AU21" i="23"/>
  <c r="AV21" i="23"/>
  <c r="AW21" i="23"/>
  <c r="AX21" i="23"/>
  <c r="AY21" i="23"/>
  <c r="L22" i="23"/>
  <c r="M22" i="23"/>
  <c r="N22" i="23"/>
  <c r="O22" i="23"/>
  <c r="P22" i="23"/>
  <c r="Q22" i="23"/>
  <c r="R22" i="23"/>
  <c r="S22" i="23"/>
  <c r="T22" i="23"/>
  <c r="U22" i="23"/>
  <c r="V22" i="23"/>
  <c r="W22" i="23"/>
  <c r="X22" i="23"/>
  <c r="Y22" i="23"/>
  <c r="Z22" i="23"/>
  <c r="AA22" i="23"/>
  <c r="AB22" i="23"/>
  <c r="AC22" i="23"/>
  <c r="AH22" i="23"/>
  <c r="AI22" i="23"/>
  <c r="AJ22" i="23"/>
  <c r="AK22" i="23"/>
  <c r="AL22" i="23"/>
  <c r="AM22" i="23"/>
  <c r="AN22" i="23"/>
  <c r="AO22" i="23"/>
  <c r="AP22" i="23"/>
  <c r="AQ22" i="23"/>
  <c r="AR22" i="23"/>
  <c r="AS22" i="23"/>
  <c r="AT22" i="23"/>
  <c r="AU22" i="23"/>
  <c r="AV22" i="23"/>
  <c r="AW22" i="23"/>
  <c r="AX22" i="23"/>
  <c r="AY22" i="23"/>
  <c r="L23" i="23"/>
  <c r="M23" i="23"/>
  <c r="N23" i="23"/>
  <c r="O23" i="23"/>
  <c r="P23" i="23"/>
  <c r="Q23" i="23"/>
  <c r="R23" i="23"/>
  <c r="S23" i="23"/>
  <c r="T23" i="23"/>
  <c r="U23" i="23"/>
  <c r="V23" i="23"/>
  <c r="W23" i="23"/>
  <c r="X23" i="23"/>
  <c r="Y23" i="23"/>
  <c r="Z23" i="23"/>
  <c r="AA23" i="23"/>
  <c r="AB23" i="23"/>
  <c r="AC23" i="23"/>
  <c r="AH23" i="23"/>
  <c r="AI23" i="23"/>
  <c r="AJ23" i="23"/>
  <c r="AK23" i="23"/>
  <c r="AL23" i="23"/>
  <c r="AM23" i="23"/>
  <c r="AN23" i="23"/>
  <c r="AO23" i="23"/>
  <c r="AP23" i="23"/>
  <c r="AQ23" i="23"/>
  <c r="AR23" i="23"/>
  <c r="AS23" i="23"/>
  <c r="AT23" i="23"/>
  <c r="AU23" i="23"/>
  <c r="AV23" i="23"/>
  <c r="AW23" i="23"/>
  <c r="AX23" i="23"/>
  <c r="AY23" i="23"/>
  <c r="L24" i="23"/>
  <c r="M24" i="23"/>
  <c r="N24" i="23"/>
  <c r="O24" i="23"/>
  <c r="P24" i="23"/>
  <c r="Q24" i="23"/>
  <c r="R24" i="23"/>
  <c r="S24" i="23"/>
  <c r="T24" i="23"/>
  <c r="U24" i="23"/>
  <c r="V24" i="23"/>
  <c r="W24" i="23"/>
  <c r="X24" i="23"/>
  <c r="Y24" i="23"/>
  <c r="Z24" i="23"/>
  <c r="AA24" i="23"/>
  <c r="AB24" i="23"/>
  <c r="AC24" i="23"/>
  <c r="AH24" i="23"/>
  <c r="AI24" i="23"/>
  <c r="AJ24" i="23"/>
  <c r="AK24" i="23"/>
  <c r="AL24" i="23"/>
  <c r="AM24" i="23"/>
  <c r="AN24" i="23"/>
  <c r="AO24" i="23"/>
  <c r="AP24" i="23"/>
  <c r="AQ24" i="23"/>
  <c r="AR24" i="23"/>
  <c r="AS24" i="23"/>
  <c r="AT24" i="23"/>
  <c r="AU24" i="23"/>
  <c r="AV24" i="23"/>
  <c r="AW24" i="23"/>
  <c r="AX24" i="23"/>
  <c r="AY24" i="23"/>
  <c r="L25" i="23"/>
  <c r="M25" i="23"/>
  <c r="N25" i="23"/>
  <c r="O25" i="23"/>
  <c r="P25" i="23"/>
  <c r="Q25" i="23"/>
  <c r="R25" i="23"/>
  <c r="S25" i="23"/>
  <c r="T25" i="23"/>
  <c r="U25" i="23"/>
  <c r="V25" i="23"/>
  <c r="W25" i="23"/>
  <c r="X25" i="23"/>
  <c r="Y25" i="23"/>
  <c r="Z25" i="23"/>
  <c r="AA25" i="23"/>
  <c r="AB25" i="23"/>
  <c r="AC25" i="23"/>
  <c r="AH25" i="23"/>
  <c r="AI25" i="23"/>
  <c r="AJ25" i="23"/>
  <c r="AK25" i="23"/>
  <c r="AL25" i="23"/>
  <c r="AM25" i="23"/>
  <c r="AN25" i="23"/>
  <c r="AO25" i="23"/>
  <c r="AP25" i="23"/>
  <c r="AQ25" i="23"/>
  <c r="AR25" i="23"/>
  <c r="AS25" i="23"/>
  <c r="AT25" i="23"/>
  <c r="AU25" i="23"/>
  <c r="AV25" i="23"/>
  <c r="AW25" i="23"/>
  <c r="AX25" i="23"/>
  <c r="AY25" i="23"/>
  <c r="L26" i="23"/>
  <c r="M26" i="23"/>
  <c r="N26" i="23"/>
  <c r="O26" i="23"/>
  <c r="P26" i="23"/>
  <c r="Q26" i="23"/>
  <c r="R26" i="23"/>
  <c r="S26" i="23"/>
  <c r="T26" i="23"/>
  <c r="U26" i="23"/>
  <c r="V26" i="23"/>
  <c r="W26" i="23"/>
  <c r="X26" i="23"/>
  <c r="Y26" i="23"/>
  <c r="Z26" i="23"/>
  <c r="AA26" i="23"/>
  <c r="AB26" i="23"/>
  <c r="AC26" i="23"/>
  <c r="AH26" i="23"/>
  <c r="AI26" i="23"/>
  <c r="AJ26" i="23"/>
  <c r="AK26" i="23"/>
  <c r="AL26" i="23"/>
  <c r="AM26" i="23"/>
  <c r="AN26" i="23"/>
  <c r="AO26" i="23"/>
  <c r="AP26" i="23"/>
  <c r="AQ26" i="23"/>
  <c r="AR26" i="23"/>
  <c r="AS26" i="23"/>
  <c r="AT26" i="23"/>
  <c r="AU26" i="23"/>
  <c r="AV26" i="23"/>
  <c r="AW26" i="23"/>
  <c r="AX26" i="23"/>
  <c r="AY26" i="23"/>
  <c r="L27" i="23"/>
  <c r="M27" i="23"/>
  <c r="N27" i="23"/>
  <c r="O27" i="23"/>
  <c r="P27" i="23"/>
  <c r="Q27" i="23"/>
  <c r="R27" i="23"/>
  <c r="S27" i="23"/>
  <c r="T27" i="23"/>
  <c r="U27" i="23"/>
  <c r="V27" i="23"/>
  <c r="W27" i="23"/>
  <c r="X27" i="23"/>
  <c r="Y27" i="23"/>
  <c r="Z27" i="23"/>
  <c r="AA27" i="23"/>
  <c r="AB27" i="23"/>
  <c r="AC27" i="23"/>
  <c r="AH27" i="23"/>
  <c r="AI27" i="23"/>
  <c r="AJ27" i="23"/>
  <c r="AK27" i="23"/>
  <c r="AL27" i="23"/>
  <c r="AM27" i="23"/>
  <c r="AN27" i="23"/>
  <c r="AO27" i="23"/>
  <c r="AP27" i="23"/>
  <c r="AQ27" i="23"/>
  <c r="AR27" i="23"/>
  <c r="AS27" i="23"/>
  <c r="AT27" i="23"/>
  <c r="AU27" i="23"/>
  <c r="AV27" i="23"/>
  <c r="AW27" i="23"/>
  <c r="AX27" i="23"/>
  <c r="AY27" i="23"/>
  <c r="L28" i="23"/>
  <c r="M28" i="23"/>
  <c r="N28" i="23"/>
  <c r="O28" i="23"/>
  <c r="P28" i="23"/>
  <c r="Q28" i="23"/>
  <c r="R28" i="23"/>
  <c r="S28" i="23"/>
  <c r="T28" i="23"/>
  <c r="U28" i="23"/>
  <c r="V28" i="23"/>
  <c r="W28" i="23"/>
  <c r="X28" i="23"/>
  <c r="Y28" i="23"/>
  <c r="Z28" i="23"/>
  <c r="AA28" i="23"/>
  <c r="AB28" i="23"/>
  <c r="AC28" i="23"/>
  <c r="AH28" i="23"/>
  <c r="AI28" i="23"/>
  <c r="AJ28" i="23"/>
  <c r="AK28" i="23"/>
  <c r="AL28" i="23"/>
  <c r="AM28" i="23"/>
  <c r="AN28" i="23"/>
  <c r="AO28" i="23"/>
  <c r="AP28" i="23"/>
  <c r="AQ28" i="23"/>
  <c r="AR28" i="23"/>
  <c r="AS28" i="23"/>
  <c r="AT28" i="23"/>
  <c r="AU28" i="23"/>
  <c r="AV28" i="23"/>
  <c r="AW28" i="23"/>
  <c r="AX28" i="23"/>
  <c r="AY28" i="23"/>
  <c r="L29" i="23"/>
  <c r="M29" i="23"/>
  <c r="N29" i="23"/>
  <c r="O29" i="23"/>
  <c r="P29" i="23"/>
  <c r="Q29" i="23"/>
  <c r="R29" i="23"/>
  <c r="S29" i="23"/>
  <c r="T29" i="23"/>
  <c r="U29" i="23"/>
  <c r="V29" i="23"/>
  <c r="W29" i="23"/>
  <c r="X29" i="23"/>
  <c r="Y29" i="23"/>
  <c r="Z29" i="23"/>
  <c r="AA29" i="23"/>
  <c r="AB29" i="23"/>
  <c r="AC29" i="23"/>
  <c r="AH29" i="23"/>
  <c r="AI29" i="23"/>
  <c r="AJ29" i="23"/>
  <c r="AK29" i="23"/>
  <c r="AL29" i="23"/>
  <c r="AM29" i="23"/>
  <c r="AN29" i="23"/>
  <c r="AO29" i="23"/>
  <c r="AP29" i="23"/>
  <c r="AQ29" i="23"/>
  <c r="AR29" i="23"/>
  <c r="AS29" i="23"/>
  <c r="AT29" i="23"/>
  <c r="AU29" i="23"/>
  <c r="AV29" i="23"/>
  <c r="AW29" i="23"/>
  <c r="AX29" i="23"/>
  <c r="AY29" i="23"/>
  <c r="L30" i="23"/>
  <c r="M30" i="23"/>
  <c r="N30" i="23"/>
  <c r="O30" i="23"/>
  <c r="P30" i="23"/>
  <c r="Q30" i="23"/>
  <c r="R30" i="23"/>
  <c r="S30" i="23"/>
  <c r="T30" i="23"/>
  <c r="U30" i="23"/>
  <c r="V30" i="23"/>
  <c r="W30" i="23"/>
  <c r="X30" i="23"/>
  <c r="Y30" i="23"/>
  <c r="Z30" i="23"/>
  <c r="AA30" i="23"/>
  <c r="AB30" i="23"/>
  <c r="AC30" i="23"/>
  <c r="AH30" i="23"/>
  <c r="AI30" i="23"/>
  <c r="AJ30" i="23"/>
  <c r="AK30" i="23"/>
  <c r="AL30" i="23"/>
  <c r="AM30" i="23"/>
  <c r="AN30" i="23"/>
  <c r="AO30" i="23"/>
  <c r="AP30" i="23"/>
  <c r="AQ30" i="23"/>
  <c r="AR30" i="23"/>
  <c r="AS30" i="23"/>
  <c r="AT30" i="23"/>
  <c r="AU30" i="23"/>
  <c r="AV30" i="23"/>
  <c r="AW30" i="23"/>
  <c r="AX30" i="23"/>
  <c r="AY30" i="23"/>
  <c r="L31" i="23"/>
  <c r="M31" i="23"/>
  <c r="N31" i="23"/>
  <c r="O31" i="23"/>
  <c r="P31" i="23"/>
  <c r="Q31" i="23"/>
  <c r="R31" i="23"/>
  <c r="S31" i="23"/>
  <c r="T31" i="23"/>
  <c r="U31" i="23"/>
  <c r="V31" i="23"/>
  <c r="W31" i="23"/>
  <c r="X31" i="23"/>
  <c r="Y31" i="23"/>
  <c r="Z31" i="23"/>
  <c r="AA31" i="23"/>
  <c r="AB31" i="23"/>
  <c r="AC31" i="23"/>
  <c r="AH31" i="23"/>
  <c r="AI31" i="23"/>
  <c r="AJ31" i="23"/>
  <c r="AK31" i="23"/>
  <c r="AL31" i="23"/>
  <c r="AM31" i="23"/>
  <c r="AN31" i="23"/>
  <c r="AO31" i="23"/>
  <c r="AP31" i="23"/>
  <c r="AQ31" i="23"/>
  <c r="AR31" i="23"/>
  <c r="AS31" i="23"/>
  <c r="AT31" i="23"/>
  <c r="AU31" i="23"/>
  <c r="AV31" i="23"/>
  <c r="AW31" i="23"/>
  <c r="AX31" i="23"/>
  <c r="AY31" i="23"/>
  <c r="L32" i="23"/>
  <c r="M32" i="23"/>
  <c r="N32" i="23"/>
  <c r="O32" i="23"/>
  <c r="P32" i="23"/>
  <c r="Q32" i="23"/>
  <c r="R32" i="23"/>
  <c r="S32" i="23"/>
  <c r="T32" i="23"/>
  <c r="U32" i="23"/>
  <c r="V32" i="23"/>
  <c r="W32" i="23"/>
  <c r="X32" i="23"/>
  <c r="Y32" i="23"/>
  <c r="Z32" i="23"/>
  <c r="AA32" i="23"/>
  <c r="AB32" i="23"/>
  <c r="AC32" i="23"/>
  <c r="AH32" i="23"/>
  <c r="AI32" i="23"/>
  <c r="AJ32" i="23"/>
  <c r="AK32" i="23"/>
  <c r="AL32" i="23"/>
  <c r="AM32" i="23"/>
  <c r="AN32" i="23"/>
  <c r="AO32" i="23"/>
  <c r="AP32" i="23"/>
  <c r="AQ32" i="23"/>
  <c r="AR32" i="23"/>
  <c r="AS32" i="23"/>
  <c r="AT32" i="23"/>
  <c r="AU32" i="23"/>
  <c r="AV32" i="23"/>
  <c r="AW32" i="23"/>
  <c r="AX32" i="23"/>
  <c r="AY32" i="23"/>
  <c r="L33" i="23"/>
  <c r="M33" i="23"/>
  <c r="N33" i="23"/>
  <c r="O33" i="23"/>
  <c r="P33" i="23"/>
  <c r="Q33" i="23"/>
  <c r="R33" i="23"/>
  <c r="S33" i="23"/>
  <c r="T33" i="23"/>
  <c r="U33" i="23"/>
  <c r="V33" i="23"/>
  <c r="W33" i="23"/>
  <c r="X33" i="23"/>
  <c r="Y33" i="23"/>
  <c r="Z33" i="23"/>
  <c r="AA33" i="23"/>
  <c r="AB33" i="23"/>
  <c r="AC33" i="23"/>
  <c r="AH33" i="23"/>
  <c r="AI33" i="23"/>
  <c r="AJ33" i="23"/>
  <c r="AK33" i="23"/>
  <c r="AL33" i="23"/>
  <c r="AM33" i="23"/>
  <c r="AN33" i="23"/>
  <c r="AO33" i="23"/>
  <c r="AP33" i="23"/>
  <c r="AQ33" i="23"/>
  <c r="AR33" i="23"/>
  <c r="AS33" i="23"/>
  <c r="AT33" i="23"/>
  <c r="AU33" i="23"/>
  <c r="AV33" i="23"/>
  <c r="AW33" i="23"/>
  <c r="AX33" i="23"/>
  <c r="AY33" i="23"/>
  <c r="L34" i="23"/>
  <c r="M34" i="23"/>
  <c r="N34" i="23"/>
  <c r="O34" i="23"/>
  <c r="P34" i="23"/>
  <c r="Q34" i="23"/>
  <c r="R34" i="23"/>
  <c r="S34" i="23"/>
  <c r="T34" i="23"/>
  <c r="U34" i="23"/>
  <c r="V34" i="23"/>
  <c r="W34" i="23"/>
  <c r="X34" i="23"/>
  <c r="Y34" i="23"/>
  <c r="Z34" i="23"/>
  <c r="AA34" i="23"/>
  <c r="AB34" i="23"/>
  <c r="AC34" i="23"/>
  <c r="AH34" i="23"/>
  <c r="AI34" i="23"/>
  <c r="AJ34" i="23"/>
  <c r="AK34" i="23"/>
  <c r="AL34" i="23"/>
  <c r="AM34" i="23"/>
  <c r="AN34" i="23"/>
  <c r="AO34" i="23"/>
  <c r="AP34" i="23"/>
  <c r="AQ34" i="23"/>
  <c r="AR34" i="23"/>
  <c r="AS34" i="23"/>
  <c r="AT34" i="23"/>
  <c r="AU34" i="23"/>
  <c r="AV34" i="23"/>
  <c r="AW34" i="23"/>
  <c r="AX34" i="23"/>
  <c r="AY34" i="23"/>
  <c r="L35" i="23"/>
  <c r="M35" i="23"/>
  <c r="N35" i="23"/>
  <c r="O35" i="23"/>
  <c r="P35" i="23"/>
  <c r="Q35" i="23"/>
  <c r="R35" i="23"/>
  <c r="S35" i="23"/>
  <c r="T35" i="23"/>
  <c r="U35" i="23"/>
  <c r="V35" i="23"/>
  <c r="W35" i="23"/>
  <c r="X35" i="23"/>
  <c r="Y35" i="23"/>
  <c r="Z35" i="23"/>
  <c r="AA35" i="23"/>
  <c r="AB35" i="23"/>
  <c r="AC35" i="23"/>
  <c r="AH35" i="23"/>
  <c r="AI35" i="23"/>
  <c r="AJ35" i="23"/>
  <c r="AK35" i="23"/>
  <c r="AL35" i="23"/>
  <c r="AM35" i="23"/>
  <c r="AN35" i="23"/>
  <c r="AO35" i="23"/>
  <c r="AP35" i="23"/>
  <c r="AQ35" i="23"/>
  <c r="AR35" i="23"/>
  <c r="AS35" i="23"/>
  <c r="AT35" i="23"/>
  <c r="AU35" i="23"/>
  <c r="AV35" i="23"/>
  <c r="AW35" i="23"/>
  <c r="AX35" i="23"/>
  <c r="AY35" i="23"/>
  <c r="L36" i="23"/>
  <c r="M36" i="23"/>
  <c r="N36" i="23"/>
  <c r="O36" i="23"/>
  <c r="P36" i="23"/>
  <c r="Q36" i="23"/>
  <c r="R36" i="23"/>
  <c r="S36" i="23"/>
  <c r="T36" i="23"/>
  <c r="U36" i="23"/>
  <c r="V36" i="23"/>
  <c r="W36" i="23"/>
  <c r="X36" i="23"/>
  <c r="Y36" i="23"/>
  <c r="Z36" i="23"/>
  <c r="AA36" i="23"/>
  <c r="AB36" i="23"/>
  <c r="AC36" i="23"/>
  <c r="AH36" i="23"/>
  <c r="AI36" i="23"/>
  <c r="AJ36" i="23"/>
  <c r="AK36" i="23"/>
  <c r="AL36" i="23"/>
  <c r="AM36" i="23"/>
  <c r="AN36" i="23"/>
  <c r="AO36" i="23"/>
  <c r="AP36" i="23"/>
  <c r="AQ36" i="23"/>
  <c r="AR36" i="23"/>
  <c r="AS36" i="23"/>
  <c r="AT36" i="23"/>
  <c r="AU36" i="23"/>
  <c r="AV36" i="23"/>
  <c r="AW36" i="23"/>
  <c r="AX36" i="23"/>
  <c r="AY36" i="23"/>
  <c r="L37" i="23"/>
  <c r="M37" i="23"/>
  <c r="N37" i="23"/>
  <c r="O37" i="23"/>
  <c r="P37" i="23"/>
  <c r="Q37" i="23"/>
  <c r="R37" i="23"/>
  <c r="S37" i="23"/>
  <c r="T37" i="23"/>
  <c r="U37" i="23"/>
  <c r="V37" i="23"/>
  <c r="W37" i="23"/>
  <c r="X37" i="23"/>
  <c r="Y37" i="23"/>
  <c r="Z37" i="23"/>
  <c r="AA37" i="23"/>
  <c r="AB37" i="23"/>
  <c r="AC37" i="23"/>
  <c r="AH37" i="23"/>
  <c r="AI37" i="23"/>
  <c r="AJ37" i="23"/>
  <c r="AK37" i="23"/>
  <c r="AL37" i="23"/>
  <c r="AM37" i="23"/>
  <c r="AN37" i="23"/>
  <c r="AO37" i="23"/>
  <c r="AP37" i="23"/>
  <c r="AQ37" i="23"/>
  <c r="AR37" i="23"/>
  <c r="AS37" i="23"/>
  <c r="AT37" i="23"/>
  <c r="AU37" i="23"/>
  <c r="AV37" i="23"/>
  <c r="AW37" i="23"/>
  <c r="AX37" i="23"/>
  <c r="AY37" i="23"/>
  <c r="L38" i="23"/>
  <c r="M38" i="23"/>
  <c r="N38" i="23"/>
  <c r="O38" i="23"/>
  <c r="P38" i="23"/>
  <c r="Q38" i="23"/>
  <c r="R38" i="23"/>
  <c r="S38" i="23"/>
  <c r="T38" i="23"/>
  <c r="U38" i="23"/>
  <c r="V38" i="23"/>
  <c r="W38" i="23"/>
  <c r="X38" i="23"/>
  <c r="Y38" i="23"/>
  <c r="Z38" i="23"/>
  <c r="AA38" i="23"/>
  <c r="AB38" i="23"/>
  <c r="AC38" i="23"/>
  <c r="AH38" i="23"/>
  <c r="AI38" i="23"/>
  <c r="AJ38" i="23"/>
  <c r="AK38" i="23"/>
  <c r="AL38" i="23"/>
  <c r="AM38" i="23"/>
  <c r="AN38" i="23"/>
  <c r="AO38" i="23"/>
  <c r="AP38" i="23"/>
  <c r="AQ38" i="23"/>
  <c r="AR38" i="23"/>
  <c r="AS38" i="23"/>
  <c r="AT38" i="23"/>
  <c r="AU38" i="23"/>
  <c r="AV38" i="23"/>
  <c r="AW38" i="23"/>
  <c r="AX38" i="23"/>
  <c r="AY38" i="23"/>
  <c r="L39" i="23"/>
  <c r="M39" i="23"/>
  <c r="N39" i="23"/>
  <c r="O39" i="23"/>
  <c r="P39" i="23"/>
  <c r="Q39" i="23"/>
  <c r="R39" i="23"/>
  <c r="S39" i="23"/>
  <c r="T39" i="23"/>
  <c r="U39" i="23"/>
  <c r="V39" i="23"/>
  <c r="W39" i="23"/>
  <c r="X39" i="23"/>
  <c r="Y39" i="23"/>
  <c r="Z39" i="23"/>
  <c r="AA39" i="23"/>
  <c r="AB39" i="23"/>
  <c r="AC39" i="23"/>
  <c r="AH39" i="23"/>
  <c r="AI39" i="23"/>
  <c r="AJ39" i="23"/>
  <c r="AK39" i="23"/>
  <c r="AL39" i="23"/>
  <c r="AM39" i="23"/>
  <c r="AN39" i="23"/>
  <c r="AO39" i="23"/>
  <c r="AP39" i="23"/>
  <c r="AQ39" i="23"/>
  <c r="AR39" i="23"/>
  <c r="AS39" i="23"/>
  <c r="AT39" i="23"/>
  <c r="AU39" i="23"/>
  <c r="AV39" i="23"/>
  <c r="AW39" i="23"/>
  <c r="AX39" i="23"/>
  <c r="AY39" i="23"/>
  <c r="L40" i="23"/>
  <c r="M40" i="23"/>
  <c r="N40" i="23"/>
  <c r="O40" i="23"/>
  <c r="P40" i="23"/>
  <c r="Q40" i="23"/>
  <c r="R40" i="23"/>
  <c r="S40" i="23"/>
  <c r="T40" i="23"/>
  <c r="U40" i="23"/>
  <c r="V40" i="23"/>
  <c r="W40" i="23"/>
  <c r="X40" i="23"/>
  <c r="Y40" i="23"/>
  <c r="Z40" i="23"/>
  <c r="AA40" i="23"/>
  <c r="AB40" i="23"/>
  <c r="AC40" i="23"/>
  <c r="AH40" i="23"/>
  <c r="AI40" i="23"/>
  <c r="AJ40" i="23"/>
  <c r="AK40" i="23"/>
  <c r="AL40" i="23"/>
  <c r="AM40" i="23"/>
  <c r="AN40" i="23"/>
  <c r="AO40" i="23"/>
  <c r="AP40" i="23"/>
  <c r="AQ40" i="23"/>
  <c r="AR40" i="23"/>
  <c r="AS40" i="23"/>
  <c r="AT40" i="23"/>
  <c r="AU40" i="23"/>
  <c r="AV40" i="23"/>
  <c r="AW40" i="23"/>
  <c r="AX40" i="23"/>
  <c r="AY40" i="23"/>
  <c r="L41" i="23"/>
  <c r="M41" i="23"/>
  <c r="N41" i="23"/>
  <c r="O41" i="23"/>
  <c r="P41" i="23"/>
  <c r="Q41" i="23"/>
  <c r="R41" i="23"/>
  <c r="S41" i="23"/>
  <c r="T41" i="23"/>
  <c r="U41" i="23"/>
  <c r="V41" i="23"/>
  <c r="W41" i="23"/>
  <c r="X41" i="23"/>
  <c r="Y41" i="23"/>
  <c r="Z41" i="23"/>
  <c r="AA41" i="23"/>
  <c r="AB41" i="23"/>
  <c r="AC41" i="23"/>
  <c r="AH41" i="23"/>
  <c r="AI41" i="23"/>
  <c r="AJ41" i="23"/>
  <c r="AK41" i="23"/>
  <c r="AL41" i="23"/>
  <c r="AM41" i="23"/>
  <c r="AN41" i="23"/>
  <c r="AO41" i="23"/>
  <c r="AP41" i="23"/>
  <c r="AQ41" i="23"/>
  <c r="AR41" i="23"/>
  <c r="AS41" i="23"/>
  <c r="AT41" i="23"/>
  <c r="AU41" i="23"/>
  <c r="AV41" i="23"/>
  <c r="AW41" i="23"/>
  <c r="AX41" i="23"/>
  <c r="AY41" i="23"/>
  <c r="L42" i="23"/>
  <c r="M42" i="23"/>
  <c r="N42" i="23"/>
  <c r="O42" i="23"/>
  <c r="P42" i="23"/>
  <c r="Q42" i="23"/>
  <c r="R42" i="23"/>
  <c r="S42" i="23"/>
  <c r="T42" i="23"/>
  <c r="U42" i="23"/>
  <c r="V42" i="23"/>
  <c r="W42" i="23"/>
  <c r="X42" i="23"/>
  <c r="Y42" i="23"/>
  <c r="Z42" i="23"/>
  <c r="AA42" i="23"/>
  <c r="AB42" i="23"/>
  <c r="AC42" i="23"/>
  <c r="AH42" i="23"/>
  <c r="AI42" i="23"/>
  <c r="AJ42" i="23"/>
  <c r="AK42" i="23"/>
  <c r="AL42" i="23"/>
  <c r="AM42" i="23"/>
  <c r="AN42" i="23"/>
  <c r="AO42" i="23"/>
  <c r="AP42" i="23"/>
  <c r="AQ42" i="23"/>
  <c r="AR42" i="23"/>
  <c r="AS42" i="23"/>
  <c r="AT42" i="23"/>
  <c r="AU42" i="23"/>
  <c r="AV42" i="23"/>
  <c r="AW42" i="23"/>
  <c r="AX42" i="23"/>
  <c r="AY42" i="23"/>
  <c r="L43" i="23"/>
  <c r="M43" i="23"/>
  <c r="N43" i="23"/>
  <c r="O43" i="23"/>
  <c r="P43" i="23"/>
  <c r="Q43" i="23"/>
  <c r="R43" i="23"/>
  <c r="S43" i="23"/>
  <c r="T43" i="23"/>
  <c r="U43" i="23"/>
  <c r="V43" i="23"/>
  <c r="W43" i="23"/>
  <c r="X43" i="23"/>
  <c r="Y43" i="23"/>
  <c r="Z43" i="23"/>
  <c r="AA43" i="23"/>
  <c r="AB43" i="23"/>
  <c r="AC43" i="23"/>
  <c r="AH43" i="23"/>
  <c r="AI43" i="23"/>
  <c r="AJ43" i="23"/>
  <c r="AK43" i="23"/>
  <c r="AL43" i="23"/>
  <c r="AM43" i="23"/>
  <c r="AN43" i="23"/>
  <c r="AO43" i="23"/>
  <c r="AP43" i="23"/>
  <c r="AQ43" i="23"/>
  <c r="AR43" i="23"/>
  <c r="AS43" i="23"/>
  <c r="AT43" i="23"/>
  <c r="AU43" i="23"/>
  <c r="AV43" i="23"/>
  <c r="AW43" i="23"/>
  <c r="AX43" i="23"/>
  <c r="AY43" i="23"/>
  <c r="L44" i="23"/>
  <c r="M44" i="23"/>
  <c r="N44" i="23"/>
  <c r="O44" i="23"/>
  <c r="P44" i="23"/>
  <c r="Q44" i="23"/>
  <c r="R44" i="23"/>
  <c r="S44" i="23"/>
  <c r="T44" i="23"/>
  <c r="U44" i="23"/>
  <c r="V44" i="23"/>
  <c r="W44" i="23"/>
  <c r="X44" i="23"/>
  <c r="Y44" i="23"/>
  <c r="Z44" i="23"/>
  <c r="AA44" i="23"/>
  <c r="AB44" i="23"/>
  <c r="AC44" i="23"/>
  <c r="AH44" i="23"/>
  <c r="AI44" i="23"/>
  <c r="AJ44" i="23"/>
  <c r="AK44" i="23"/>
  <c r="AL44" i="23"/>
  <c r="AM44" i="23"/>
  <c r="AN44" i="23"/>
  <c r="AO44" i="23"/>
  <c r="AP44" i="23"/>
  <c r="AQ44" i="23"/>
  <c r="AR44" i="23"/>
  <c r="AS44" i="23"/>
  <c r="AT44" i="23"/>
  <c r="AU44" i="23"/>
  <c r="AV44" i="23"/>
  <c r="AW44" i="23"/>
  <c r="AX44" i="23"/>
  <c r="AY44" i="23"/>
  <c r="L45" i="23"/>
  <c r="M45" i="23"/>
  <c r="N45" i="23"/>
  <c r="O45" i="23"/>
  <c r="P45" i="23"/>
  <c r="Q45" i="23"/>
  <c r="R45" i="23"/>
  <c r="S45" i="23"/>
  <c r="T45" i="23"/>
  <c r="U45" i="23"/>
  <c r="V45" i="23"/>
  <c r="W45" i="23"/>
  <c r="X45" i="23"/>
  <c r="Y45" i="23"/>
  <c r="Z45" i="23"/>
  <c r="AA45" i="23"/>
  <c r="AB45" i="23"/>
  <c r="AC45" i="23"/>
  <c r="AH45" i="23"/>
  <c r="AI45" i="23"/>
  <c r="AJ45" i="23"/>
  <c r="AK45" i="23"/>
  <c r="AL45" i="23"/>
  <c r="AM45" i="23"/>
  <c r="AN45" i="23"/>
  <c r="AO45" i="23"/>
  <c r="AP45" i="23"/>
  <c r="AQ45" i="23"/>
  <c r="AR45" i="23"/>
  <c r="AS45" i="23"/>
  <c r="AT45" i="23"/>
  <c r="AU45" i="23"/>
  <c r="AV45" i="23"/>
  <c r="AW45" i="23"/>
  <c r="AX45" i="23"/>
  <c r="AY45" i="23"/>
  <c r="L46" i="23"/>
  <c r="M46" i="23"/>
  <c r="N46" i="23"/>
  <c r="O46" i="23"/>
  <c r="P46" i="23"/>
  <c r="Q46" i="23"/>
  <c r="R46" i="23"/>
  <c r="S46" i="23"/>
  <c r="T46" i="23"/>
  <c r="U46" i="23"/>
  <c r="V46" i="23"/>
  <c r="W46" i="23"/>
  <c r="X46" i="23"/>
  <c r="Y46" i="23"/>
  <c r="Z46" i="23"/>
  <c r="AA46" i="23"/>
  <c r="AB46" i="23"/>
  <c r="AC46" i="23"/>
  <c r="AH46" i="23"/>
  <c r="AI46" i="23"/>
  <c r="AJ46" i="23"/>
  <c r="AK46" i="23"/>
  <c r="AL46" i="23"/>
  <c r="AM46" i="23"/>
  <c r="AN46" i="23"/>
  <c r="AO46" i="23"/>
  <c r="AP46" i="23"/>
  <c r="AQ46" i="23"/>
  <c r="AR46" i="23"/>
  <c r="AS46" i="23"/>
  <c r="AT46" i="23"/>
  <c r="AU46" i="23"/>
  <c r="AV46" i="23"/>
  <c r="AW46" i="23"/>
  <c r="AX46" i="23"/>
  <c r="AY46" i="23"/>
  <c r="L47" i="23"/>
  <c r="M47" i="23"/>
  <c r="N47" i="23"/>
  <c r="O47" i="23"/>
  <c r="P47" i="23"/>
  <c r="Q47" i="23"/>
  <c r="R47" i="23"/>
  <c r="S47" i="23"/>
  <c r="T47" i="23"/>
  <c r="U47" i="23"/>
  <c r="V47" i="23"/>
  <c r="W47" i="23"/>
  <c r="X47" i="23"/>
  <c r="Y47" i="23"/>
  <c r="Z47" i="23"/>
  <c r="AA47" i="23"/>
  <c r="AB47" i="23"/>
  <c r="AC47" i="23"/>
  <c r="AH47" i="23"/>
  <c r="AI47" i="23"/>
  <c r="AJ47" i="23"/>
  <c r="AK47" i="23"/>
  <c r="AL47" i="23"/>
  <c r="AM47" i="23"/>
  <c r="AN47" i="23"/>
  <c r="AO47" i="23"/>
  <c r="AP47" i="23"/>
  <c r="AQ47" i="23"/>
  <c r="AR47" i="23"/>
  <c r="AS47" i="23"/>
  <c r="AT47" i="23"/>
  <c r="AU47" i="23"/>
  <c r="AV47" i="23"/>
  <c r="AW47" i="23"/>
  <c r="AX47" i="23"/>
  <c r="AY47" i="23"/>
  <c r="L48" i="23"/>
  <c r="M48" i="23"/>
  <c r="N48" i="23"/>
  <c r="O48" i="23"/>
  <c r="P48" i="23"/>
  <c r="Q48" i="23"/>
  <c r="R48" i="23"/>
  <c r="S48" i="23"/>
  <c r="T48" i="23"/>
  <c r="U48" i="23"/>
  <c r="V48" i="23"/>
  <c r="W48" i="23"/>
  <c r="X48" i="23"/>
  <c r="Y48" i="23"/>
  <c r="Z48" i="23"/>
  <c r="AA48" i="23"/>
  <c r="AB48" i="23"/>
  <c r="AC48" i="23"/>
  <c r="AH48" i="23"/>
  <c r="AI48" i="23"/>
  <c r="AJ48" i="23"/>
  <c r="AK48" i="23"/>
  <c r="AL48" i="23"/>
  <c r="AM48" i="23"/>
  <c r="AN48" i="23"/>
  <c r="AO48" i="23"/>
  <c r="AP48" i="23"/>
  <c r="AQ48" i="23"/>
  <c r="AR48" i="23"/>
  <c r="AS48" i="23"/>
  <c r="AT48" i="23"/>
  <c r="AU48" i="23"/>
  <c r="AV48" i="23"/>
  <c r="AW48" i="23"/>
  <c r="AX48" i="23"/>
  <c r="AY48" i="23"/>
  <c r="L49" i="23"/>
  <c r="M49" i="23"/>
  <c r="N49" i="23"/>
  <c r="O49" i="23"/>
  <c r="P49" i="23"/>
  <c r="Q49" i="23"/>
  <c r="R49" i="23"/>
  <c r="S49" i="23"/>
  <c r="T49" i="23"/>
  <c r="U49" i="23"/>
  <c r="V49" i="23"/>
  <c r="W49" i="23"/>
  <c r="X49" i="23"/>
  <c r="Y49" i="23"/>
  <c r="Z49" i="23"/>
  <c r="AA49" i="23"/>
  <c r="AB49" i="23"/>
  <c r="AC49" i="23"/>
  <c r="AH49" i="23"/>
  <c r="AI49" i="23"/>
  <c r="AJ49" i="23"/>
  <c r="AK49" i="23"/>
  <c r="AL49" i="23"/>
  <c r="AM49" i="23"/>
  <c r="AN49" i="23"/>
  <c r="AO49" i="23"/>
  <c r="AP49" i="23"/>
  <c r="AQ49" i="23"/>
  <c r="AR49" i="23"/>
  <c r="AS49" i="23"/>
  <c r="AT49" i="23"/>
  <c r="AU49" i="23"/>
  <c r="AV49" i="23"/>
  <c r="AW49" i="23"/>
  <c r="AX49" i="23"/>
  <c r="AY49" i="23"/>
  <c r="L50" i="23"/>
  <c r="M50" i="23"/>
  <c r="N50" i="23"/>
  <c r="O50" i="23"/>
  <c r="P50" i="23"/>
  <c r="Q50" i="23"/>
  <c r="R50" i="23"/>
  <c r="S50" i="23"/>
  <c r="T50" i="23"/>
  <c r="U50" i="23"/>
  <c r="V50" i="23"/>
  <c r="W50" i="23"/>
  <c r="X50" i="23"/>
  <c r="Y50" i="23"/>
  <c r="Z50" i="23"/>
  <c r="AA50" i="23"/>
  <c r="AB50" i="23"/>
  <c r="AC50" i="23"/>
  <c r="AH50" i="23"/>
  <c r="AI50" i="23"/>
  <c r="AJ50" i="23"/>
  <c r="AK50" i="23"/>
  <c r="AL50" i="23"/>
  <c r="AM50" i="23"/>
  <c r="AN50" i="23"/>
  <c r="AO50" i="23"/>
  <c r="AP50" i="23"/>
  <c r="AQ50" i="23"/>
  <c r="AR50" i="23"/>
  <c r="AS50" i="23"/>
  <c r="AT50" i="23"/>
  <c r="AU50" i="23"/>
  <c r="AV50" i="23"/>
  <c r="AW50" i="23"/>
  <c r="AX50" i="23"/>
  <c r="AY50" i="23"/>
  <c r="L2" i="23" l="1"/>
  <c r="M2" i="23"/>
  <c r="N2" i="23"/>
  <c r="O2" i="23"/>
  <c r="P2" i="23"/>
  <c r="Q2" i="23"/>
  <c r="R2" i="23"/>
  <c r="S2" i="23"/>
  <c r="T2" i="23"/>
  <c r="U2" i="23"/>
  <c r="V2" i="23"/>
  <c r="W2" i="23"/>
  <c r="X2" i="23"/>
  <c r="Y2" i="23"/>
  <c r="Z2" i="23"/>
  <c r="AA2" i="23"/>
  <c r="AB2" i="23"/>
  <c r="AC2" i="23"/>
  <c r="AH2" i="23"/>
  <c r="AI2" i="23"/>
  <c r="AJ2" i="23"/>
  <c r="AK2" i="23"/>
  <c r="AL2" i="23"/>
  <c r="AM2" i="23"/>
  <c r="AN2" i="23"/>
  <c r="AO2" i="23"/>
  <c r="AP2" i="23"/>
  <c r="AQ2" i="23"/>
  <c r="AR2" i="23"/>
  <c r="AS2" i="23"/>
  <c r="AT2" i="23"/>
  <c r="AU2" i="23"/>
  <c r="AV2" i="23"/>
  <c r="AW2" i="23"/>
  <c r="AX2" i="23"/>
  <c r="AY2" i="23"/>
  <c r="L10" i="23"/>
  <c r="M10" i="23"/>
  <c r="N10" i="23"/>
  <c r="O10" i="23"/>
  <c r="P10" i="23"/>
  <c r="Q10" i="23"/>
  <c r="R10" i="23"/>
  <c r="S10" i="23"/>
  <c r="T10" i="23"/>
  <c r="U10" i="23"/>
  <c r="V10" i="23"/>
  <c r="W10" i="23"/>
  <c r="X10" i="23"/>
  <c r="Y10" i="23"/>
  <c r="Z10" i="23"/>
  <c r="AA10" i="23"/>
  <c r="AB10" i="23"/>
  <c r="AC10" i="23"/>
  <c r="AH10" i="23"/>
  <c r="AI10" i="23"/>
  <c r="AJ10" i="23"/>
  <c r="AK10" i="23"/>
  <c r="AL10" i="23"/>
  <c r="AM10" i="23"/>
  <c r="AN10" i="23"/>
  <c r="AO10" i="23"/>
  <c r="AP10" i="23"/>
  <c r="AQ10" i="23"/>
  <c r="AR10" i="23"/>
  <c r="AS10" i="23"/>
  <c r="AT10" i="23"/>
  <c r="AU10" i="23"/>
  <c r="AV10" i="23"/>
  <c r="AW10" i="23"/>
  <c r="AX10" i="23"/>
  <c r="AY10" i="23"/>
  <c r="L12" i="23"/>
  <c r="M12" i="23"/>
  <c r="N12" i="23"/>
  <c r="O12" i="23"/>
  <c r="P12" i="23"/>
  <c r="Q12" i="23"/>
  <c r="R12" i="23"/>
  <c r="S12" i="23"/>
  <c r="T12" i="23"/>
  <c r="U12" i="23"/>
  <c r="V12" i="23"/>
  <c r="W12" i="23"/>
  <c r="X12" i="23"/>
  <c r="Y12" i="23"/>
  <c r="Z12" i="23"/>
  <c r="AA12" i="23"/>
  <c r="AB12" i="23"/>
  <c r="AC12" i="23"/>
  <c r="AH12" i="23"/>
  <c r="AI12" i="23"/>
  <c r="AJ12" i="23"/>
  <c r="AK12" i="23"/>
  <c r="AL12" i="23"/>
  <c r="AM12" i="23"/>
  <c r="AN12" i="23"/>
  <c r="AO12" i="23"/>
  <c r="AP12" i="23"/>
  <c r="AQ12" i="23"/>
  <c r="AR12" i="23"/>
  <c r="AS12" i="23"/>
  <c r="AT12" i="23"/>
  <c r="AU12" i="23"/>
  <c r="AV12" i="23"/>
  <c r="AW12" i="23"/>
  <c r="AX12" i="23"/>
  <c r="AY12" i="23"/>
  <c r="L3" i="23" l="1"/>
  <c r="M3" i="23"/>
  <c r="N3" i="23"/>
  <c r="O3" i="23"/>
  <c r="P3" i="23"/>
  <c r="L11" i="23" l="1"/>
  <c r="M11" i="23"/>
  <c r="N11" i="23"/>
  <c r="O11" i="23"/>
  <c r="P11" i="23"/>
  <c r="L7" i="23"/>
  <c r="M7" i="23"/>
  <c r="N7" i="23"/>
  <c r="O7" i="23"/>
  <c r="P7" i="23"/>
  <c r="L17" i="23"/>
  <c r="M17" i="23"/>
  <c r="N17" i="23"/>
  <c r="O17" i="23"/>
  <c r="P17" i="23"/>
  <c r="Q3" i="23" l="1"/>
  <c r="R3" i="23"/>
  <c r="S3" i="23"/>
  <c r="T3" i="23"/>
  <c r="U3" i="23"/>
  <c r="V3" i="23"/>
  <c r="W3" i="23"/>
  <c r="X3" i="23"/>
  <c r="Y3" i="23"/>
  <c r="Z3" i="23"/>
  <c r="AA3" i="23"/>
  <c r="AB3" i="23"/>
  <c r="AC3" i="23"/>
  <c r="AH3" i="23"/>
  <c r="AI3" i="23"/>
  <c r="AJ3" i="23"/>
  <c r="AK3" i="23"/>
  <c r="AL3" i="23"/>
  <c r="AM3" i="23"/>
  <c r="AN3" i="23"/>
  <c r="AO3" i="23"/>
  <c r="AP3" i="23"/>
  <c r="AQ3" i="23"/>
  <c r="AR3" i="23"/>
  <c r="AS3" i="23"/>
  <c r="AT3" i="23"/>
  <c r="AU3" i="23"/>
  <c r="AV3" i="23"/>
  <c r="AW3" i="23"/>
  <c r="AX3" i="23"/>
  <c r="AY3" i="23"/>
  <c r="AY13" i="23"/>
  <c r="AX13" i="23"/>
  <c r="AW13" i="23"/>
  <c r="AV13" i="23"/>
  <c r="AU13" i="23"/>
  <c r="AT13" i="23"/>
  <c r="AS13" i="23"/>
  <c r="AR13" i="23"/>
  <c r="AQ13" i="23"/>
  <c r="AP13" i="23"/>
  <c r="AO13" i="23"/>
  <c r="AN13" i="23"/>
  <c r="AM13" i="23"/>
  <c r="AL13" i="23"/>
  <c r="AK13" i="23"/>
  <c r="AJ13" i="23"/>
  <c r="AI13" i="23"/>
  <c r="AH13" i="23"/>
  <c r="AC13" i="23"/>
  <c r="AB13" i="23"/>
  <c r="AA13" i="23"/>
  <c r="Z13" i="23"/>
  <c r="Y13" i="23"/>
  <c r="X13" i="23"/>
  <c r="W13" i="23"/>
  <c r="V13" i="23"/>
  <c r="U13" i="23"/>
  <c r="T13" i="23"/>
  <c r="S13" i="23"/>
  <c r="R13" i="23"/>
  <c r="Q13" i="23"/>
  <c r="P13" i="23"/>
  <c r="O13" i="23"/>
  <c r="N13" i="23"/>
  <c r="M13" i="23"/>
  <c r="L13" i="23"/>
  <c r="L9" i="23"/>
  <c r="M9" i="23"/>
  <c r="N9" i="23"/>
  <c r="O9" i="23"/>
  <c r="P9" i="23"/>
  <c r="Q9" i="23"/>
  <c r="R9" i="23"/>
  <c r="S9" i="23"/>
  <c r="T9" i="23"/>
  <c r="U9" i="23"/>
  <c r="V9" i="23"/>
  <c r="W9" i="23"/>
  <c r="X9" i="23"/>
  <c r="Y9" i="23"/>
  <c r="Z9" i="23"/>
  <c r="AA9" i="23"/>
  <c r="AB9" i="23"/>
  <c r="AC9" i="23"/>
  <c r="L8" i="23"/>
  <c r="M8" i="23"/>
  <c r="N8" i="23"/>
  <c r="O8" i="23"/>
  <c r="P8" i="23"/>
  <c r="Q8" i="23"/>
  <c r="R8" i="23"/>
  <c r="S8" i="23"/>
  <c r="T8" i="23"/>
  <c r="U8" i="23"/>
  <c r="V8" i="23"/>
  <c r="W8" i="23"/>
  <c r="X8" i="23"/>
  <c r="Y8" i="23"/>
  <c r="Z8" i="23"/>
  <c r="AA8" i="23"/>
  <c r="AB8" i="23"/>
  <c r="AC8" i="23"/>
  <c r="L14" i="23"/>
  <c r="M14" i="23"/>
  <c r="N14" i="23"/>
  <c r="O14" i="23"/>
  <c r="P14" i="23"/>
  <c r="Q14" i="23"/>
  <c r="R14" i="23"/>
  <c r="S14" i="23"/>
  <c r="T14" i="23"/>
  <c r="U14" i="23"/>
  <c r="V14" i="23"/>
  <c r="W14" i="23"/>
  <c r="X14" i="23"/>
  <c r="Y14" i="23"/>
  <c r="Z14" i="23"/>
  <c r="AA14" i="23"/>
  <c r="AB14" i="23"/>
  <c r="AC14" i="23"/>
  <c r="L4" i="23"/>
  <c r="M4" i="23"/>
  <c r="N4" i="23"/>
  <c r="O4" i="23"/>
  <c r="P4" i="23"/>
  <c r="Q4" i="23"/>
  <c r="R4" i="23"/>
  <c r="S4" i="23"/>
  <c r="T4" i="23"/>
  <c r="U4" i="23"/>
  <c r="V4" i="23"/>
  <c r="W4" i="23"/>
  <c r="X4" i="23"/>
  <c r="Y4" i="23"/>
  <c r="Z4" i="23"/>
  <c r="AA4" i="23"/>
  <c r="AB4" i="23"/>
  <c r="AC4" i="23"/>
  <c r="Q7" i="23"/>
  <c r="R7" i="23"/>
  <c r="S7" i="23"/>
  <c r="T7" i="23"/>
  <c r="U7" i="23"/>
  <c r="V7" i="23"/>
  <c r="W7" i="23"/>
  <c r="X7" i="23"/>
  <c r="Y7" i="23"/>
  <c r="Z7" i="23"/>
  <c r="AA7" i="23"/>
  <c r="AB7" i="23"/>
  <c r="AC7" i="23"/>
  <c r="Q17" i="23"/>
  <c r="R17" i="23"/>
  <c r="S17" i="23"/>
  <c r="T17" i="23"/>
  <c r="U17" i="23"/>
  <c r="V17" i="23"/>
  <c r="W17" i="23"/>
  <c r="X17" i="23"/>
  <c r="Y17" i="23"/>
  <c r="Z17" i="23"/>
  <c r="AA17" i="23"/>
  <c r="AB17" i="23"/>
  <c r="AC17" i="23"/>
  <c r="L15" i="23"/>
  <c r="M15" i="23"/>
  <c r="N15" i="23"/>
  <c r="O15" i="23"/>
  <c r="P15" i="23"/>
  <c r="Q15" i="23"/>
  <c r="R15" i="23"/>
  <c r="S15" i="23"/>
  <c r="T15" i="23"/>
  <c r="U15" i="23"/>
  <c r="V15" i="23"/>
  <c r="W15" i="23"/>
  <c r="X15" i="23"/>
  <c r="Y15" i="23"/>
  <c r="Z15" i="23"/>
  <c r="AA15" i="23"/>
  <c r="AB15" i="23"/>
  <c r="AC15" i="23"/>
  <c r="L16" i="23"/>
  <c r="M16" i="23"/>
  <c r="N16" i="23"/>
  <c r="O16" i="23"/>
  <c r="P16" i="23"/>
  <c r="Q16" i="23"/>
  <c r="R16" i="23"/>
  <c r="S16" i="23"/>
  <c r="T16" i="23"/>
  <c r="U16" i="23"/>
  <c r="V16" i="23"/>
  <c r="W16" i="23"/>
  <c r="X16" i="23"/>
  <c r="Y16" i="23"/>
  <c r="Z16" i="23"/>
  <c r="AA16" i="23"/>
  <c r="AB16" i="23"/>
  <c r="AC16" i="23"/>
  <c r="L6" i="23"/>
  <c r="M6" i="23"/>
  <c r="N6" i="23"/>
  <c r="O6" i="23"/>
  <c r="P6" i="23"/>
  <c r="Q6" i="23"/>
  <c r="R6" i="23"/>
  <c r="S6" i="23"/>
  <c r="T6" i="23"/>
  <c r="U6" i="23"/>
  <c r="V6" i="23"/>
  <c r="W6" i="23"/>
  <c r="X6" i="23"/>
  <c r="Y6" i="23"/>
  <c r="Z6" i="23"/>
  <c r="AA6" i="23"/>
  <c r="AB6" i="23"/>
  <c r="AC6" i="23"/>
  <c r="L5" i="23"/>
  <c r="M5" i="23"/>
  <c r="N5" i="23"/>
  <c r="O5" i="23"/>
  <c r="P5" i="23"/>
  <c r="Q5" i="23"/>
  <c r="R5" i="23"/>
  <c r="S5" i="23"/>
  <c r="T5" i="23"/>
  <c r="U5" i="23"/>
  <c r="V5" i="23"/>
  <c r="W5" i="23"/>
  <c r="X5" i="23"/>
  <c r="Y5" i="23"/>
  <c r="Z5" i="23"/>
  <c r="AA5" i="23"/>
  <c r="AB5" i="23"/>
  <c r="AC5" i="23"/>
  <c r="AH9" i="23"/>
  <c r="AI9" i="23"/>
  <c r="AJ9" i="23"/>
  <c r="AK9" i="23"/>
  <c r="AL9" i="23"/>
  <c r="AM9" i="23"/>
  <c r="AN9" i="23"/>
  <c r="AO9" i="23"/>
  <c r="AP9" i="23"/>
  <c r="AQ9" i="23"/>
  <c r="AR9" i="23"/>
  <c r="AS9" i="23"/>
  <c r="AT9" i="23"/>
  <c r="AU9" i="23"/>
  <c r="AV9" i="23"/>
  <c r="AW9" i="23"/>
  <c r="AX9" i="23"/>
  <c r="AY9" i="23"/>
  <c r="AH8" i="23"/>
  <c r="AI8" i="23"/>
  <c r="AJ8" i="23"/>
  <c r="AK8" i="23"/>
  <c r="AL8" i="23"/>
  <c r="AM8" i="23"/>
  <c r="AN8" i="23"/>
  <c r="AO8" i="23"/>
  <c r="AP8" i="23"/>
  <c r="AQ8" i="23"/>
  <c r="AR8" i="23"/>
  <c r="AS8" i="23"/>
  <c r="AT8" i="23"/>
  <c r="AU8" i="23"/>
  <c r="AV8" i="23"/>
  <c r="AW8" i="23"/>
  <c r="AX8" i="23"/>
  <c r="AY8" i="23"/>
  <c r="AH14" i="23"/>
  <c r="AI14" i="23"/>
  <c r="AJ14" i="23"/>
  <c r="AK14" i="23"/>
  <c r="AL14" i="23"/>
  <c r="AM14" i="23"/>
  <c r="AN14" i="23"/>
  <c r="AO14" i="23"/>
  <c r="AP14" i="23"/>
  <c r="AQ14" i="23"/>
  <c r="AR14" i="23"/>
  <c r="AS14" i="23"/>
  <c r="AT14" i="23"/>
  <c r="AU14" i="23"/>
  <c r="AV14" i="23"/>
  <c r="AW14" i="23"/>
  <c r="AX14" i="23"/>
  <c r="AY14" i="23"/>
  <c r="AH4" i="23"/>
  <c r="AI4" i="23"/>
  <c r="AJ4" i="23"/>
  <c r="AK4" i="23"/>
  <c r="AL4" i="23"/>
  <c r="AM4" i="23"/>
  <c r="AN4" i="23"/>
  <c r="AO4" i="23"/>
  <c r="AP4" i="23"/>
  <c r="AQ4" i="23"/>
  <c r="AR4" i="23"/>
  <c r="AS4" i="23"/>
  <c r="AT4" i="23"/>
  <c r="AU4" i="23"/>
  <c r="AV4" i="23"/>
  <c r="AW4" i="23"/>
  <c r="AX4" i="23"/>
  <c r="AY4" i="23"/>
  <c r="AH7" i="23"/>
  <c r="AI7" i="23"/>
  <c r="AJ7" i="23"/>
  <c r="AK7" i="23"/>
  <c r="AL7" i="23"/>
  <c r="AM7" i="23"/>
  <c r="AN7" i="23"/>
  <c r="AO7" i="23"/>
  <c r="AP7" i="23"/>
  <c r="AQ7" i="23"/>
  <c r="AR7" i="23"/>
  <c r="AS7" i="23"/>
  <c r="AT7" i="23"/>
  <c r="AU7" i="23"/>
  <c r="AV7" i="23"/>
  <c r="AW7" i="23"/>
  <c r="AX7" i="23"/>
  <c r="AY7" i="23"/>
  <c r="AH17" i="23"/>
  <c r="AI17" i="23"/>
  <c r="AJ17" i="23"/>
  <c r="AK17" i="23"/>
  <c r="AL17" i="23"/>
  <c r="AM17" i="23"/>
  <c r="AN17" i="23"/>
  <c r="AO17" i="23"/>
  <c r="AP17" i="23"/>
  <c r="AQ17" i="23"/>
  <c r="AR17" i="23"/>
  <c r="AS17" i="23"/>
  <c r="AT17" i="23"/>
  <c r="AU17" i="23"/>
  <c r="AV17" i="23"/>
  <c r="AW17" i="23"/>
  <c r="AX17" i="23"/>
  <c r="AY17" i="23"/>
  <c r="AH15" i="23"/>
  <c r="AI15" i="23"/>
  <c r="AJ15" i="23"/>
  <c r="AK15" i="23"/>
  <c r="AL15" i="23"/>
  <c r="AM15" i="23"/>
  <c r="AN15" i="23"/>
  <c r="AO15" i="23"/>
  <c r="AP15" i="23"/>
  <c r="AQ15" i="23"/>
  <c r="AR15" i="23"/>
  <c r="AS15" i="23"/>
  <c r="AT15" i="23"/>
  <c r="AU15" i="23"/>
  <c r="AV15" i="23"/>
  <c r="AW15" i="23"/>
  <c r="AX15" i="23"/>
  <c r="AY15" i="23"/>
  <c r="AH16" i="23"/>
  <c r="AI16" i="23"/>
  <c r="AJ16" i="23"/>
  <c r="AK16" i="23"/>
  <c r="AL16" i="23"/>
  <c r="AM16" i="23"/>
  <c r="AN16" i="23"/>
  <c r="AO16" i="23"/>
  <c r="AP16" i="23"/>
  <c r="AQ16" i="23"/>
  <c r="AR16" i="23"/>
  <c r="AS16" i="23"/>
  <c r="AT16" i="23"/>
  <c r="AU16" i="23"/>
  <c r="AV16" i="23"/>
  <c r="AW16" i="23"/>
  <c r="AX16" i="23"/>
  <c r="AY16" i="23"/>
  <c r="AH6" i="23"/>
  <c r="AI6" i="23"/>
  <c r="AJ6" i="23"/>
  <c r="AK6" i="23"/>
  <c r="AL6" i="23"/>
  <c r="AM6" i="23"/>
  <c r="AN6" i="23"/>
  <c r="AO6" i="23"/>
  <c r="AP6" i="23"/>
  <c r="AQ6" i="23"/>
  <c r="AR6" i="23"/>
  <c r="AS6" i="23"/>
  <c r="AT6" i="23"/>
  <c r="AU6" i="23"/>
  <c r="AV6" i="23"/>
  <c r="AW6" i="23"/>
  <c r="AX6" i="23"/>
  <c r="AY6" i="23"/>
  <c r="AH5" i="23"/>
  <c r="AI5" i="23"/>
  <c r="AJ5" i="23"/>
  <c r="AK5" i="23"/>
  <c r="AL5" i="23"/>
  <c r="AM5" i="23"/>
  <c r="AN5" i="23"/>
  <c r="AO5" i="23"/>
  <c r="AP5" i="23"/>
  <c r="AQ5" i="23"/>
  <c r="AR5" i="23"/>
  <c r="AS5" i="23"/>
  <c r="AT5" i="23"/>
  <c r="AU5" i="23"/>
  <c r="AV5" i="23"/>
  <c r="AW5" i="23"/>
  <c r="AX5" i="23"/>
  <c r="AY5" i="23"/>
  <c r="AY11" i="23"/>
  <c r="AX11" i="23"/>
  <c r="AW11" i="23"/>
  <c r="AV11" i="23"/>
  <c r="AU11" i="23"/>
  <c r="AT11" i="23"/>
  <c r="AS11" i="23"/>
  <c r="AR11" i="23"/>
  <c r="AQ11" i="23"/>
  <c r="AP11" i="23"/>
  <c r="AO11" i="23"/>
  <c r="AN11" i="23"/>
  <c r="AM11" i="23"/>
  <c r="AL11" i="23"/>
  <c r="AK11" i="23"/>
  <c r="AJ11" i="23"/>
  <c r="AI11" i="23"/>
  <c r="AH11" i="23"/>
  <c r="AC11" i="23"/>
  <c r="AB11" i="23"/>
  <c r="AA11" i="23"/>
  <c r="Z11" i="23"/>
  <c r="Y11" i="23"/>
  <c r="X11" i="23"/>
  <c r="W11" i="23"/>
  <c r="V11" i="23"/>
  <c r="U11" i="23"/>
  <c r="T11" i="23"/>
  <c r="S11" i="23"/>
  <c r="R11" i="23"/>
  <c r="Q11" i="23"/>
</calcChain>
</file>

<file path=xl/sharedStrings.xml><?xml version="1.0" encoding="utf-8"?>
<sst xmlns="http://schemas.openxmlformats.org/spreadsheetml/2006/main" count="1191" uniqueCount="259">
  <si>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</si>
  <si>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</si>
  <si>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</si>
  <si>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</si>
  <si>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</si>
  <si>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</si>
  <si>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</si>
  <si>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FY 22 Quarter 3:    4/1/22-6/30/22</t>
  </si>
  <si>
    <t>FY 22 Quarter 4:    7/1/22-9/30/22</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</si>
  <si>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</si>
  <si>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</si>
  <si>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</si>
  <si>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</si>
  <si>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</si>
  <si>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</si>
  <si>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</si>
  <si>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</si>
  <si>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</si>
  <si>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</si>
  <si>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</si>
  <si>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</si>
  <si>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</si>
  <si>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</si>
  <si>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 xml:space="preserve">No restraints during this reporting period                                          </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</si>
  <si>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</si>
  <si>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</si>
  <si>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</si>
  <si>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</si>
  <si>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</si>
  <si>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</si>
  <si>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</si>
  <si>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</si>
  <si>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</si>
  <si>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</si>
  <si>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</si>
  <si>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</si>
  <si>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</si>
  <si>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</si>
  <si>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</si>
  <si>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</si>
  <si>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</si>
  <si>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</si>
  <si>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</si>
  <si>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Host Homes</t>
  </si>
  <si>
    <t>A.) Number of Sites Served durting this reporting period</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</si>
  <si>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</si>
  <si>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</si>
  <si>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</si>
  <si>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</si>
  <si>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</si>
  <si>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</si>
  <si>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</si>
  <si>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</si>
  <si>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</si>
  <si>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</si>
  <si>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</si>
  <si>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</si>
  <si>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Three or fewer restraints/seclusion occurred during this reporting period</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</si>
  <si>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</si>
  <si>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</si>
  <si>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</si>
  <si>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</si>
  <si>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</si>
  <si>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</si>
  <si>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</si>
  <si>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</si>
  <si>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</si>
  <si>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</si>
  <si>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 xml:space="preserve">Children with Reported Restraints- Males </t>
  </si>
  <si>
    <t>Children with Reported Restraints- Females</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</si>
  <si>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</si>
  <si>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</si>
  <si>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</si>
  <si>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</si>
  <si>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</si>
  <si>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</si>
  <si>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White</t>
  </si>
  <si>
    <t>Male</t>
  </si>
  <si>
    <t>US Citizen</t>
  </si>
  <si>
    <t>English</t>
  </si>
  <si>
    <t>1000000109</t>
  </si>
  <si>
    <t>Black or African American</t>
  </si>
  <si>
    <t>1000000136</t>
  </si>
  <si>
    <t>Child 01</t>
  </si>
  <si>
    <t>Child 02</t>
  </si>
  <si>
    <t>Child 03</t>
  </si>
  <si>
    <t>Child 04</t>
  </si>
  <si>
    <t>Child 05</t>
  </si>
  <si>
    <t>Child 06</t>
  </si>
  <si>
    <t>Child 07</t>
  </si>
  <si>
    <t>Child 08</t>
  </si>
  <si>
    <t>Child 09</t>
  </si>
  <si>
    <t>Child 10</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</si>
  <si>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</si>
  <si>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</si>
  <si>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</si>
  <si>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</si>
  <si>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</si>
  <si>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</si>
  <si>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</si>
  <si>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</si>
  <si>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</si>
  <si>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</si>
  <si>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</si>
  <si>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</si>
  <si>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</si>
  <si>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</si>
  <si>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</si>
  <si>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</si>
  <si>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</si>
  <si>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</si>
  <si>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</si>
  <si>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</si>
  <si>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</si>
  <si>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</si>
  <si>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</si>
  <si>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</si>
  <si>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</si>
  <si>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</si>
  <si>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</si>
  <si>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</si>
  <si>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</si>
  <si>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</si>
  <si>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</si>
  <si>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Child 42</t>
  </si>
  <si>
    <t>Child 43</t>
  </si>
  <si>
    <t>Child 44</t>
  </si>
  <si>
    <t>General retraining of staff</t>
  </si>
  <si>
    <t>Work Unlimied</t>
  </si>
  <si>
    <t>Naturalized Citizen</t>
  </si>
  <si>
    <t>Environmental changes to the setting interior, Environmental changes to the child's bedroom</t>
  </si>
  <si>
    <t>Thomson</t>
  </si>
  <si>
    <t>Asian</t>
  </si>
  <si>
    <t>CCI</t>
  </si>
  <si>
    <t>ALSO</t>
  </si>
  <si>
    <t>Update has been made to the FBA, Update has been made to the PBSP, Staff retrained to this child's PBSP, General retraining of staff, ISP Team has convened, Environmental changes to the child's bedroom, Environmental changes to the setting exterior / property, Changes made to the child's schedule, Changes made to the child's protocols, Adaptations made to meet identified sensory needs</t>
  </si>
  <si>
    <t>ISP Team has convened, Update has been made to the FBA, Update has been made to the PBSP, Staff retrained to this child's PBSP, Staff retrained to this child's PBSP, General retraining of staff, Changes made to the ISP, Environmental changes to the setting interior, Environmental changes to the child's bedroom</t>
  </si>
  <si>
    <t>General retraining of staff, ISP Team has convened, Adaptations made to meet identified sensory needs, Environmental changes to the setting interior, Environmental changes to the setting exterior / property, Changes made to the child's schedule</t>
  </si>
  <si>
    <t>Update has been made to the FBA, Update has been made to the PBSP, Staff retrained to this child's PBSP, General retraining of staff, ISP Team has convened, Environmental changes to the setting exterior / property, Changes made to the child's schedule</t>
  </si>
  <si>
    <t>Female</t>
  </si>
  <si>
    <t>General retraining of staff, ISP Team has convened, Staff retrained to this child's PBSP</t>
  </si>
  <si>
    <t>American Indian and/or Alaska Native</t>
  </si>
  <si>
    <t xml:space="preserve">CVI </t>
  </si>
  <si>
    <t>Tavros</t>
  </si>
  <si>
    <t>General retraining of staff, ISP Team has convened</t>
  </si>
  <si>
    <t>Staff retrained to this child's PBSP, General retraining of staff, Changes made to the child's schedule</t>
  </si>
  <si>
    <t>ISP Team has convened, Environmental changes to the setting interior</t>
  </si>
  <si>
    <t>PCL</t>
  </si>
  <si>
    <t>1000000096</t>
  </si>
  <si>
    <t>1000000154</t>
  </si>
  <si>
    <t>1000000065</t>
  </si>
  <si>
    <t>1000000153</t>
  </si>
  <si>
    <t>1000000086</t>
  </si>
  <si>
    <t>1000000146</t>
  </si>
  <si>
    <t>1000000082</t>
  </si>
  <si>
    <t>1000000116</t>
  </si>
  <si>
    <t>1000000046</t>
  </si>
  <si>
    <t>1000000125</t>
  </si>
  <si>
    <t>1000000128</t>
  </si>
  <si>
    <t>1000000107</t>
  </si>
  <si>
    <t>1000000075</t>
  </si>
  <si>
    <t>1000000140</t>
  </si>
  <si>
    <t>1000000017</t>
  </si>
  <si>
    <t>1000000036</t>
  </si>
  <si>
    <t>1000000025</t>
  </si>
  <si>
    <t>1000000070</t>
  </si>
  <si>
    <t>1000000081</t>
  </si>
  <si>
    <t>1000000024</t>
  </si>
  <si>
    <t>1000000152</t>
  </si>
  <si>
    <t>Update has been made to the PBSP, Update has been made to the PBSP, Environmental changes to the setting interior, Environmental changes to the child's bedroom</t>
  </si>
  <si>
    <t>Infinite Care</t>
  </si>
  <si>
    <t>1000000155</t>
  </si>
  <si>
    <t>Consultation with psychiatrist/medication prescriber</t>
  </si>
  <si>
    <t>Agape</t>
  </si>
  <si>
    <t>ASI</t>
  </si>
  <si>
    <t>1000000097</t>
  </si>
  <si>
    <t>Other</t>
  </si>
  <si>
    <t>Kerr</t>
  </si>
  <si>
    <t>male</t>
  </si>
  <si>
    <t>ISP Team has convened</t>
  </si>
  <si>
    <t>SACU 1</t>
  </si>
  <si>
    <t>Update has been made to the PBSP, Consultation with psychiatrist/medication prescriber</t>
  </si>
  <si>
    <t>Update has been made to the PBSP</t>
  </si>
  <si>
    <t>White, Black or African American</t>
  </si>
  <si>
    <t>Environmental changes to the setting interior, Update has been made to the PBSP, ISP Team has convened, Consultation with psychiatrist/medication prescriber</t>
  </si>
  <si>
    <t>Consultation with psychiatrist/medication prescriber, Environmental changes to the child's bedroom, Environmental changes to the setting exterior / property, Changes made to the child's schedule, Update has been made to the PBSP, Staff retrained to this child's PBSP</t>
  </si>
  <si>
    <t>Environmental changes to the setting interior, Environmental changes to the child's bedroom, Following a review of the restraints, no steps were taken to decrease the use of restraint/secusion during this reporting period</t>
  </si>
  <si>
    <t>Following a review of the restraints, no steps were taken to decrease the use of restraint/secusion during this reporting period</t>
  </si>
  <si>
    <t>SACU 3</t>
  </si>
  <si>
    <t>SACU 2</t>
  </si>
  <si>
    <t>1000000137</t>
  </si>
  <si>
    <t>1000000150</t>
  </si>
  <si>
    <t>1000000013</t>
  </si>
  <si>
    <t>Child 45</t>
  </si>
  <si>
    <t>Child 46</t>
  </si>
  <si>
    <t>1000000026</t>
  </si>
  <si>
    <t>1000000047</t>
  </si>
  <si>
    <t>1000000057</t>
  </si>
  <si>
    <t>1000000135</t>
  </si>
  <si>
    <t>1000000054</t>
  </si>
  <si>
    <t>1000000156</t>
  </si>
  <si>
    <t>1000000060</t>
  </si>
  <si>
    <t>1000000010</t>
  </si>
  <si>
    <t>1000000114</t>
  </si>
  <si>
    <t>1000000133</t>
  </si>
  <si>
    <t>1000000157</t>
  </si>
  <si>
    <t>1000000142</t>
  </si>
  <si>
    <t>1000000159</t>
  </si>
  <si>
    <t>1000000158</t>
  </si>
  <si>
    <t>Program</t>
  </si>
  <si>
    <t>M.) Setting Type</t>
  </si>
  <si>
    <t>24-Hour Residential</t>
  </si>
  <si>
    <t>AHOPE</t>
  </si>
  <si>
    <t>1000000148</t>
  </si>
  <si>
    <t>Bethesda</t>
  </si>
  <si>
    <t>CVI</t>
  </si>
  <si>
    <t>Family Love</t>
  </si>
  <si>
    <t>Hendricks</t>
  </si>
  <si>
    <t>IS Living</t>
  </si>
  <si>
    <t>KDH</t>
  </si>
  <si>
    <t>Program Full Name</t>
  </si>
  <si>
    <t>Lensa</t>
  </si>
  <si>
    <t>Oasis</t>
  </si>
  <si>
    <t>PCSI</t>
  </si>
  <si>
    <t>PTCN</t>
  </si>
  <si>
    <t>Renew</t>
  </si>
  <si>
    <t>RISE</t>
  </si>
  <si>
    <t>Star of Hope</t>
  </si>
  <si>
    <t>Travros</t>
  </si>
  <si>
    <t>Turmont</t>
  </si>
  <si>
    <t>Thompson</t>
  </si>
  <si>
    <t>Vineyard</t>
  </si>
  <si>
    <t>WECG</t>
  </si>
  <si>
    <t>Work Unlimited</t>
  </si>
  <si>
    <t>Bright Star</t>
  </si>
  <si>
    <t>Vineyard Family Home</t>
  </si>
  <si>
    <t>Thompson Family Home</t>
  </si>
  <si>
    <t>Kiddie Dream Home</t>
  </si>
  <si>
    <t>Albertina Kerr</t>
  </si>
  <si>
    <t>Inifinite Care</t>
  </si>
  <si>
    <t>Stabalization and Crisis Unit</t>
  </si>
  <si>
    <t>Hispanic or Latino, Latina, Latinx</t>
  </si>
  <si>
    <t>Changes made to the child's schedule</t>
  </si>
  <si>
    <t>Changes made to the child's schedule, Environmental changes to the child's bedroom, General retraining of staff</t>
  </si>
  <si>
    <t>Environmental changes to the setting interior, Changes made to the child's schedule, Update has been made to the PBSP, General retraining of staff</t>
  </si>
  <si>
    <t>1000000160</t>
  </si>
  <si>
    <t>1000000161</t>
  </si>
  <si>
    <t>Child 47</t>
  </si>
  <si>
    <t>Child 48</t>
  </si>
  <si>
    <t>Child 49</t>
  </si>
  <si>
    <t>Redacted</t>
  </si>
  <si>
    <t>Alternative Services, Inc.</t>
  </si>
  <si>
    <t>Center for Continuous Improvement, Inc.</t>
  </si>
  <si>
    <t>Cornerstone Valley, Inc</t>
  </si>
  <si>
    <t xml:space="preserve">Partnerships In Community Living Inc. </t>
  </si>
  <si>
    <t>Person Centered Services, Inc.</t>
  </si>
  <si>
    <t>Professional Theraputic Community Network</t>
  </si>
  <si>
    <t xml:space="preserve">Note: SACU has been consolidated in the count to a single program despite 3 separate listings, prior totals have been corrected in this document to reflect that. </t>
  </si>
  <si>
    <t>Note: Format has been changed to increase ease of use and scalability. All Program totals are on one tab, all program's children are on one tab and all state wide demographics are on the final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</si>
</sst>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6"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8"/>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249977111117893"/>
        <bgColor indexed="64"/>
      </patternFill>
    </fill>
  </fills>
  <borders count="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3" borderId="4" xfId="0" applyFont="1" applyFill="1" applyBorder="1" applyAlignment="1">
      <alignment wrapText="1"/>
    </xf>
    <xf numFmtId="0" fontId="0" fillId="0" borderId="4" xfId="0" applyBorder="1" applyAlignment="1">
      <alignment wrapText="1"/>
    </xf>
    <xf numFmtId="0" fontId="0" fillId="4" borderId="4" xfId="0" applyFill="1" applyBorder="1" applyAlignment="1">
      <alignment wrapText="1"/>
    </xf>
    <xf numFmtId="0" fontId="0" fillId="0" borderId="0" xfId="0" applyAlignment="1">
      <alignment wrapText="1"/>
    </xf>
    <xf numFmtId="164" fontId="0" fillId="0" borderId="0" xfId="0" applyNumberFormat="1"/>
    <xf numFmtId="1" fontId="0" fillId="0" borderId="4" xfId="0" applyNumberFormat="1" applyBorder="1" applyAlignment="1">
      <alignment horizontal="center" vertical="center"/>
    </xf>
    <xf numFmtId="1" fontId="0" fillId="0" borderId="4" xfId="0" applyNumberFormat="1" applyBorder="1" applyAlignment="1">
      <alignment horizontal="center" vertical="center" wrapText="1"/>
    </xf>
    <xf numFmtId="1" fontId="0" fillId="4" borderId="4" xfId="0" applyNumberFormat="1" applyFill="1" applyBorder="1" applyAlignment="1">
      <alignment horizontal="center" vertical="center"/>
    </xf>
    <xf numFmtId="0" fontId="1" fillId="3" borderId="4" xfId="0" applyFont="1" applyFill="1" applyBorder="1" applyAlignment="1" applyProtection="1">
      <alignment horizontal="center" vertical="center" wrapText="1"/>
    </xf>
    <xf numFmtId="0" fontId="0" fillId="0" borderId="4" xfId="0"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xf numFmtId="0" fontId="0" fillId="0" borderId="0" xfId="0" applyAlignment="1" applyProtection="1">
      <alignment horizontal="center"/>
    </xf>
    <xf numFmtId="0" fontId="0" fillId="0" borderId="0" xfId="0" applyFill="1" applyAlignment="1" applyProtection="1"/>
    <xf numFmtId="1" fontId="0" fillId="0" borderId="0" xfId="0" applyNumberFormat="1" applyFill="1" applyAlignment="1" applyProtection="1"/>
    <xf numFmtId="1" fontId="0" fillId="0" borderId="0" xfId="0" applyNumberFormat="1" applyAlignment="1" applyProtection="1"/>
    <xf numFmtId="0" fontId="0" fillId="0" borderId="4" xfId="0" applyBorder="1" applyAlignment="1" applyProtection="1"/>
    <xf numFmtId="1" fontId="0" fillId="4" borderId="4" xfId="0" applyNumberFormat="1" applyFill="1" applyBorder="1" applyAlignment="1">
      <alignment horizontal="center" vertical="center" wrapText="1"/>
    </xf>
    <xf numFmtId="0" fontId="0" fillId="0" borderId="0" xfId="0" applyAlignment="1"/>
    <xf numFmtId="0" fontId="0" fillId="0" borderId="0" xfId="0" applyAlignment="1" applyProtection="1">
      <alignment wrapText="1"/>
    </xf>
    <xf numFmtId="0" fontId="0" fillId="0" borderId="4" xfId="0" applyBorder="1" applyAlignment="1" applyProtection="1">
      <alignment horizontal="center" vertical="center" wrapText="1"/>
    </xf>
    <xf numFmtId="0" fontId="0" fillId="0" borderId="0" xfId="0" applyAlignment="1" applyProtection="1">
      <alignment horizontal="center" vertical="center" wrapText="1"/>
    </xf>
    <xf numFmtId="0" fontId="0" fillId="0" borderId="4" xfId="0"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4" xfId="0" applyFont="1" applyFill="1" applyBorder="1" applyAlignment="1" applyProtection="1">
      <alignment vertical="center" wrapText="1"/>
    </xf>
    <xf numFmtId="1" fontId="0" fillId="0" borderId="4" xfId="0" applyNumberFormat="1" applyBorder="1" applyAlignment="1" applyProtection="1">
      <alignment horizontal="center" vertical="center" wrapText="1"/>
    </xf>
    <xf numFmtId="0" fontId="0" fillId="0" borderId="0" xfId="0" applyAlignment="1" applyProtection="1">
      <alignment horizontal="center" wrapText="1"/>
    </xf>
    <xf numFmtId="0" fontId="0" fillId="0" borderId="0" xfId="0" applyFill="1" applyAlignment="1" applyProtection="1">
      <alignment wrapText="1"/>
    </xf>
    <xf numFmtId="1" fontId="0" fillId="0" borderId="0" xfId="0" applyNumberFormat="1" applyFill="1" applyAlignment="1" applyProtection="1">
      <alignment wrapText="1"/>
    </xf>
    <xf numFmtId="1" fontId="0" fillId="0" borderId="0" xfId="0" applyNumberFormat="1" applyAlignment="1" applyProtection="1">
      <alignment wrapText="1"/>
    </xf>
    <xf numFmtId="0" fontId="0" fillId="3" borderId="4" xfId="0" applyFill="1" applyBorder="1" applyAlignment="1" applyProtection="1">
      <alignment horizontal="center" vertical="center"/>
    </xf>
    <xf numFmtId="0" fontId="0" fillId="3" borderId="4" xfId="0" applyFill="1" applyBorder="1" applyAlignment="1" applyProtection="1">
      <alignment horizontal="center" vertical="center" wrapText="1"/>
    </xf>
    <xf numFmtId="0" fontId="0" fillId="3" borderId="4" xfId="0" applyFont="1" applyFill="1" applyBorder="1" applyAlignment="1" applyProtection="1">
      <alignment horizontal="center" vertical="center" wrapText="1"/>
    </xf>
    <xf numFmtId="0" fontId="0" fillId="3" borderId="4" xfId="0" applyFont="1" applyFill="1" applyBorder="1" applyAlignment="1" applyProtection="1">
      <alignment vertical="center" wrapText="1"/>
    </xf>
    <xf numFmtId="1" fontId="0" fillId="3" borderId="4" xfId="0" applyNumberFormat="1" applyFill="1" applyBorder="1" applyAlignment="1" applyProtection="1">
      <alignment horizontal="center" vertical="center" wrapText="1"/>
    </xf>
    <xf numFmtId="0" fontId="5" fillId="5" borderId="4" xfId="0" applyFont="1" applyFill="1" applyBorder="1" applyAlignment="1">
      <alignment horizontal="center" vertical="center" wrapText="1"/>
    </xf>
    <xf numFmtId="0" fontId="2" fillId="2" borderId="3" xfId="0" applyFont="1" applyFill="1" applyBorder="1" applyAlignment="1">
      <alignment vertical="center"/>
    </xf>
    <xf numFmtId="1" fontId="0" fillId="0" borderId="4" xfId="0" applyNumberFormat="1" applyBorder="1" applyAlignment="1" applyProtection="1">
      <alignment horizontal="center" vertical="center"/>
    </xf>
    <xf numFmtId="0" fontId="0" fillId="0" borderId="4" xfId="0" applyFont="1" applyFill="1" applyBorder="1" applyAlignment="1" applyProtection="1">
      <alignment horizontal="center" vertical="center"/>
    </xf>
    <xf numFmtId="0" fontId="5" fillId="5" borderId="4" xfId="0" applyFont="1" applyFill="1" applyBorder="1" applyAlignment="1" applyProtection="1">
      <alignment horizontal="center" vertical="center" wrapText="1"/>
    </xf>
    <xf numFmtId="0" fontId="0" fillId="0" borderId="4" xfId="0" applyBorder="1" applyProtection="1"/>
    <xf numFmtId="0" fontId="0" fillId="0" borderId="0" xfId="0" applyProtection="1"/>
    <xf numFmtId="0" fontId="0" fillId="3" borderId="4" xfId="0" applyFill="1" applyBorder="1" applyProtection="1"/>
    <xf numFmtId="0" fontId="2" fillId="2" borderId="3" xfId="0" applyFont="1" applyFill="1" applyBorder="1" applyAlignment="1">
      <alignment horizontal="center" vertical="center"/>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xdr:colOff>
      <xdr:row>4</xdr:row>
      <xdr:rowOff>154305</xdr:rowOff>
    </xdr:from>
    <xdr:to>
      <xdr:col>18</xdr:col>
      <xdr:colOff>555624</xdr:colOff>
      <xdr:row>30</xdr:row>
      <xdr:rowOff>46989</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11430" y="878205"/>
          <a:ext cx="11516994" cy="45980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aseline="0">
              <a:solidFill>
                <a:sysClr val="windowText" lastClr="000000"/>
              </a:solidFill>
            </a:rPr>
            <a:t>tab is the quarterly reports submitted by each Host Home and Children's Residential program (for programs with sites serving fewer than five children) or site (for sites serving five or more children) for Program Information. These reports have been redacted to remove personally identifiable information. </a:t>
          </a:r>
        </a:p>
        <a:p>
          <a:pPr algn="l"/>
          <a:endParaRPr lang="en-US" sz="14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aseline="0">
              <a:solidFill>
                <a:sysClr val="windowText" lastClr="000000"/>
              </a:solidFill>
              <a:latin typeface="+mn-lt"/>
              <a:ea typeface="+mn-ea"/>
              <a:cs typeface="+mn-cs"/>
            </a:rPr>
            <a:t>The </a:t>
          </a:r>
          <a:r>
            <a:rPr lang="en-US" sz="1400" b="1" baseline="0">
              <a:solidFill>
                <a:sysClr val="windowText" lastClr="000000"/>
              </a:solidFill>
              <a:latin typeface="+mn-lt"/>
              <a:ea typeface="+mn-ea"/>
              <a:cs typeface="+mn-cs"/>
            </a:rPr>
            <a:t>Child Data </a:t>
          </a:r>
          <a:r>
            <a:rPr lang="en-US" sz="1400" baseline="0">
              <a:solidFill>
                <a:sysClr val="windowText" lastClr="000000"/>
              </a:solidFill>
              <a:latin typeface="+mn-lt"/>
              <a:ea typeface="+mn-ea"/>
              <a:cs typeface="+mn-cs"/>
            </a:rPr>
            <a:t>tab is the quarterly reports submitted by each Host Home and Children's Residential program (for programs with sites serving fewer than five children) or site (for sites serving five or more children) for Child Information and Program Information. These reports have been redacted to remove personally identifiable information. </a:t>
          </a:r>
        </a:p>
        <a:p>
          <a:pPr marL="0" indent="0" algn="l"/>
          <a:endParaRPr lang="en-US" sz="1400" baseline="0">
            <a:solidFill>
              <a:sysClr val="windowText" lastClr="000000"/>
            </a:solidFill>
            <a:latin typeface="+mn-lt"/>
            <a:ea typeface="+mn-ea"/>
            <a:cs typeface="+mn-cs"/>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47625</xdr:colOff>
      <xdr:row>0</xdr:row>
      <xdr:rowOff>83820</xdr:rowOff>
    </xdr:from>
    <xdr:to>
      <xdr:col>5</xdr:col>
      <xdr:colOff>165079</xdr:colOff>
      <xdr:row>4</xdr:row>
      <xdr:rowOff>75500</xdr:rowOff>
    </xdr:to>
    <xdr:pic>
      <xdr:nvPicPr>
        <xdr:cNvPr id="3" name="Picture 2">
          <a:extLst>
            <a:ext uri="{FF2B5EF4-FFF2-40B4-BE49-F238E27FC236}">
              <a16:creationId xmlns:a16="http://schemas.microsoft.com/office/drawing/2014/main" id="{F38E3730-4D1C-4F8C-8A6C-9D12F967E5E2}"/>
            </a:ext>
          </a:extLst>
        </xdr:cNvPr>
        <xdr:cNvPicPr>
          <a:picLocks noChangeAspect="1"/>
        </xdr:cNvPicPr>
      </xdr:nvPicPr>
      <xdr:blipFill>
        <a:blip xmlns:r="http://schemas.openxmlformats.org/officeDocument/2006/relationships" r:embed="rId1"/>
        <a:stretch>
          <a:fillRect/>
        </a:stretch>
      </xdr:blipFill>
      <xdr:spPr>
        <a:xfrm>
          <a:off x="47625" y="83820"/>
          <a:ext cx="3165454" cy="715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342590</xdr:colOff>
      <xdr:row>0</xdr:row>
      <xdr:rowOff>717485</xdr:rowOff>
    </xdr:to>
    <xdr:pic>
      <xdr:nvPicPr>
        <xdr:cNvPr id="3" name="Picture 2">
          <a:extLst>
            <a:ext uri="{FF2B5EF4-FFF2-40B4-BE49-F238E27FC236}">
              <a16:creationId xmlns:a16="http://schemas.microsoft.com/office/drawing/2014/main" id="{B0C6EFD5-12BF-45B2-8C69-CF0875631539}"/>
            </a:ext>
          </a:extLst>
        </xdr:cNvPr>
        <xdr:cNvPicPr>
          <a:picLocks noChangeAspect="1"/>
        </xdr:cNvPicPr>
      </xdr:nvPicPr>
      <xdr:blipFill>
        <a:blip xmlns:r="http://schemas.openxmlformats.org/officeDocument/2006/relationships" r:embed="rId1"/>
        <a:stretch>
          <a:fillRect/>
        </a:stretch>
      </xdr:blipFill>
      <xdr:spPr>
        <a:xfrm>
          <a:off x="0" y="0"/>
          <a:ext cx="3165454" cy="7174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dimension ref="A16"/>
  <sheetViews>
    <sheetView showGridLines="0" workbookViewId="0">
      <selection activeCell="C35" sqref="C35"/>
    </sheetView>
  </sheetViews>
  <sheetFormatPr defaultRowHeight="14.5" x14ac:dyDescent="0.35"/>
  <sheetData>
    <row r="16" customFormat="1" x14ac:dyDescent="0.35"/>
  </sheetData>
  <sheetProtection algorithmName="SHA-512" hashValue="gO9xpEp6Ph7XwNmN0yp7WWkorYCj1CplNq54Ogv9RAsoQkKWTDtOG88sCzRjlB1PON7/EyqZNa7GjuPu5rI+PA==" saltValue="JYTGKVJRELBNmzVSs5wMa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dimension ref="A1:P13"/>
  <sheetViews>
    <sheetView tabSelected="1" zoomScaleNormal="100" workbookViewId="0"/>
  </sheetViews>
  <sheetFormatPr defaultRowHeight="14.5" x14ac:dyDescent="0.35"/>
  <cols>
    <col min="1" max="1" width="20.54296875" style="4" customWidth="1"/>
    <col min="2" max="7" width="20.54296875" customWidth="1"/>
    <col min="8" max="8" width="20.08984375" customWidth="1"/>
    <col min="9" max="15" width="10.54296875" customWidth="1"/>
  </cols>
  <sheetData>
    <row r="1" spans="1:16" ht="61.5" customHeight="1" x14ac:dyDescent="0.35">
      <c r="A1" s="37"/>
      <c r="B1" s="37"/>
      <c r="C1" s="37"/>
      <c r="D1" s="37"/>
      <c r="E1" s="37"/>
      <c r="F1" s="37"/>
      <c r="G1" s="37"/>
      <c r="H1" s="37"/>
      <c r="I1" s="37"/>
      <c r="J1" s="37"/>
      <c r="K1" s="37"/>
      <c r="L1" s="37"/>
      <c r="M1" s="37"/>
      <c r="N1" s="37"/>
      <c r="O1" s="37"/>
      <c r="P1" s="37"/>
    </row>
    <row r="2" spans="1:16" ht="28.5" x14ac:dyDescent="0.35">
      <c r="A2" s="44" t="s">
        <v>0</v>
      </c>
      <c r="B2" s="44"/>
      <c r="C2" s="44"/>
      <c r="D2" s="44"/>
      <c r="E2" s="44"/>
      <c r="F2" s="44"/>
      <c r="G2" s="44"/>
      <c r="H2" s="44"/>
      <c r="I2" s="44"/>
      <c r="J2" s="44"/>
      <c r="K2" s="44"/>
      <c r="L2" s="44"/>
      <c r="M2" s="44"/>
      <c r="N2" s="44"/>
      <c r="O2" s="44"/>
      <c r="P2" s="44"/>
    </row>
    <row r="3" spans="1:16" ht="101.5" x14ac:dyDescent="0.35">
      <c r="A3" s="1" t="s">
        <v>1</v>
      </c>
      <c r="B3" s="1" t="s">
        <v>2</v>
      </c>
      <c r="C3" s="1" t="s">
        <v>3</v>
      </c>
      <c r="D3" s="1" t="s">
        <v>4</v>
      </c>
      <c r="E3" s="1" t="s">
        <v>5</v>
      </c>
      <c r="F3" s="1" t="s">
        <v>61</v>
      </c>
      <c r="G3" s="1" t="s">
        <v>6</v>
      </c>
      <c r="H3" s="1" t="s">
        <v>63</v>
      </c>
      <c r="I3" s="1" t="s">
        <v>68</v>
      </c>
      <c r="J3" s="1" t="s">
        <v>69</v>
      </c>
      <c r="K3" s="1" t="s">
        <v>70</v>
      </c>
      <c r="L3" s="1" t="s">
        <v>71</v>
      </c>
      <c r="M3" s="1" t="s">
        <v>72</v>
      </c>
      <c r="N3" s="1" t="s">
        <v>73</v>
      </c>
      <c r="O3" s="1" t="s">
        <v>74</v>
      </c>
      <c r="P3" s="1" t="s">
        <v>75</v>
      </c>
    </row>
    <row r="4" spans="1:16" ht="29" x14ac:dyDescent="0.35">
      <c r="A4" s="2" t="s">
        <v>7</v>
      </c>
      <c r="B4" s="6">
        <v>372</v>
      </c>
      <c r="C4" s="6">
        <v>12</v>
      </c>
      <c r="D4" s="6">
        <v>56</v>
      </c>
      <c r="E4" s="6">
        <v>2</v>
      </c>
      <c r="F4" s="6">
        <v>5</v>
      </c>
      <c r="G4" s="6">
        <v>20</v>
      </c>
      <c r="H4" s="6">
        <v>0</v>
      </c>
      <c r="I4" s="6">
        <v>37</v>
      </c>
      <c r="J4" s="6">
        <v>18</v>
      </c>
      <c r="K4" s="6">
        <v>9</v>
      </c>
      <c r="L4" s="6">
        <v>4</v>
      </c>
      <c r="M4" s="6">
        <v>40</v>
      </c>
      <c r="N4" s="6">
        <v>1</v>
      </c>
      <c r="O4" s="6">
        <v>1</v>
      </c>
      <c r="P4" s="6">
        <v>0</v>
      </c>
    </row>
    <row r="5" spans="1:16" ht="29" x14ac:dyDescent="0.35">
      <c r="A5" s="3" t="s">
        <v>8</v>
      </c>
      <c r="B5" s="8">
        <v>476</v>
      </c>
      <c r="C5" s="8">
        <v>10</v>
      </c>
      <c r="D5" s="8">
        <v>41</v>
      </c>
      <c r="E5" s="8">
        <v>7</v>
      </c>
      <c r="F5" s="8">
        <v>1</v>
      </c>
      <c r="G5" s="8">
        <v>24</v>
      </c>
      <c r="H5" s="8">
        <v>3</v>
      </c>
      <c r="I5" s="8">
        <v>28</v>
      </c>
      <c r="J5" s="8">
        <v>13</v>
      </c>
      <c r="K5" s="8">
        <v>8</v>
      </c>
      <c r="L5" s="8">
        <v>2</v>
      </c>
      <c r="M5" s="8">
        <v>27</v>
      </c>
      <c r="N5" s="8">
        <v>3</v>
      </c>
      <c r="O5" s="8">
        <v>0</v>
      </c>
      <c r="P5" s="8">
        <v>1</v>
      </c>
    </row>
    <row r="6" spans="1:16" ht="29" x14ac:dyDescent="0.35">
      <c r="A6" s="2" t="s">
        <v>64</v>
      </c>
      <c r="B6" s="7">
        <v>293</v>
      </c>
      <c r="C6" s="7">
        <v>11</v>
      </c>
      <c r="D6" s="7">
        <v>44</v>
      </c>
      <c r="E6" s="7">
        <v>0</v>
      </c>
      <c r="F6" s="7">
        <v>1</v>
      </c>
      <c r="G6" s="7">
        <v>12</v>
      </c>
      <c r="H6" s="7">
        <v>0</v>
      </c>
      <c r="I6" s="7">
        <v>34</v>
      </c>
      <c r="J6" s="7">
        <v>10</v>
      </c>
      <c r="K6" s="7">
        <v>7</v>
      </c>
      <c r="L6" s="7">
        <v>1</v>
      </c>
      <c r="M6" s="7">
        <v>33</v>
      </c>
      <c r="N6" s="7">
        <v>1</v>
      </c>
      <c r="O6" s="7">
        <v>1</v>
      </c>
      <c r="P6" s="7">
        <v>1</v>
      </c>
    </row>
    <row r="7" spans="1:16" ht="29" x14ac:dyDescent="0.35">
      <c r="A7" s="3" t="s">
        <v>67</v>
      </c>
      <c r="B7" s="18">
        <v>265</v>
      </c>
      <c r="C7" s="18">
        <v>13</v>
      </c>
      <c r="D7" s="18">
        <v>44</v>
      </c>
      <c r="E7" s="18">
        <v>5</v>
      </c>
      <c r="F7" s="18">
        <v>1</v>
      </c>
      <c r="G7" s="18">
        <v>9</v>
      </c>
      <c r="H7" s="18">
        <v>0</v>
      </c>
      <c r="I7" s="18">
        <v>34</v>
      </c>
      <c r="J7" s="18">
        <v>10</v>
      </c>
      <c r="K7" s="18">
        <v>8</v>
      </c>
      <c r="L7" s="18">
        <v>1</v>
      </c>
      <c r="M7" s="18">
        <v>33</v>
      </c>
      <c r="N7" s="18">
        <v>2</v>
      </c>
      <c r="O7" s="18">
        <v>1</v>
      </c>
      <c r="P7" s="18">
        <v>0</v>
      </c>
    </row>
    <row r="8" spans="1:16" ht="29" x14ac:dyDescent="0.35">
      <c r="A8" s="2" t="s">
        <v>65</v>
      </c>
      <c r="B8" s="7">
        <v>218</v>
      </c>
      <c r="C8" s="7">
        <v>13</v>
      </c>
      <c r="D8" s="7">
        <v>49</v>
      </c>
      <c r="E8" s="7">
        <v>0</v>
      </c>
      <c r="F8" s="7">
        <v>0</v>
      </c>
      <c r="G8" s="7">
        <v>21</v>
      </c>
      <c r="H8" s="7">
        <v>0</v>
      </c>
      <c r="I8" s="7">
        <v>36</v>
      </c>
      <c r="J8" s="7">
        <v>13</v>
      </c>
      <c r="K8" s="7">
        <v>9</v>
      </c>
      <c r="L8" s="7">
        <v>1</v>
      </c>
      <c r="M8" s="7">
        <v>38</v>
      </c>
      <c r="N8" s="7">
        <v>1</v>
      </c>
      <c r="O8" s="7">
        <v>1</v>
      </c>
      <c r="P8" s="7">
        <v>0</v>
      </c>
    </row>
    <row r="9" spans="1:16" ht="29" x14ac:dyDescent="0.35">
      <c r="A9" s="3" t="s">
        <v>66</v>
      </c>
      <c r="B9" s="18"/>
      <c r="C9" s="18"/>
      <c r="D9" s="18"/>
      <c r="E9" s="18"/>
      <c r="F9" s="18"/>
      <c r="G9" s="18"/>
      <c r="H9" s="18"/>
      <c r="I9" s="18"/>
      <c r="J9" s="18"/>
      <c r="K9" s="18"/>
      <c r="L9" s="18"/>
      <c r="M9" s="18"/>
      <c r="N9" s="18"/>
      <c r="O9" s="18"/>
      <c r="P9" s="18"/>
    </row>
    <row r="10" spans="1:16" x14ac:dyDescent="0.35">
      <c r="B10" s="5"/>
      <c r="C10" s="5"/>
      <c r="D10" s="5"/>
      <c r="E10" s="5"/>
      <c r="F10" s="5"/>
      <c r="G10" s="5"/>
    </row>
    <row r="11" spans="1:16" x14ac:dyDescent="0.35">
      <c r="B11" s="5"/>
      <c r="C11" s="5"/>
      <c r="D11" s="5"/>
      <c r="E11" s="5"/>
      <c r="F11" s="5"/>
      <c r="G11" s="5"/>
    </row>
    <row r="12" spans="1:16" x14ac:dyDescent="0.35">
      <c r="A12" s="19" t="s">
        <v>257</v>
      </c>
    </row>
    <row r="13" spans="1:16" x14ac:dyDescent="0.35">
      <c r="A13" s="19" t="s">
        <v>258</v>
      </c>
    </row>
  </sheetData>
  <sheetProtection algorithmName="SHA-512" hashValue="lYQtPy+r8mAzSWRfMzJjRxDALBX4B95tmmT3Nijw+vxUojb3FGWFi17dV2tofsGOlPZ9rPaAGHxzQiYFdTzltA==" saltValue="RovVJ25MW5meaE8n3Cftww==" spinCount="100000" sheet="1" objects="1" scenarios="1"/>
  <mergeCells count="1">
    <mergeCell ref="A2:P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dimension ref="A1:P32"/>
  <sheetViews>
    <sheetView zoomScale="90" zoomScaleNormal="90" workbookViewId="0">
      <selection sqref="A1:XFD1048576"/>
    </sheetView>
  </sheetViews>
  <sheetFormatPr defaultColWidth="8.90625" defaultRowHeight="14.5" x14ac:dyDescent="0.35"/>
  <cols>
    <col min="1" max="1" width="26" style="42" bestFit="1" customWidth="1"/>
    <col min="2" max="2" width="14.6328125" style="42" bestFit="1" customWidth="1"/>
    <col min="3" max="3" width="23.54296875" style="42" customWidth="1"/>
    <col min="4" max="15" width="18.36328125" style="42" customWidth="1"/>
    <col min="16" max="16" width="18.1796875" style="42" bestFit="1" customWidth="1"/>
    <col min="17" max="16384" width="8.90625" style="42"/>
  </cols>
  <sheetData>
    <row r="1" spans="1:16" s="20" customFormat="1" ht="130.5" x14ac:dyDescent="0.35">
      <c r="A1" s="9" t="s">
        <v>220</v>
      </c>
      <c r="B1" s="9" t="s">
        <v>209</v>
      </c>
      <c r="C1" s="9" t="s">
        <v>24</v>
      </c>
      <c r="D1" s="9" t="s">
        <v>44</v>
      </c>
      <c r="E1" s="9" t="s">
        <v>45</v>
      </c>
      <c r="F1" s="9" t="s">
        <v>46</v>
      </c>
      <c r="G1" s="9" t="s">
        <v>47</v>
      </c>
      <c r="H1" s="9" t="s">
        <v>48</v>
      </c>
      <c r="I1" s="9" t="s">
        <v>49</v>
      </c>
      <c r="J1" s="9" t="s">
        <v>50</v>
      </c>
      <c r="K1" s="9" t="s">
        <v>51</v>
      </c>
      <c r="L1" s="9" t="s">
        <v>52</v>
      </c>
      <c r="M1" s="9" t="s">
        <v>53</v>
      </c>
      <c r="N1" s="9" t="s">
        <v>54</v>
      </c>
      <c r="O1" s="9" t="s">
        <v>55</v>
      </c>
      <c r="P1" s="9" t="s">
        <v>210</v>
      </c>
    </row>
    <row r="2" spans="1:16" x14ac:dyDescent="0.35">
      <c r="A2" s="41" t="s">
        <v>173</v>
      </c>
      <c r="B2" s="41" t="s">
        <v>173</v>
      </c>
      <c r="C2" s="10" t="s">
        <v>22</v>
      </c>
      <c r="D2" s="10">
        <v>1</v>
      </c>
      <c r="E2" s="10">
        <v>3</v>
      </c>
      <c r="F2" s="10">
        <v>3</v>
      </c>
      <c r="G2" s="10">
        <v>0</v>
      </c>
      <c r="H2" s="10">
        <v>1</v>
      </c>
      <c r="I2" s="10">
        <v>0</v>
      </c>
      <c r="J2" s="10">
        <v>0</v>
      </c>
      <c r="K2" s="10">
        <v>0</v>
      </c>
      <c r="L2" s="10">
        <v>0</v>
      </c>
      <c r="M2" s="10">
        <v>0</v>
      </c>
      <c r="N2" s="10">
        <v>0</v>
      </c>
      <c r="O2" s="10">
        <v>0</v>
      </c>
      <c r="P2" s="10" t="s">
        <v>211</v>
      </c>
    </row>
    <row r="3" spans="1:16" x14ac:dyDescent="0.35">
      <c r="A3" s="43" t="s">
        <v>212</v>
      </c>
      <c r="B3" s="43" t="s">
        <v>212</v>
      </c>
      <c r="C3" s="31" t="s">
        <v>22</v>
      </c>
      <c r="D3" s="31">
        <v>2</v>
      </c>
      <c r="E3" s="31">
        <v>5</v>
      </c>
      <c r="F3" s="31">
        <v>0</v>
      </c>
      <c r="G3" s="31">
        <v>0</v>
      </c>
      <c r="H3" s="31">
        <v>0</v>
      </c>
      <c r="I3" s="31">
        <v>0</v>
      </c>
      <c r="J3" s="31">
        <v>0</v>
      </c>
      <c r="K3" s="31">
        <v>0</v>
      </c>
      <c r="L3" s="31">
        <v>0</v>
      </c>
      <c r="M3" s="31">
        <v>0</v>
      </c>
      <c r="N3" s="31">
        <v>0</v>
      </c>
      <c r="O3" s="31">
        <v>0</v>
      </c>
      <c r="P3" s="31" t="s">
        <v>211</v>
      </c>
    </row>
    <row r="4" spans="1:16" x14ac:dyDescent="0.35">
      <c r="A4" s="41" t="s">
        <v>134</v>
      </c>
      <c r="B4" s="41" t="s">
        <v>134</v>
      </c>
      <c r="C4" s="10" t="s">
        <v>22</v>
      </c>
      <c r="D4" s="10">
        <v>2</v>
      </c>
      <c r="E4" s="10">
        <v>4</v>
      </c>
      <c r="F4" s="10">
        <v>1</v>
      </c>
      <c r="G4" s="10">
        <v>0</v>
      </c>
      <c r="H4" s="10">
        <v>0</v>
      </c>
      <c r="I4" s="10">
        <v>0</v>
      </c>
      <c r="J4" s="10">
        <v>0</v>
      </c>
      <c r="K4" s="10">
        <v>0</v>
      </c>
      <c r="L4" s="10">
        <v>0</v>
      </c>
      <c r="M4" s="10">
        <v>0</v>
      </c>
      <c r="N4" s="10">
        <v>0</v>
      </c>
      <c r="O4" s="10">
        <v>0</v>
      </c>
      <c r="P4" s="10" t="s">
        <v>211</v>
      </c>
    </row>
    <row r="5" spans="1:16" x14ac:dyDescent="0.35">
      <c r="A5" s="43" t="s">
        <v>251</v>
      </c>
      <c r="B5" s="43" t="s">
        <v>174</v>
      </c>
      <c r="C5" s="31" t="s">
        <v>22</v>
      </c>
      <c r="D5" s="31">
        <v>1</v>
      </c>
      <c r="E5" s="31">
        <v>3</v>
      </c>
      <c r="F5" s="31">
        <v>1</v>
      </c>
      <c r="G5" s="31">
        <v>0</v>
      </c>
      <c r="H5" s="31">
        <v>0</v>
      </c>
      <c r="I5" s="31">
        <v>0</v>
      </c>
      <c r="J5" s="31">
        <v>0</v>
      </c>
      <c r="K5" s="31">
        <v>0</v>
      </c>
      <c r="L5" s="31">
        <v>0</v>
      </c>
      <c r="M5" s="31">
        <v>0</v>
      </c>
      <c r="N5" s="31">
        <v>0</v>
      </c>
      <c r="O5" s="31">
        <v>0</v>
      </c>
      <c r="P5" s="31" t="s">
        <v>211</v>
      </c>
    </row>
    <row r="6" spans="1:16" x14ac:dyDescent="0.35">
      <c r="A6" s="41" t="s">
        <v>214</v>
      </c>
      <c r="B6" s="41" t="s">
        <v>214</v>
      </c>
      <c r="C6" s="10" t="s">
        <v>22</v>
      </c>
      <c r="D6" s="10">
        <v>1</v>
      </c>
      <c r="E6" s="10">
        <v>1</v>
      </c>
      <c r="F6" s="10">
        <v>0</v>
      </c>
      <c r="G6" s="10">
        <v>0</v>
      </c>
      <c r="H6" s="10">
        <v>0</v>
      </c>
      <c r="I6" s="10">
        <v>0</v>
      </c>
      <c r="J6" s="10">
        <v>0</v>
      </c>
      <c r="K6" s="10">
        <v>0</v>
      </c>
      <c r="L6" s="10">
        <v>0</v>
      </c>
      <c r="M6" s="10">
        <v>0</v>
      </c>
      <c r="N6" s="10">
        <v>0</v>
      </c>
      <c r="O6" s="10">
        <v>0</v>
      </c>
      <c r="P6" s="10" t="s">
        <v>211</v>
      </c>
    </row>
    <row r="7" spans="1:16" x14ac:dyDescent="0.35">
      <c r="A7" s="43" t="s">
        <v>234</v>
      </c>
      <c r="B7" s="43" t="s">
        <v>234</v>
      </c>
      <c r="C7" s="31" t="s">
        <v>22</v>
      </c>
      <c r="D7" s="31">
        <v>1</v>
      </c>
      <c r="E7" s="31">
        <v>3</v>
      </c>
      <c r="F7" s="31">
        <v>0</v>
      </c>
      <c r="G7" s="31">
        <v>0</v>
      </c>
      <c r="H7" s="31">
        <v>0</v>
      </c>
      <c r="I7" s="31">
        <v>0</v>
      </c>
      <c r="J7" s="31">
        <v>0</v>
      </c>
      <c r="K7" s="31">
        <v>0</v>
      </c>
      <c r="L7" s="31">
        <v>0</v>
      </c>
      <c r="M7" s="31">
        <v>0</v>
      </c>
      <c r="N7" s="31">
        <v>0</v>
      </c>
      <c r="O7" s="31">
        <v>0</v>
      </c>
      <c r="P7" s="31" t="s">
        <v>211</v>
      </c>
    </row>
    <row r="8" spans="1:16" x14ac:dyDescent="0.35">
      <c r="A8" s="41" t="s">
        <v>252</v>
      </c>
      <c r="B8" s="41" t="s">
        <v>133</v>
      </c>
      <c r="C8" s="10" t="s">
        <v>22</v>
      </c>
      <c r="D8" s="10">
        <v>8</v>
      </c>
      <c r="E8" s="10">
        <v>6</v>
      </c>
      <c r="F8" s="10">
        <v>0</v>
      </c>
      <c r="G8" s="10">
        <v>0</v>
      </c>
      <c r="H8" s="10">
        <v>0</v>
      </c>
      <c r="I8" s="10">
        <v>0</v>
      </c>
      <c r="J8" s="10">
        <v>0</v>
      </c>
      <c r="K8" s="10">
        <v>0</v>
      </c>
      <c r="L8" s="10">
        <v>0</v>
      </c>
      <c r="M8" s="10">
        <v>0</v>
      </c>
      <c r="N8" s="10">
        <v>0</v>
      </c>
      <c r="O8" s="10">
        <v>0</v>
      </c>
      <c r="P8" s="10" t="s">
        <v>211</v>
      </c>
    </row>
    <row r="9" spans="1:16" x14ac:dyDescent="0.35">
      <c r="A9" s="43" t="s">
        <v>253</v>
      </c>
      <c r="B9" s="43" t="s">
        <v>215</v>
      </c>
      <c r="C9" s="31" t="s">
        <v>22</v>
      </c>
      <c r="D9" s="31">
        <v>8</v>
      </c>
      <c r="E9" s="31">
        <v>24</v>
      </c>
      <c r="F9" s="31">
        <v>85</v>
      </c>
      <c r="G9" s="31">
        <v>0</v>
      </c>
      <c r="H9" s="31">
        <v>6</v>
      </c>
      <c r="I9" s="31">
        <v>0</v>
      </c>
      <c r="J9" s="31">
        <v>0</v>
      </c>
      <c r="K9" s="31">
        <v>0</v>
      </c>
      <c r="L9" s="31">
        <v>0</v>
      </c>
      <c r="M9" s="31">
        <v>0</v>
      </c>
      <c r="N9" s="31">
        <v>0</v>
      </c>
      <c r="O9" s="31">
        <v>0</v>
      </c>
      <c r="P9" s="31" t="s">
        <v>211</v>
      </c>
    </row>
    <row r="10" spans="1:16" x14ac:dyDescent="0.35">
      <c r="A10" s="41" t="s">
        <v>216</v>
      </c>
      <c r="B10" s="41" t="s">
        <v>216</v>
      </c>
      <c r="C10" s="10" t="s">
        <v>22</v>
      </c>
      <c r="D10" s="10">
        <v>1</v>
      </c>
      <c r="E10" s="10">
        <v>2</v>
      </c>
      <c r="F10" s="10">
        <v>0</v>
      </c>
      <c r="G10" s="10">
        <v>0</v>
      </c>
      <c r="H10" s="10">
        <v>0</v>
      </c>
      <c r="I10" s="10">
        <v>0</v>
      </c>
      <c r="J10" s="10">
        <v>0</v>
      </c>
      <c r="K10" s="10">
        <v>0</v>
      </c>
      <c r="L10" s="10">
        <v>0</v>
      </c>
      <c r="M10" s="10">
        <v>0</v>
      </c>
      <c r="N10" s="10">
        <v>0</v>
      </c>
      <c r="O10" s="10">
        <v>0</v>
      </c>
      <c r="P10" s="10" t="s">
        <v>211</v>
      </c>
    </row>
    <row r="11" spans="1:16" x14ac:dyDescent="0.35">
      <c r="A11" s="43" t="s">
        <v>217</v>
      </c>
      <c r="B11" s="43" t="s">
        <v>217</v>
      </c>
      <c r="C11" s="31" t="s">
        <v>22</v>
      </c>
      <c r="D11" s="31">
        <v>1</v>
      </c>
      <c r="E11" s="31">
        <v>1</v>
      </c>
      <c r="F11" s="31">
        <v>0</v>
      </c>
      <c r="G11" s="31">
        <v>0</v>
      </c>
      <c r="H11" s="31">
        <v>0</v>
      </c>
      <c r="I11" s="31">
        <v>0</v>
      </c>
      <c r="J11" s="31">
        <v>0</v>
      </c>
      <c r="K11" s="31">
        <v>0</v>
      </c>
      <c r="L11" s="31">
        <v>0</v>
      </c>
      <c r="M11" s="31">
        <v>0</v>
      </c>
      <c r="N11" s="31">
        <v>0</v>
      </c>
      <c r="O11" s="31">
        <v>0</v>
      </c>
      <c r="P11" s="31" t="s">
        <v>211</v>
      </c>
    </row>
    <row r="12" spans="1:16" x14ac:dyDescent="0.35">
      <c r="A12" s="41" t="s">
        <v>239</v>
      </c>
      <c r="B12" s="41" t="s">
        <v>170</v>
      </c>
      <c r="C12" s="10" t="s">
        <v>22</v>
      </c>
      <c r="D12" s="10">
        <v>2</v>
      </c>
      <c r="E12" s="10">
        <v>6</v>
      </c>
      <c r="F12" s="10">
        <v>3</v>
      </c>
      <c r="G12" s="10">
        <v>0</v>
      </c>
      <c r="H12" s="10">
        <v>0</v>
      </c>
      <c r="I12" s="10">
        <v>0</v>
      </c>
      <c r="J12" s="10">
        <v>0</v>
      </c>
      <c r="K12" s="10">
        <v>0</v>
      </c>
      <c r="L12" s="10">
        <v>0</v>
      </c>
      <c r="M12" s="10">
        <v>0</v>
      </c>
      <c r="N12" s="10">
        <v>0</v>
      </c>
      <c r="O12" s="10">
        <v>0</v>
      </c>
      <c r="P12" s="10" t="s">
        <v>211</v>
      </c>
    </row>
    <row r="13" spans="1:16" x14ac:dyDescent="0.35">
      <c r="A13" s="43" t="s">
        <v>218</v>
      </c>
      <c r="B13" s="43" t="s">
        <v>218</v>
      </c>
      <c r="C13" s="31" t="s">
        <v>22</v>
      </c>
      <c r="D13" s="31">
        <v>1</v>
      </c>
      <c r="E13" s="31">
        <v>1</v>
      </c>
      <c r="F13" s="31">
        <v>0</v>
      </c>
      <c r="G13" s="31">
        <v>0</v>
      </c>
      <c r="H13" s="31">
        <v>0</v>
      </c>
      <c r="I13" s="31">
        <v>0</v>
      </c>
      <c r="J13" s="31">
        <v>0</v>
      </c>
      <c r="K13" s="31">
        <v>0</v>
      </c>
      <c r="L13" s="31">
        <v>0</v>
      </c>
      <c r="M13" s="31">
        <v>0</v>
      </c>
      <c r="N13" s="31">
        <v>0</v>
      </c>
      <c r="O13" s="31">
        <v>0</v>
      </c>
      <c r="P13" s="31" t="s">
        <v>211</v>
      </c>
    </row>
    <row r="14" spans="1:16" x14ac:dyDescent="0.35">
      <c r="A14" s="41" t="s">
        <v>238</v>
      </c>
      <c r="B14" s="41" t="s">
        <v>177</v>
      </c>
      <c r="C14" s="10" t="s">
        <v>22</v>
      </c>
      <c r="D14" s="10">
        <v>11</v>
      </c>
      <c r="E14" s="10">
        <v>38</v>
      </c>
      <c r="F14" s="10">
        <v>10</v>
      </c>
      <c r="G14" s="10">
        <v>0</v>
      </c>
      <c r="H14" s="10">
        <v>0</v>
      </c>
      <c r="I14" s="10">
        <v>0</v>
      </c>
      <c r="J14" s="10">
        <v>0</v>
      </c>
      <c r="K14" s="10">
        <v>0</v>
      </c>
      <c r="L14" s="10">
        <v>0</v>
      </c>
      <c r="M14" s="10">
        <v>0</v>
      </c>
      <c r="N14" s="10">
        <v>0</v>
      </c>
      <c r="O14" s="10">
        <v>0</v>
      </c>
      <c r="P14" s="10" t="s">
        <v>211</v>
      </c>
    </row>
    <row r="15" spans="1:16" x14ac:dyDescent="0.35">
      <c r="A15" s="43" t="s">
        <v>237</v>
      </c>
      <c r="B15" s="43" t="s">
        <v>219</v>
      </c>
      <c r="C15" s="31" t="s">
        <v>22</v>
      </c>
      <c r="D15" s="31">
        <v>1</v>
      </c>
      <c r="E15" s="31">
        <v>2</v>
      </c>
      <c r="F15" s="31">
        <v>0</v>
      </c>
      <c r="G15" s="31">
        <v>0</v>
      </c>
      <c r="H15" s="31">
        <v>0</v>
      </c>
      <c r="I15" s="31">
        <v>0</v>
      </c>
      <c r="J15" s="31">
        <v>0</v>
      </c>
      <c r="K15" s="31">
        <v>0</v>
      </c>
      <c r="L15" s="31">
        <v>0</v>
      </c>
      <c r="M15" s="31">
        <v>0</v>
      </c>
      <c r="N15" s="31">
        <v>0</v>
      </c>
      <c r="O15" s="31">
        <v>0</v>
      </c>
      <c r="P15" s="31" t="s">
        <v>211</v>
      </c>
    </row>
    <row r="16" spans="1:16" x14ac:dyDescent="0.35">
      <c r="A16" s="41" t="s">
        <v>221</v>
      </c>
      <c r="B16" s="41" t="s">
        <v>221</v>
      </c>
      <c r="C16" s="10" t="s">
        <v>22</v>
      </c>
      <c r="D16" s="10">
        <v>1</v>
      </c>
      <c r="E16" s="10">
        <v>2</v>
      </c>
      <c r="F16" s="10">
        <v>0</v>
      </c>
      <c r="G16" s="10">
        <v>0</v>
      </c>
      <c r="H16" s="10">
        <v>0</v>
      </c>
      <c r="I16" s="10">
        <v>0</v>
      </c>
      <c r="J16" s="10">
        <v>0</v>
      </c>
      <c r="K16" s="10">
        <v>0</v>
      </c>
      <c r="L16" s="10">
        <v>0</v>
      </c>
      <c r="M16" s="10">
        <v>0</v>
      </c>
      <c r="N16" s="10">
        <v>0</v>
      </c>
      <c r="O16" s="10">
        <v>0</v>
      </c>
      <c r="P16" s="10" t="s">
        <v>211</v>
      </c>
    </row>
    <row r="17" spans="1:16" x14ac:dyDescent="0.35">
      <c r="A17" s="43" t="s">
        <v>222</v>
      </c>
      <c r="B17" s="43" t="s">
        <v>222</v>
      </c>
      <c r="C17" s="31" t="s">
        <v>22</v>
      </c>
      <c r="D17" s="31">
        <v>1</v>
      </c>
      <c r="E17" s="31">
        <v>1</v>
      </c>
      <c r="F17" s="31">
        <v>0</v>
      </c>
      <c r="G17" s="31">
        <v>0</v>
      </c>
      <c r="H17" s="31">
        <v>0</v>
      </c>
      <c r="I17" s="31">
        <v>0</v>
      </c>
      <c r="J17" s="31">
        <v>0</v>
      </c>
      <c r="K17" s="31">
        <v>0</v>
      </c>
      <c r="L17" s="31">
        <v>0</v>
      </c>
      <c r="M17" s="31">
        <v>0</v>
      </c>
      <c r="N17" s="31">
        <v>0</v>
      </c>
      <c r="O17" s="31">
        <v>0</v>
      </c>
      <c r="P17" s="31" t="s">
        <v>211</v>
      </c>
    </row>
    <row r="18" spans="1:16" x14ac:dyDescent="0.35">
      <c r="A18" s="41" t="s">
        <v>254</v>
      </c>
      <c r="B18" s="41" t="s">
        <v>147</v>
      </c>
      <c r="C18" s="10" t="s">
        <v>22</v>
      </c>
      <c r="D18" s="10">
        <v>5</v>
      </c>
      <c r="E18" s="10">
        <v>13</v>
      </c>
      <c r="F18" s="10">
        <v>26</v>
      </c>
      <c r="G18" s="10">
        <v>0</v>
      </c>
      <c r="H18" s="10">
        <v>3</v>
      </c>
      <c r="I18" s="10">
        <v>0</v>
      </c>
      <c r="J18" s="10">
        <v>0</v>
      </c>
      <c r="K18" s="10">
        <v>0</v>
      </c>
      <c r="L18" s="10">
        <v>0</v>
      </c>
      <c r="M18" s="10">
        <v>0</v>
      </c>
      <c r="N18" s="10">
        <v>0</v>
      </c>
      <c r="O18" s="10">
        <v>0</v>
      </c>
      <c r="P18" s="10" t="s">
        <v>211</v>
      </c>
    </row>
    <row r="19" spans="1:16" x14ac:dyDescent="0.35">
      <c r="A19" s="43" t="s">
        <v>255</v>
      </c>
      <c r="B19" s="43" t="s">
        <v>223</v>
      </c>
      <c r="C19" s="31" t="s">
        <v>22</v>
      </c>
      <c r="D19" s="31">
        <v>2</v>
      </c>
      <c r="E19" s="31">
        <v>5</v>
      </c>
      <c r="F19" s="31">
        <v>0</v>
      </c>
      <c r="G19" s="31">
        <v>0</v>
      </c>
      <c r="H19" s="31">
        <v>0</v>
      </c>
      <c r="I19" s="31">
        <v>0</v>
      </c>
      <c r="J19" s="31">
        <v>0</v>
      </c>
      <c r="K19" s="31">
        <v>0</v>
      </c>
      <c r="L19" s="31">
        <v>0</v>
      </c>
      <c r="M19" s="31">
        <v>0</v>
      </c>
      <c r="N19" s="31">
        <v>0</v>
      </c>
      <c r="O19" s="31">
        <v>0</v>
      </c>
      <c r="P19" s="31" t="s">
        <v>211</v>
      </c>
    </row>
    <row r="20" spans="1:16" x14ac:dyDescent="0.35">
      <c r="A20" s="41" t="s">
        <v>256</v>
      </c>
      <c r="B20" s="41" t="s">
        <v>224</v>
      </c>
      <c r="C20" s="10" t="s">
        <v>22</v>
      </c>
      <c r="D20" s="10">
        <v>2</v>
      </c>
      <c r="E20" s="10">
        <v>7</v>
      </c>
      <c r="F20" s="10">
        <v>0</v>
      </c>
      <c r="G20" s="10">
        <v>0</v>
      </c>
      <c r="H20" s="10">
        <v>0</v>
      </c>
      <c r="I20" s="10">
        <v>0</v>
      </c>
      <c r="J20" s="10">
        <v>0</v>
      </c>
      <c r="K20" s="10">
        <v>0</v>
      </c>
      <c r="L20" s="10">
        <v>0</v>
      </c>
      <c r="M20" s="10">
        <v>0</v>
      </c>
      <c r="N20" s="10">
        <v>0</v>
      </c>
      <c r="O20" s="10">
        <v>0</v>
      </c>
      <c r="P20" s="10" t="s">
        <v>211</v>
      </c>
    </row>
    <row r="21" spans="1:16" x14ac:dyDescent="0.35">
      <c r="A21" s="43" t="s">
        <v>225</v>
      </c>
      <c r="B21" s="43" t="s">
        <v>225</v>
      </c>
      <c r="C21" s="31" t="s">
        <v>22</v>
      </c>
      <c r="D21" s="31">
        <v>2</v>
      </c>
      <c r="E21" s="31">
        <v>5</v>
      </c>
      <c r="F21" s="31">
        <v>0</v>
      </c>
      <c r="G21" s="31">
        <v>0</v>
      </c>
      <c r="H21" s="31">
        <v>0</v>
      </c>
      <c r="I21" s="31">
        <v>0</v>
      </c>
      <c r="J21" s="31">
        <v>0</v>
      </c>
      <c r="K21" s="31">
        <v>0</v>
      </c>
      <c r="L21" s="31">
        <v>0</v>
      </c>
      <c r="M21" s="31">
        <v>0</v>
      </c>
      <c r="N21" s="31">
        <v>0</v>
      </c>
      <c r="O21" s="31">
        <v>0</v>
      </c>
      <c r="P21" s="31" t="s">
        <v>211</v>
      </c>
    </row>
    <row r="22" spans="1:16" x14ac:dyDescent="0.35">
      <c r="A22" s="41" t="s">
        <v>226</v>
      </c>
      <c r="B22" s="41" t="s">
        <v>226</v>
      </c>
      <c r="C22" s="10" t="s">
        <v>22</v>
      </c>
      <c r="D22" s="10">
        <v>3</v>
      </c>
      <c r="E22" s="10">
        <v>3</v>
      </c>
      <c r="F22" s="10">
        <v>0</v>
      </c>
      <c r="G22" s="10">
        <v>0</v>
      </c>
      <c r="H22" s="10">
        <v>0</v>
      </c>
      <c r="I22" s="10">
        <v>0</v>
      </c>
      <c r="J22" s="10">
        <v>0</v>
      </c>
      <c r="K22" s="10">
        <v>0</v>
      </c>
      <c r="L22" s="10">
        <v>0</v>
      </c>
      <c r="M22" s="10">
        <v>0</v>
      </c>
      <c r="N22" s="10">
        <v>0</v>
      </c>
      <c r="O22" s="10">
        <v>0</v>
      </c>
      <c r="P22" s="10" t="s">
        <v>43</v>
      </c>
    </row>
    <row r="23" spans="1:16" x14ac:dyDescent="0.35">
      <c r="A23" s="43" t="s">
        <v>240</v>
      </c>
      <c r="B23" s="43" t="s">
        <v>180</v>
      </c>
      <c r="C23" s="31" t="s">
        <v>58</v>
      </c>
      <c r="D23" s="31">
        <v>1</v>
      </c>
      <c r="E23" s="31">
        <v>6</v>
      </c>
      <c r="F23" s="31">
        <v>9</v>
      </c>
      <c r="G23" s="31">
        <v>0</v>
      </c>
      <c r="H23" s="31">
        <v>1</v>
      </c>
      <c r="I23" s="31">
        <v>0</v>
      </c>
      <c r="J23" s="31">
        <v>0</v>
      </c>
      <c r="K23" s="31">
        <v>0</v>
      </c>
      <c r="L23" s="31">
        <v>0</v>
      </c>
      <c r="M23" s="31">
        <v>0</v>
      </c>
      <c r="N23" s="31">
        <v>0</v>
      </c>
      <c r="O23" s="31">
        <v>0</v>
      </c>
      <c r="P23" s="31" t="s">
        <v>211</v>
      </c>
    </row>
    <row r="24" spans="1:16" x14ac:dyDescent="0.35">
      <c r="A24" s="41" t="s">
        <v>240</v>
      </c>
      <c r="B24" s="41" t="s">
        <v>189</v>
      </c>
      <c r="C24" s="10" t="s">
        <v>58</v>
      </c>
      <c r="D24" s="10">
        <v>1</v>
      </c>
      <c r="E24" s="10">
        <v>7</v>
      </c>
      <c r="F24" s="10">
        <v>32</v>
      </c>
      <c r="G24" s="10">
        <v>0</v>
      </c>
      <c r="H24" s="10">
        <v>2</v>
      </c>
      <c r="I24" s="10">
        <v>0</v>
      </c>
      <c r="J24" s="10">
        <v>0</v>
      </c>
      <c r="K24" s="10">
        <v>0</v>
      </c>
      <c r="L24" s="10">
        <v>0</v>
      </c>
      <c r="M24" s="10">
        <v>0</v>
      </c>
      <c r="N24" s="10">
        <v>0</v>
      </c>
      <c r="O24" s="10">
        <v>0</v>
      </c>
      <c r="P24" s="10" t="s">
        <v>211</v>
      </c>
    </row>
    <row r="25" spans="1:16" x14ac:dyDescent="0.35">
      <c r="A25" s="43" t="s">
        <v>240</v>
      </c>
      <c r="B25" s="43" t="s">
        <v>188</v>
      </c>
      <c r="C25" s="31" t="s">
        <v>58</v>
      </c>
      <c r="D25" s="31">
        <v>1</v>
      </c>
      <c r="E25" s="31">
        <v>8</v>
      </c>
      <c r="F25" s="31">
        <v>14</v>
      </c>
      <c r="G25" s="31">
        <v>0</v>
      </c>
      <c r="H25" s="31">
        <v>2</v>
      </c>
      <c r="I25" s="31">
        <v>0</v>
      </c>
      <c r="J25" s="31">
        <v>0</v>
      </c>
      <c r="K25" s="31">
        <v>0</v>
      </c>
      <c r="L25" s="31">
        <v>0</v>
      </c>
      <c r="M25" s="31">
        <v>0</v>
      </c>
      <c r="N25" s="31">
        <v>0</v>
      </c>
      <c r="O25" s="31">
        <v>0</v>
      </c>
      <c r="P25" s="31" t="s">
        <v>211</v>
      </c>
    </row>
    <row r="26" spans="1:16" x14ac:dyDescent="0.35">
      <c r="A26" s="41" t="s">
        <v>227</v>
      </c>
      <c r="B26" s="41" t="s">
        <v>227</v>
      </c>
      <c r="C26" s="10" t="s">
        <v>22</v>
      </c>
      <c r="D26" s="10">
        <v>1</v>
      </c>
      <c r="E26" s="10">
        <v>2</v>
      </c>
      <c r="F26" s="10">
        <v>0</v>
      </c>
      <c r="G26" s="10">
        <v>0</v>
      </c>
      <c r="H26" s="10">
        <v>0</v>
      </c>
      <c r="I26" s="10">
        <v>0</v>
      </c>
      <c r="J26" s="10">
        <v>0</v>
      </c>
      <c r="K26" s="10">
        <v>0</v>
      </c>
      <c r="L26" s="10">
        <v>0</v>
      </c>
      <c r="M26" s="10">
        <v>0</v>
      </c>
      <c r="N26" s="10">
        <v>0</v>
      </c>
      <c r="O26" s="10">
        <v>0</v>
      </c>
      <c r="P26" s="10" t="s">
        <v>211</v>
      </c>
    </row>
    <row r="27" spans="1:16" x14ac:dyDescent="0.35">
      <c r="A27" s="43" t="s">
        <v>143</v>
      </c>
      <c r="B27" s="43" t="s">
        <v>228</v>
      </c>
      <c r="C27" s="31" t="s">
        <v>22</v>
      </c>
      <c r="D27" s="31">
        <v>4</v>
      </c>
      <c r="E27" s="31">
        <v>11</v>
      </c>
      <c r="F27" s="31">
        <v>1</v>
      </c>
      <c r="G27" s="31">
        <v>0</v>
      </c>
      <c r="H27" s="31">
        <v>0</v>
      </c>
      <c r="I27" s="31">
        <v>0</v>
      </c>
      <c r="J27" s="31">
        <v>0</v>
      </c>
      <c r="K27" s="31">
        <v>0</v>
      </c>
      <c r="L27" s="31">
        <v>0</v>
      </c>
      <c r="M27" s="31">
        <v>0</v>
      </c>
      <c r="N27" s="31">
        <v>0</v>
      </c>
      <c r="O27" s="31">
        <v>0</v>
      </c>
      <c r="P27" s="31" t="s">
        <v>211</v>
      </c>
    </row>
    <row r="28" spans="1:16" x14ac:dyDescent="0.35">
      <c r="A28" s="41" t="s">
        <v>229</v>
      </c>
      <c r="B28" s="41" t="s">
        <v>229</v>
      </c>
      <c r="C28" s="10" t="s">
        <v>22</v>
      </c>
      <c r="D28" s="10">
        <v>1</v>
      </c>
      <c r="E28" s="10">
        <v>2</v>
      </c>
      <c r="F28" s="10">
        <v>0</v>
      </c>
      <c r="G28" s="10">
        <v>0</v>
      </c>
      <c r="H28" s="10">
        <v>0</v>
      </c>
      <c r="I28" s="10">
        <v>0</v>
      </c>
      <c r="J28" s="10">
        <v>0</v>
      </c>
      <c r="K28" s="10">
        <v>0</v>
      </c>
      <c r="L28" s="10">
        <v>0</v>
      </c>
      <c r="M28" s="10">
        <v>0</v>
      </c>
      <c r="N28" s="10">
        <v>0</v>
      </c>
      <c r="O28" s="10">
        <v>0</v>
      </c>
      <c r="P28" s="10" t="s">
        <v>211</v>
      </c>
    </row>
    <row r="29" spans="1:16" x14ac:dyDescent="0.35">
      <c r="A29" s="43" t="s">
        <v>236</v>
      </c>
      <c r="B29" s="43" t="s">
        <v>230</v>
      </c>
      <c r="C29" s="31" t="s">
        <v>22</v>
      </c>
      <c r="D29" s="31">
        <v>1</v>
      </c>
      <c r="E29" s="31">
        <v>3</v>
      </c>
      <c r="F29" s="31">
        <v>3</v>
      </c>
      <c r="G29" s="31">
        <v>0</v>
      </c>
      <c r="H29" s="31">
        <v>1</v>
      </c>
      <c r="I29" s="31">
        <v>0</v>
      </c>
      <c r="J29" s="31">
        <v>0</v>
      </c>
      <c r="K29" s="31">
        <v>0</v>
      </c>
      <c r="L29" s="31">
        <v>0</v>
      </c>
      <c r="M29" s="31">
        <v>0</v>
      </c>
      <c r="N29" s="31">
        <v>0</v>
      </c>
      <c r="O29" s="31">
        <v>0</v>
      </c>
      <c r="P29" s="31" t="s">
        <v>211</v>
      </c>
    </row>
    <row r="30" spans="1:16" x14ac:dyDescent="0.35">
      <c r="A30" s="41" t="s">
        <v>235</v>
      </c>
      <c r="B30" s="41" t="s">
        <v>231</v>
      </c>
      <c r="C30" s="10" t="s">
        <v>22</v>
      </c>
      <c r="D30" s="10">
        <v>2</v>
      </c>
      <c r="E30" s="10">
        <v>6</v>
      </c>
      <c r="F30" s="10">
        <v>9</v>
      </c>
      <c r="G30" s="10">
        <v>0</v>
      </c>
      <c r="H30" s="10">
        <v>1</v>
      </c>
      <c r="I30" s="10">
        <v>0</v>
      </c>
      <c r="J30" s="10">
        <v>0</v>
      </c>
      <c r="K30" s="10">
        <v>0</v>
      </c>
      <c r="L30" s="10">
        <v>0</v>
      </c>
      <c r="M30" s="10">
        <v>0</v>
      </c>
      <c r="N30" s="10">
        <v>0</v>
      </c>
      <c r="O30" s="10">
        <v>0</v>
      </c>
      <c r="P30" s="10" t="s">
        <v>211</v>
      </c>
    </row>
    <row r="31" spans="1:16" x14ac:dyDescent="0.35">
      <c r="A31" s="43" t="s">
        <v>232</v>
      </c>
      <c r="B31" s="43" t="s">
        <v>232</v>
      </c>
      <c r="C31" s="31" t="s">
        <v>22</v>
      </c>
      <c r="D31" s="31">
        <v>1</v>
      </c>
      <c r="E31" s="31">
        <v>3</v>
      </c>
      <c r="F31" s="31">
        <v>0</v>
      </c>
      <c r="G31" s="31">
        <v>0</v>
      </c>
      <c r="H31" s="31">
        <v>0</v>
      </c>
      <c r="I31" s="31">
        <v>0</v>
      </c>
      <c r="J31" s="31">
        <v>0</v>
      </c>
      <c r="K31" s="31">
        <v>0</v>
      </c>
      <c r="L31" s="31">
        <v>0</v>
      </c>
      <c r="M31" s="31">
        <v>0</v>
      </c>
      <c r="N31" s="31">
        <v>0</v>
      </c>
      <c r="O31" s="31">
        <v>0</v>
      </c>
      <c r="P31" s="31" t="s">
        <v>211</v>
      </c>
    </row>
    <row r="32" spans="1:16" x14ac:dyDescent="0.35">
      <c r="A32" s="41" t="s">
        <v>233</v>
      </c>
      <c r="B32" s="41" t="s">
        <v>233</v>
      </c>
      <c r="C32" s="10" t="s">
        <v>22</v>
      </c>
      <c r="D32" s="10">
        <v>1</v>
      </c>
      <c r="E32" s="10">
        <v>2</v>
      </c>
      <c r="F32" s="10">
        <v>15</v>
      </c>
      <c r="G32" s="10">
        <v>0</v>
      </c>
      <c r="H32" s="10">
        <v>1</v>
      </c>
      <c r="I32" s="10">
        <v>0</v>
      </c>
      <c r="J32" s="10">
        <v>0</v>
      </c>
      <c r="K32" s="10">
        <v>0</v>
      </c>
      <c r="L32" s="10">
        <v>0</v>
      </c>
      <c r="M32" s="10">
        <v>0</v>
      </c>
      <c r="N32" s="10">
        <v>0</v>
      </c>
      <c r="O32" s="10">
        <v>0</v>
      </c>
      <c r="P32" s="10" t="s">
        <v>211</v>
      </c>
    </row>
  </sheetData>
  <sheetProtection algorithmName="SHA-512" hashValue="i02oentxU4w6SfqrcxvWaCGIteFH+JTP6AP20jVdGbkSdmI9HrSc35I3jx3cKMRrOq1uIFLCtQ/3kvdMuYCxOQ==" saltValue="citpryZUVFCjQraM5AAsQ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dimension ref="A1:P136"/>
  <sheetViews>
    <sheetView zoomScaleNormal="100" workbookViewId="0">
      <selection sqref="A1:XFD1048576"/>
    </sheetView>
  </sheetViews>
  <sheetFormatPr defaultColWidth="16.453125" defaultRowHeight="14.5" x14ac:dyDescent="0.35"/>
  <cols>
    <col min="1" max="2" width="16.453125" style="20"/>
    <col min="3" max="3" width="14.90625" style="20" customWidth="1"/>
    <col min="4" max="7" width="16.453125" style="20"/>
    <col min="8" max="8" width="16.453125" style="20" customWidth="1"/>
    <col min="9" max="9" width="15.6328125" style="22" customWidth="1"/>
    <col min="10" max="10" width="16.453125" style="20"/>
    <col min="11" max="11" width="16.453125" style="30"/>
    <col min="12" max="12" width="32.90625" style="20" customWidth="1"/>
    <col min="13" max="15" width="16.453125" style="20"/>
    <col min="16" max="16" width="39.36328125" style="20" customWidth="1"/>
    <col min="17" max="17" width="17.1796875" style="20" customWidth="1"/>
    <col min="18" max="16384" width="16.453125" style="20"/>
  </cols>
  <sheetData>
    <row r="1" spans="1:16" ht="130.5" x14ac:dyDescent="0.35">
      <c r="A1" s="9" t="s">
        <v>59</v>
      </c>
      <c r="B1" s="9" t="s">
        <v>60</v>
      </c>
      <c r="C1" s="9" t="s">
        <v>9</v>
      </c>
      <c r="D1" s="9" t="s">
        <v>19</v>
      </c>
      <c r="E1" s="9" t="s">
        <v>20</v>
      </c>
      <c r="F1" s="9" t="s">
        <v>10</v>
      </c>
      <c r="G1" s="9" t="s">
        <v>11</v>
      </c>
      <c r="H1" s="9" t="s">
        <v>12</v>
      </c>
      <c r="I1" s="9" t="s">
        <v>13</v>
      </c>
      <c r="J1" s="9" t="s">
        <v>56</v>
      </c>
      <c r="K1" s="9" t="s">
        <v>14</v>
      </c>
      <c r="L1" s="9" t="s">
        <v>15</v>
      </c>
      <c r="M1" s="9" t="s">
        <v>16</v>
      </c>
      <c r="N1" s="9" t="s">
        <v>62</v>
      </c>
      <c r="O1" s="9" t="s">
        <v>17</v>
      </c>
      <c r="P1" s="9" t="s">
        <v>18</v>
      </c>
    </row>
    <row r="2" spans="1:16" s="22" customFormat="1" ht="29" x14ac:dyDescent="0.35">
      <c r="A2" s="21" t="s">
        <v>173</v>
      </c>
      <c r="B2" s="21" t="s">
        <v>213</v>
      </c>
      <c r="C2" s="36" t="s">
        <v>250</v>
      </c>
      <c r="D2" s="36" t="s">
        <v>250</v>
      </c>
      <c r="E2" s="36" t="s">
        <v>250</v>
      </c>
      <c r="F2" s="36" t="s">
        <v>250</v>
      </c>
      <c r="G2" s="36" t="s">
        <v>250</v>
      </c>
      <c r="H2" s="36" t="s">
        <v>250</v>
      </c>
      <c r="I2" s="21">
        <v>3</v>
      </c>
      <c r="J2" s="21">
        <v>0</v>
      </c>
      <c r="K2" s="21">
        <v>0</v>
      </c>
      <c r="L2" s="21" t="s">
        <v>172</v>
      </c>
      <c r="M2" s="21">
        <v>0</v>
      </c>
      <c r="N2" s="21">
        <v>0</v>
      </c>
      <c r="O2" s="21">
        <v>0</v>
      </c>
      <c r="P2" s="21" t="s">
        <v>57</v>
      </c>
    </row>
    <row r="3" spans="1:16" s="22" customFormat="1" ht="23.5" x14ac:dyDescent="0.35">
      <c r="A3" s="32" t="s">
        <v>212</v>
      </c>
      <c r="B3" s="45" t="s">
        <v>23</v>
      </c>
      <c r="C3" s="46"/>
      <c r="D3" s="46"/>
      <c r="E3" s="46"/>
      <c r="F3" s="46"/>
      <c r="G3" s="46"/>
      <c r="H3" s="46"/>
      <c r="I3" s="46"/>
      <c r="J3" s="46"/>
      <c r="K3" s="46"/>
      <c r="L3" s="46"/>
      <c r="M3" s="46"/>
      <c r="N3" s="46"/>
      <c r="O3" s="46"/>
      <c r="P3" s="46"/>
    </row>
    <row r="4" spans="1:16" s="22" customFormat="1" ht="29" x14ac:dyDescent="0.35">
      <c r="A4" s="21" t="s">
        <v>134</v>
      </c>
      <c r="B4" s="21" t="s">
        <v>151</v>
      </c>
      <c r="C4" s="36" t="s">
        <v>250</v>
      </c>
      <c r="D4" s="36" t="s">
        <v>250</v>
      </c>
      <c r="E4" s="36" t="s">
        <v>250</v>
      </c>
      <c r="F4" s="36" t="s">
        <v>250</v>
      </c>
      <c r="G4" s="36" t="s">
        <v>250</v>
      </c>
      <c r="H4" s="36" t="s">
        <v>250</v>
      </c>
      <c r="I4" s="21">
        <v>1</v>
      </c>
      <c r="J4" s="21">
        <v>0</v>
      </c>
      <c r="K4" s="21">
        <v>0</v>
      </c>
      <c r="L4" s="21" t="s">
        <v>57</v>
      </c>
      <c r="M4" s="21">
        <v>0</v>
      </c>
      <c r="N4" s="21">
        <v>0</v>
      </c>
      <c r="O4" s="21">
        <v>0</v>
      </c>
      <c r="P4" s="21" t="s">
        <v>57</v>
      </c>
    </row>
    <row r="5" spans="1:16" s="22" customFormat="1" ht="29" x14ac:dyDescent="0.35">
      <c r="A5" s="32" t="s">
        <v>174</v>
      </c>
      <c r="B5" s="32" t="s">
        <v>175</v>
      </c>
      <c r="C5" s="36" t="s">
        <v>250</v>
      </c>
      <c r="D5" s="36" t="s">
        <v>250</v>
      </c>
      <c r="E5" s="36" t="s">
        <v>250</v>
      </c>
      <c r="F5" s="36" t="s">
        <v>250</v>
      </c>
      <c r="G5" s="36" t="s">
        <v>250</v>
      </c>
      <c r="H5" s="36" t="s">
        <v>250</v>
      </c>
      <c r="I5" s="33">
        <v>1</v>
      </c>
      <c r="J5" s="33">
        <v>0</v>
      </c>
      <c r="K5" s="33">
        <v>0</v>
      </c>
      <c r="L5" s="34" t="s">
        <v>57</v>
      </c>
      <c r="M5" s="32">
        <v>0</v>
      </c>
      <c r="N5" s="32">
        <v>0</v>
      </c>
      <c r="O5" s="32">
        <v>0</v>
      </c>
      <c r="P5" s="32" t="s">
        <v>57</v>
      </c>
    </row>
    <row r="6" spans="1:16" s="22" customFormat="1" ht="23.5" x14ac:dyDescent="0.35">
      <c r="A6" s="23" t="s">
        <v>214</v>
      </c>
      <c r="B6" s="45" t="s">
        <v>23</v>
      </c>
      <c r="C6" s="46"/>
      <c r="D6" s="46"/>
      <c r="E6" s="46"/>
      <c r="F6" s="46"/>
      <c r="G6" s="46"/>
      <c r="H6" s="46"/>
      <c r="I6" s="46"/>
      <c r="J6" s="46"/>
      <c r="K6" s="46"/>
      <c r="L6" s="46"/>
      <c r="M6" s="46"/>
      <c r="N6" s="46"/>
      <c r="O6" s="46"/>
      <c r="P6" s="46"/>
    </row>
    <row r="7" spans="1:16" s="22" customFormat="1" ht="23.5" x14ac:dyDescent="0.35">
      <c r="A7" s="32" t="s">
        <v>234</v>
      </c>
      <c r="B7" s="45" t="s">
        <v>23</v>
      </c>
      <c r="C7" s="46"/>
      <c r="D7" s="46"/>
      <c r="E7" s="46"/>
      <c r="F7" s="46"/>
      <c r="G7" s="46"/>
      <c r="H7" s="46"/>
      <c r="I7" s="46"/>
      <c r="J7" s="46"/>
      <c r="K7" s="46"/>
      <c r="L7" s="46"/>
      <c r="M7" s="46"/>
      <c r="N7" s="46"/>
      <c r="O7" s="46"/>
      <c r="P7" s="46"/>
    </row>
    <row r="8" spans="1:16" ht="29" x14ac:dyDescent="0.35">
      <c r="A8" s="21" t="s">
        <v>133</v>
      </c>
      <c r="B8" s="21" t="s">
        <v>149</v>
      </c>
      <c r="C8" s="36" t="s">
        <v>250</v>
      </c>
      <c r="D8" s="36" t="s">
        <v>250</v>
      </c>
      <c r="E8" s="36" t="s">
        <v>250</v>
      </c>
      <c r="F8" s="36" t="s">
        <v>250</v>
      </c>
      <c r="G8" s="36" t="s">
        <v>250</v>
      </c>
      <c r="H8" s="36" t="s">
        <v>250</v>
      </c>
      <c r="I8" s="21">
        <v>1</v>
      </c>
      <c r="J8" s="21">
        <v>0</v>
      </c>
      <c r="K8" s="26">
        <v>0</v>
      </c>
      <c r="L8" s="21" t="s">
        <v>57</v>
      </c>
      <c r="M8" s="21">
        <v>0</v>
      </c>
      <c r="N8" s="21">
        <v>0</v>
      </c>
      <c r="O8" s="21">
        <v>0</v>
      </c>
      <c r="P8" s="21" t="s">
        <v>57</v>
      </c>
    </row>
    <row r="9" spans="1:16" s="22" customFormat="1" ht="29" x14ac:dyDescent="0.35">
      <c r="A9" s="32" t="s">
        <v>133</v>
      </c>
      <c r="B9" s="32" t="s">
        <v>150</v>
      </c>
      <c r="C9" s="36" t="s">
        <v>250</v>
      </c>
      <c r="D9" s="36" t="s">
        <v>250</v>
      </c>
      <c r="E9" s="36" t="s">
        <v>250</v>
      </c>
      <c r="F9" s="36" t="s">
        <v>250</v>
      </c>
      <c r="G9" s="36" t="s">
        <v>250</v>
      </c>
      <c r="H9" s="36" t="s">
        <v>250</v>
      </c>
      <c r="I9" s="33">
        <v>2</v>
      </c>
      <c r="J9" s="33">
        <v>0</v>
      </c>
      <c r="K9" s="33">
        <v>0</v>
      </c>
      <c r="L9" s="34" t="s">
        <v>57</v>
      </c>
      <c r="M9" s="32">
        <v>0</v>
      </c>
      <c r="N9" s="32">
        <v>0</v>
      </c>
      <c r="O9" s="32">
        <v>0</v>
      </c>
      <c r="P9" s="32" t="s">
        <v>57</v>
      </c>
    </row>
    <row r="10" spans="1:16" s="22" customFormat="1" ht="29" x14ac:dyDescent="0.35">
      <c r="A10" s="21" t="s">
        <v>133</v>
      </c>
      <c r="B10" s="21" t="s">
        <v>148</v>
      </c>
      <c r="C10" s="36" t="s">
        <v>250</v>
      </c>
      <c r="D10" s="36" t="s">
        <v>250</v>
      </c>
      <c r="E10" s="36" t="s">
        <v>250</v>
      </c>
      <c r="F10" s="36" t="s">
        <v>250</v>
      </c>
      <c r="G10" s="36" t="s">
        <v>250</v>
      </c>
      <c r="H10" s="36" t="s">
        <v>250</v>
      </c>
      <c r="I10" s="21">
        <v>3</v>
      </c>
      <c r="J10" s="21">
        <v>0</v>
      </c>
      <c r="K10" s="26">
        <v>0</v>
      </c>
      <c r="L10" s="21" t="s">
        <v>57</v>
      </c>
      <c r="M10" s="21">
        <v>0</v>
      </c>
      <c r="N10" s="21">
        <v>0</v>
      </c>
      <c r="O10" s="21">
        <v>0</v>
      </c>
      <c r="P10" s="21" t="s">
        <v>57</v>
      </c>
    </row>
    <row r="11" spans="1:16" s="22" customFormat="1" ht="29" x14ac:dyDescent="0.35">
      <c r="A11" s="32" t="s">
        <v>142</v>
      </c>
      <c r="B11" s="32" t="s">
        <v>158</v>
      </c>
      <c r="C11" s="36" t="s">
        <v>250</v>
      </c>
      <c r="D11" s="36" t="s">
        <v>250</v>
      </c>
      <c r="E11" s="36" t="s">
        <v>250</v>
      </c>
      <c r="F11" s="36" t="s">
        <v>250</v>
      </c>
      <c r="G11" s="36" t="s">
        <v>250</v>
      </c>
      <c r="H11" s="36" t="s">
        <v>250</v>
      </c>
      <c r="I11" s="33">
        <v>1</v>
      </c>
      <c r="J11" s="33">
        <v>0</v>
      </c>
      <c r="K11" s="33">
        <v>0</v>
      </c>
      <c r="L11" s="34" t="s">
        <v>57</v>
      </c>
      <c r="M11" s="32">
        <v>0</v>
      </c>
      <c r="N11" s="32">
        <v>0</v>
      </c>
      <c r="O11" s="32">
        <v>0</v>
      </c>
      <c r="P11" s="32" t="s">
        <v>57</v>
      </c>
    </row>
    <row r="12" spans="1:16" s="22" customFormat="1" ht="29" x14ac:dyDescent="0.35">
      <c r="A12" s="21" t="s">
        <v>142</v>
      </c>
      <c r="B12" s="21" t="s">
        <v>159</v>
      </c>
      <c r="C12" s="36" t="s">
        <v>250</v>
      </c>
      <c r="D12" s="36" t="s">
        <v>250</v>
      </c>
      <c r="E12" s="36" t="s">
        <v>250</v>
      </c>
      <c r="F12" s="36" t="s">
        <v>250</v>
      </c>
      <c r="G12" s="36" t="s">
        <v>250</v>
      </c>
      <c r="H12" s="36" t="s">
        <v>250</v>
      </c>
      <c r="I12" s="21">
        <v>1</v>
      </c>
      <c r="J12" s="21">
        <v>0</v>
      </c>
      <c r="K12" s="26">
        <v>0</v>
      </c>
      <c r="L12" s="21" t="s">
        <v>57</v>
      </c>
      <c r="M12" s="21">
        <v>0</v>
      </c>
      <c r="N12" s="21">
        <v>0</v>
      </c>
      <c r="O12" s="21">
        <v>0</v>
      </c>
      <c r="P12" s="21" t="s">
        <v>57</v>
      </c>
    </row>
    <row r="13" spans="1:16" s="22" customFormat="1" ht="29" x14ac:dyDescent="0.35">
      <c r="A13" s="32" t="s">
        <v>142</v>
      </c>
      <c r="B13" s="32" t="s">
        <v>160</v>
      </c>
      <c r="C13" s="36" t="s">
        <v>250</v>
      </c>
      <c r="D13" s="36" t="s">
        <v>250</v>
      </c>
      <c r="E13" s="36" t="s">
        <v>250</v>
      </c>
      <c r="F13" s="36" t="s">
        <v>250</v>
      </c>
      <c r="G13" s="36" t="s">
        <v>250</v>
      </c>
      <c r="H13" s="36" t="s">
        <v>250</v>
      </c>
      <c r="I13" s="33">
        <v>1</v>
      </c>
      <c r="J13" s="33">
        <v>0</v>
      </c>
      <c r="K13" s="33">
        <v>0</v>
      </c>
      <c r="L13" s="34" t="s">
        <v>57</v>
      </c>
      <c r="M13" s="32">
        <v>0</v>
      </c>
      <c r="N13" s="32">
        <v>0</v>
      </c>
      <c r="O13" s="32">
        <v>0</v>
      </c>
      <c r="P13" s="32" t="s">
        <v>57</v>
      </c>
    </row>
    <row r="14" spans="1:16" s="22" customFormat="1" ht="29" x14ac:dyDescent="0.35">
      <c r="A14" s="21" t="s">
        <v>142</v>
      </c>
      <c r="B14" s="21" t="s">
        <v>157</v>
      </c>
      <c r="C14" s="36" t="s">
        <v>250</v>
      </c>
      <c r="D14" s="36" t="s">
        <v>250</v>
      </c>
      <c r="E14" s="36" t="s">
        <v>250</v>
      </c>
      <c r="F14" s="36" t="s">
        <v>250</v>
      </c>
      <c r="G14" s="36" t="s">
        <v>250</v>
      </c>
      <c r="H14" s="36" t="s">
        <v>250</v>
      </c>
      <c r="I14" s="21">
        <v>4</v>
      </c>
      <c r="J14" s="21">
        <v>0</v>
      </c>
      <c r="K14" s="21">
        <v>0</v>
      </c>
      <c r="L14" s="21" t="s">
        <v>127</v>
      </c>
      <c r="M14" s="21">
        <v>0</v>
      </c>
      <c r="N14" s="21">
        <v>0</v>
      </c>
      <c r="O14" s="21">
        <v>0</v>
      </c>
      <c r="P14" s="21" t="s">
        <v>57</v>
      </c>
    </row>
    <row r="15" spans="1:16" s="22" customFormat="1" ht="43.5" x14ac:dyDescent="0.35">
      <c r="A15" s="32" t="s">
        <v>142</v>
      </c>
      <c r="B15" s="32" t="s">
        <v>156</v>
      </c>
      <c r="C15" s="36" t="s">
        <v>250</v>
      </c>
      <c r="D15" s="36" t="s">
        <v>250</v>
      </c>
      <c r="E15" s="36" t="s">
        <v>250</v>
      </c>
      <c r="F15" s="36" t="s">
        <v>250</v>
      </c>
      <c r="G15" s="36" t="s">
        <v>250</v>
      </c>
      <c r="H15" s="36" t="s">
        <v>250</v>
      </c>
      <c r="I15" s="32">
        <v>5</v>
      </c>
      <c r="J15" s="32">
        <v>0</v>
      </c>
      <c r="K15" s="35">
        <v>0</v>
      </c>
      <c r="L15" s="32" t="s">
        <v>140</v>
      </c>
      <c r="M15" s="32">
        <v>0</v>
      </c>
      <c r="N15" s="32">
        <v>0</v>
      </c>
      <c r="O15" s="32">
        <v>0</v>
      </c>
      <c r="P15" s="32" t="s">
        <v>57</v>
      </c>
    </row>
    <row r="16" spans="1:16" s="22" customFormat="1" ht="116" x14ac:dyDescent="0.35">
      <c r="A16" s="21" t="s">
        <v>142</v>
      </c>
      <c r="B16" s="21" t="s">
        <v>155</v>
      </c>
      <c r="C16" s="36" t="s">
        <v>250</v>
      </c>
      <c r="D16" s="36" t="s">
        <v>250</v>
      </c>
      <c r="E16" s="36" t="s">
        <v>250</v>
      </c>
      <c r="F16" s="36" t="s">
        <v>250</v>
      </c>
      <c r="G16" s="36" t="s">
        <v>250</v>
      </c>
      <c r="H16" s="36" t="s">
        <v>250</v>
      </c>
      <c r="I16" s="21">
        <v>10</v>
      </c>
      <c r="J16" s="21">
        <v>0</v>
      </c>
      <c r="K16" s="21">
        <v>0</v>
      </c>
      <c r="L16" s="21" t="s">
        <v>138</v>
      </c>
      <c r="M16" s="21">
        <v>0</v>
      </c>
      <c r="N16" s="21">
        <v>0</v>
      </c>
      <c r="O16" s="21">
        <v>0</v>
      </c>
      <c r="P16" s="21" t="s">
        <v>57</v>
      </c>
    </row>
    <row r="17" spans="1:16" s="22" customFormat="1" ht="101.5" x14ac:dyDescent="0.35">
      <c r="A17" s="32" t="s">
        <v>142</v>
      </c>
      <c r="B17" s="32" t="s">
        <v>154</v>
      </c>
      <c r="C17" s="36" t="s">
        <v>250</v>
      </c>
      <c r="D17" s="36" t="s">
        <v>250</v>
      </c>
      <c r="E17" s="36" t="s">
        <v>250</v>
      </c>
      <c r="F17" s="36" t="s">
        <v>250</v>
      </c>
      <c r="G17" s="36" t="s">
        <v>250</v>
      </c>
      <c r="H17" s="36" t="s">
        <v>250</v>
      </c>
      <c r="I17" s="32">
        <v>12</v>
      </c>
      <c r="J17" s="32">
        <v>0</v>
      </c>
      <c r="K17" s="35">
        <v>0</v>
      </c>
      <c r="L17" s="32" t="s">
        <v>137</v>
      </c>
      <c r="M17" s="32">
        <v>0</v>
      </c>
      <c r="N17" s="32">
        <v>0</v>
      </c>
      <c r="O17" s="32">
        <v>0</v>
      </c>
      <c r="P17" s="32" t="s">
        <v>57</v>
      </c>
    </row>
    <row r="18" spans="1:16" s="22" customFormat="1" ht="130.5" x14ac:dyDescent="0.35">
      <c r="A18" s="21" t="s">
        <v>142</v>
      </c>
      <c r="B18" s="21" t="s">
        <v>153</v>
      </c>
      <c r="C18" s="36" t="s">
        <v>250</v>
      </c>
      <c r="D18" s="36" t="s">
        <v>250</v>
      </c>
      <c r="E18" s="36" t="s">
        <v>250</v>
      </c>
      <c r="F18" s="36" t="s">
        <v>250</v>
      </c>
      <c r="G18" s="36" t="s">
        <v>250</v>
      </c>
      <c r="H18" s="36" t="s">
        <v>250</v>
      </c>
      <c r="I18" s="21">
        <v>14</v>
      </c>
      <c r="J18" s="21">
        <v>0</v>
      </c>
      <c r="K18" s="26">
        <v>0</v>
      </c>
      <c r="L18" s="21" t="s">
        <v>136</v>
      </c>
      <c r="M18" s="21">
        <v>0</v>
      </c>
      <c r="N18" s="21">
        <v>0</v>
      </c>
      <c r="O18" s="21">
        <v>0</v>
      </c>
      <c r="P18" s="21" t="s">
        <v>57</v>
      </c>
    </row>
    <row r="19" spans="1:16" s="22" customFormat="1" ht="174" x14ac:dyDescent="0.35">
      <c r="A19" s="32" t="s">
        <v>142</v>
      </c>
      <c r="B19" s="32" t="s">
        <v>152</v>
      </c>
      <c r="C19" s="36" t="s">
        <v>250</v>
      </c>
      <c r="D19" s="36" t="s">
        <v>250</v>
      </c>
      <c r="E19" s="36" t="s">
        <v>250</v>
      </c>
      <c r="F19" s="36" t="s">
        <v>250</v>
      </c>
      <c r="G19" s="36" t="s">
        <v>250</v>
      </c>
      <c r="H19" s="36" t="s">
        <v>250</v>
      </c>
      <c r="I19" s="32">
        <v>37</v>
      </c>
      <c r="J19" s="32">
        <v>0</v>
      </c>
      <c r="K19" s="32">
        <v>0</v>
      </c>
      <c r="L19" s="32" t="s">
        <v>135</v>
      </c>
      <c r="M19" s="32">
        <v>0</v>
      </c>
      <c r="N19" s="32">
        <v>0</v>
      </c>
      <c r="O19" s="32">
        <v>0</v>
      </c>
      <c r="P19" s="32" t="s">
        <v>57</v>
      </c>
    </row>
    <row r="20" spans="1:16" s="22" customFormat="1" ht="23.5" x14ac:dyDescent="0.35">
      <c r="A20" s="21" t="s">
        <v>216</v>
      </c>
      <c r="B20" s="45" t="s">
        <v>23</v>
      </c>
      <c r="C20" s="46"/>
      <c r="D20" s="46"/>
      <c r="E20" s="46"/>
      <c r="F20" s="46"/>
      <c r="G20" s="46"/>
      <c r="H20" s="46"/>
      <c r="I20" s="46"/>
      <c r="J20" s="46"/>
      <c r="K20" s="46"/>
      <c r="L20" s="46"/>
      <c r="M20" s="46"/>
      <c r="N20" s="46"/>
      <c r="O20" s="46"/>
      <c r="P20" s="46"/>
    </row>
    <row r="21" spans="1:16" s="22" customFormat="1" ht="23.5" x14ac:dyDescent="0.35">
      <c r="A21" s="32" t="s">
        <v>217</v>
      </c>
      <c r="B21" s="45" t="s">
        <v>23</v>
      </c>
      <c r="C21" s="46"/>
      <c r="D21" s="46"/>
      <c r="E21" s="46"/>
      <c r="F21" s="46"/>
      <c r="G21" s="46"/>
      <c r="H21" s="46"/>
      <c r="I21" s="46"/>
      <c r="J21" s="46"/>
      <c r="K21" s="46"/>
      <c r="L21" s="46"/>
      <c r="M21" s="46"/>
      <c r="N21" s="46"/>
      <c r="O21" s="46"/>
      <c r="P21" s="46"/>
    </row>
    <row r="22" spans="1:16" s="22" customFormat="1" ht="72.5" x14ac:dyDescent="0.35">
      <c r="A22" s="21" t="s">
        <v>170</v>
      </c>
      <c r="B22" s="21" t="s">
        <v>171</v>
      </c>
      <c r="C22" s="36" t="s">
        <v>250</v>
      </c>
      <c r="D22" s="36" t="s">
        <v>250</v>
      </c>
      <c r="E22" s="36" t="s">
        <v>250</v>
      </c>
      <c r="F22" s="36" t="s">
        <v>250</v>
      </c>
      <c r="G22" s="36" t="s">
        <v>250</v>
      </c>
      <c r="H22" s="36" t="s">
        <v>250</v>
      </c>
      <c r="I22" s="21">
        <v>3</v>
      </c>
      <c r="J22" s="21">
        <v>0</v>
      </c>
      <c r="K22" s="26">
        <v>0</v>
      </c>
      <c r="L22" s="21" t="s">
        <v>169</v>
      </c>
      <c r="M22" s="21">
        <v>0</v>
      </c>
      <c r="N22" s="21">
        <v>0</v>
      </c>
      <c r="O22" s="21">
        <v>0</v>
      </c>
      <c r="P22" s="21" t="s">
        <v>57</v>
      </c>
    </row>
    <row r="23" spans="1:16" s="22" customFormat="1" ht="29" x14ac:dyDescent="0.35">
      <c r="A23" s="32" t="s">
        <v>177</v>
      </c>
      <c r="B23" s="32" t="s">
        <v>195</v>
      </c>
      <c r="C23" s="36" t="s">
        <v>250</v>
      </c>
      <c r="D23" s="36" t="s">
        <v>250</v>
      </c>
      <c r="E23" s="36" t="s">
        <v>250</v>
      </c>
      <c r="F23" s="36" t="s">
        <v>250</v>
      </c>
      <c r="G23" s="36" t="s">
        <v>250</v>
      </c>
      <c r="H23" s="36" t="s">
        <v>250</v>
      </c>
      <c r="I23" s="32">
        <v>1</v>
      </c>
      <c r="J23" s="32">
        <v>0</v>
      </c>
      <c r="K23" s="32">
        <v>0</v>
      </c>
      <c r="L23" s="32" t="s">
        <v>57</v>
      </c>
      <c r="M23" s="32">
        <v>0</v>
      </c>
      <c r="N23" s="32">
        <v>0</v>
      </c>
      <c r="O23" s="32">
        <v>0</v>
      </c>
      <c r="P23" s="32" t="s">
        <v>57</v>
      </c>
    </row>
    <row r="24" spans="1:16" s="22" customFormat="1" ht="29" x14ac:dyDescent="0.35">
      <c r="A24" s="21" t="s">
        <v>177</v>
      </c>
      <c r="B24" s="21" t="s">
        <v>197</v>
      </c>
      <c r="C24" s="36" t="s">
        <v>250</v>
      </c>
      <c r="D24" s="36" t="s">
        <v>250</v>
      </c>
      <c r="E24" s="36" t="s">
        <v>250</v>
      </c>
      <c r="F24" s="36" t="s">
        <v>250</v>
      </c>
      <c r="G24" s="36" t="s">
        <v>250</v>
      </c>
      <c r="H24" s="36" t="s">
        <v>250</v>
      </c>
      <c r="I24" s="24">
        <v>1</v>
      </c>
      <c r="J24" s="24">
        <v>0</v>
      </c>
      <c r="K24" s="24">
        <v>0</v>
      </c>
      <c r="L24" s="25" t="s">
        <v>57</v>
      </c>
      <c r="M24" s="21">
        <v>0</v>
      </c>
      <c r="N24" s="21">
        <v>0</v>
      </c>
      <c r="O24" s="21">
        <v>0</v>
      </c>
      <c r="P24" s="21" t="s">
        <v>57</v>
      </c>
    </row>
    <row r="25" spans="1:16" ht="29" x14ac:dyDescent="0.35">
      <c r="A25" s="32" t="s">
        <v>177</v>
      </c>
      <c r="B25" s="32" t="s">
        <v>198</v>
      </c>
      <c r="C25" s="36" t="s">
        <v>250</v>
      </c>
      <c r="D25" s="36" t="s">
        <v>250</v>
      </c>
      <c r="E25" s="36" t="s">
        <v>250</v>
      </c>
      <c r="F25" s="36" t="s">
        <v>250</v>
      </c>
      <c r="G25" s="36" t="s">
        <v>250</v>
      </c>
      <c r="H25" s="36" t="s">
        <v>250</v>
      </c>
      <c r="I25" s="32">
        <v>1</v>
      </c>
      <c r="J25" s="32">
        <v>0</v>
      </c>
      <c r="K25" s="35">
        <v>0</v>
      </c>
      <c r="L25" s="32" t="s">
        <v>57</v>
      </c>
      <c r="M25" s="32">
        <v>0</v>
      </c>
      <c r="N25" s="32">
        <v>0</v>
      </c>
      <c r="O25" s="32">
        <v>0</v>
      </c>
      <c r="P25" s="32" t="s">
        <v>57</v>
      </c>
    </row>
    <row r="26" spans="1:16" ht="29" x14ac:dyDescent="0.35">
      <c r="A26" s="21" t="s">
        <v>177</v>
      </c>
      <c r="B26" s="21" t="s">
        <v>201</v>
      </c>
      <c r="C26" s="36" t="s">
        <v>250</v>
      </c>
      <c r="D26" s="36" t="s">
        <v>250</v>
      </c>
      <c r="E26" s="36" t="s">
        <v>250</v>
      </c>
      <c r="F26" s="36" t="s">
        <v>250</v>
      </c>
      <c r="G26" s="36" t="s">
        <v>250</v>
      </c>
      <c r="H26" s="36" t="s">
        <v>250</v>
      </c>
      <c r="I26" s="21">
        <v>1</v>
      </c>
      <c r="J26" s="21">
        <v>0</v>
      </c>
      <c r="K26" s="26">
        <v>0</v>
      </c>
      <c r="L26" s="21" t="s">
        <v>57</v>
      </c>
      <c r="M26" s="21">
        <v>0</v>
      </c>
      <c r="N26" s="21">
        <v>0</v>
      </c>
      <c r="O26" s="21">
        <v>0</v>
      </c>
      <c r="P26" s="21" t="s">
        <v>57</v>
      </c>
    </row>
    <row r="27" spans="1:16" s="27" customFormat="1" ht="29" x14ac:dyDescent="0.35">
      <c r="A27" s="32" t="s">
        <v>177</v>
      </c>
      <c r="B27" s="32" t="s">
        <v>196</v>
      </c>
      <c r="C27" s="36" t="s">
        <v>250</v>
      </c>
      <c r="D27" s="36" t="s">
        <v>250</v>
      </c>
      <c r="E27" s="36" t="s">
        <v>250</v>
      </c>
      <c r="F27" s="36" t="s">
        <v>250</v>
      </c>
      <c r="G27" s="36" t="s">
        <v>250</v>
      </c>
      <c r="H27" s="36" t="s">
        <v>250</v>
      </c>
      <c r="I27" s="33">
        <v>2</v>
      </c>
      <c r="J27" s="33">
        <v>0</v>
      </c>
      <c r="K27" s="33">
        <v>0</v>
      </c>
      <c r="L27" s="34" t="s">
        <v>57</v>
      </c>
      <c r="M27" s="32">
        <v>0</v>
      </c>
      <c r="N27" s="32">
        <v>0</v>
      </c>
      <c r="O27" s="32">
        <v>0</v>
      </c>
      <c r="P27" s="32" t="s">
        <v>57</v>
      </c>
    </row>
    <row r="28" spans="1:16" s="27" customFormat="1" ht="29" x14ac:dyDescent="0.35">
      <c r="A28" s="21" t="s">
        <v>177</v>
      </c>
      <c r="B28" s="21" t="s">
        <v>199</v>
      </c>
      <c r="C28" s="36" t="s">
        <v>250</v>
      </c>
      <c r="D28" s="36" t="s">
        <v>250</v>
      </c>
      <c r="E28" s="36" t="s">
        <v>250</v>
      </c>
      <c r="F28" s="36" t="s">
        <v>250</v>
      </c>
      <c r="G28" s="36" t="s">
        <v>250</v>
      </c>
      <c r="H28" s="36" t="s">
        <v>250</v>
      </c>
      <c r="I28" s="21">
        <v>2</v>
      </c>
      <c r="J28" s="21">
        <v>0</v>
      </c>
      <c r="K28" s="26">
        <v>0</v>
      </c>
      <c r="L28" s="21" t="s">
        <v>57</v>
      </c>
      <c r="M28" s="21">
        <v>0</v>
      </c>
      <c r="N28" s="21">
        <v>0</v>
      </c>
      <c r="O28" s="21">
        <v>0</v>
      </c>
      <c r="P28" s="21" t="s">
        <v>57</v>
      </c>
    </row>
    <row r="29" spans="1:16" s="22" customFormat="1" ht="29" x14ac:dyDescent="0.35">
      <c r="A29" s="32" t="s">
        <v>177</v>
      </c>
      <c r="B29" s="32" t="s">
        <v>200</v>
      </c>
      <c r="C29" s="36" t="s">
        <v>250</v>
      </c>
      <c r="D29" s="36" t="s">
        <v>250</v>
      </c>
      <c r="E29" s="36" t="s">
        <v>250</v>
      </c>
      <c r="F29" s="36" t="s">
        <v>250</v>
      </c>
      <c r="G29" s="36" t="s">
        <v>250</v>
      </c>
      <c r="H29" s="36" t="s">
        <v>250</v>
      </c>
      <c r="I29" s="32">
        <v>2</v>
      </c>
      <c r="J29" s="32">
        <v>0</v>
      </c>
      <c r="K29" s="32">
        <v>0</v>
      </c>
      <c r="L29" s="32" t="s">
        <v>57</v>
      </c>
      <c r="M29" s="32">
        <v>0</v>
      </c>
      <c r="N29" s="32">
        <v>0</v>
      </c>
      <c r="O29" s="32">
        <v>0</v>
      </c>
      <c r="P29" s="32" t="s">
        <v>57</v>
      </c>
    </row>
    <row r="30" spans="1:16" s="22" customFormat="1" ht="23.5" x14ac:dyDescent="0.35">
      <c r="A30" s="21" t="s">
        <v>219</v>
      </c>
      <c r="B30" s="45" t="s">
        <v>23</v>
      </c>
      <c r="C30" s="46"/>
      <c r="D30" s="46"/>
      <c r="E30" s="46"/>
      <c r="F30" s="46"/>
      <c r="G30" s="46"/>
      <c r="H30" s="46"/>
      <c r="I30" s="46"/>
      <c r="J30" s="46"/>
      <c r="K30" s="46"/>
      <c r="L30" s="46"/>
      <c r="M30" s="46"/>
      <c r="N30" s="46"/>
      <c r="O30" s="46"/>
      <c r="P30" s="46"/>
    </row>
    <row r="31" spans="1:16" s="22" customFormat="1" ht="23.5" x14ac:dyDescent="0.35">
      <c r="A31" s="32" t="s">
        <v>221</v>
      </c>
      <c r="B31" s="45" t="s">
        <v>23</v>
      </c>
      <c r="C31" s="46"/>
      <c r="D31" s="46"/>
      <c r="E31" s="46"/>
      <c r="F31" s="46"/>
      <c r="G31" s="46"/>
      <c r="H31" s="46"/>
      <c r="I31" s="46"/>
      <c r="J31" s="46"/>
      <c r="K31" s="46"/>
      <c r="L31" s="46"/>
      <c r="M31" s="46"/>
      <c r="N31" s="46"/>
      <c r="O31" s="46"/>
      <c r="P31" s="46"/>
    </row>
    <row r="32" spans="1:16" s="22" customFormat="1" ht="23.5" x14ac:dyDescent="0.35">
      <c r="A32" s="21" t="s">
        <v>222</v>
      </c>
      <c r="B32" s="45" t="s">
        <v>23</v>
      </c>
      <c r="C32" s="46"/>
      <c r="D32" s="46"/>
      <c r="E32" s="46"/>
      <c r="F32" s="46"/>
      <c r="G32" s="46"/>
      <c r="H32" s="46"/>
      <c r="I32" s="46"/>
      <c r="J32" s="46"/>
      <c r="K32" s="46"/>
      <c r="L32" s="46"/>
      <c r="M32" s="46"/>
      <c r="N32" s="46"/>
      <c r="O32" s="46"/>
      <c r="P32" s="46"/>
    </row>
    <row r="33" spans="1:16" s="22" customFormat="1" ht="29" x14ac:dyDescent="0.35">
      <c r="A33" s="32" t="s">
        <v>147</v>
      </c>
      <c r="B33" s="32" t="s">
        <v>164</v>
      </c>
      <c r="C33" s="36" t="s">
        <v>250</v>
      </c>
      <c r="D33" s="36" t="s">
        <v>250</v>
      </c>
      <c r="E33" s="36" t="s">
        <v>250</v>
      </c>
      <c r="F33" s="36" t="s">
        <v>250</v>
      </c>
      <c r="G33" s="36" t="s">
        <v>250</v>
      </c>
      <c r="H33" s="36" t="s">
        <v>250</v>
      </c>
      <c r="I33" s="32">
        <v>1</v>
      </c>
      <c r="J33" s="32">
        <v>0</v>
      </c>
      <c r="K33" s="35">
        <v>0</v>
      </c>
      <c r="L33" s="32" t="s">
        <v>57</v>
      </c>
      <c r="M33" s="32">
        <v>0</v>
      </c>
      <c r="N33" s="32">
        <v>0</v>
      </c>
      <c r="O33" s="32">
        <v>0</v>
      </c>
      <c r="P33" s="32" t="s">
        <v>57</v>
      </c>
    </row>
    <row r="34" spans="1:16" s="22" customFormat="1" ht="29" x14ac:dyDescent="0.35">
      <c r="A34" s="21" t="s">
        <v>147</v>
      </c>
      <c r="B34" s="21" t="s">
        <v>167</v>
      </c>
      <c r="C34" s="36" t="s">
        <v>250</v>
      </c>
      <c r="D34" s="36" t="s">
        <v>250</v>
      </c>
      <c r="E34" s="36" t="s">
        <v>250</v>
      </c>
      <c r="F34" s="36" t="s">
        <v>250</v>
      </c>
      <c r="G34" s="36" t="s">
        <v>250</v>
      </c>
      <c r="H34" s="36" t="s">
        <v>250</v>
      </c>
      <c r="I34" s="21">
        <v>1</v>
      </c>
      <c r="J34" s="21">
        <v>0</v>
      </c>
      <c r="K34" s="21">
        <v>0</v>
      </c>
      <c r="L34" s="21" t="s">
        <v>57</v>
      </c>
      <c r="M34" s="21">
        <v>0</v>
      </c>
      <c r="N34" s="21">
        <v>0</v>
      </c>
      <c r="O34" s="21">
        <v>0</v>
      </c>
      <c r="P34" s="21" t="s">
        <v>57</v>
      </c>
    </row>
    <row r="35" spans="1:16" s="22" customFormat="1" ht="29" x14ac:dyDescent="0.35">
      <c r="A35" s="32" t="s">
        <v>147</v>
      </c>
      <c r="B35" s="32" t="s">
        <v>166</v>
      </c>
      <c r="C35" s="36" t="s">
        <v>250</v>
      </c>
      <c r="D35" s="36" t="s">
        <v>250</v>
      </c>
      <c r="E35" s="36" t="s">
        <v>250</v>
      </c>
      <c r="F35" s="36" t="s">
        <v>250</v>
      </c>
      <c r="G35" s="36" t="s">
        <v>250</v>
      </c>
      <c r="H35" s="36" t="s">
        <v>250</v>
      </c>
      <c r="I35" s="32">
        <v>2</v>
      </c>
      <c r="J35" s="32">
        <v>0</v>
      </c>
      <c r="K35" s="35">
        <v>0</v>
      </c>
      <c r="L35" s="32" t="s">
        <v>57</v>
      </c>
      <c r="M35" s="32">
        <v>0</v>
      </c>
      <c r="N35" s="32">
        <v>0</v>
      </c>
      <c r="O35" s="32">
        <v>0</v>
      </c>
      <c r="P35" s="32" t="s">
        <v>57</v>
      </c>
    </row>
    <row r="36" spans="1:16" s="22" customFormat="1" ht="29" x14ac:dyDescent="0.35">
      <c r="A36" s="21" t="s">
        <v>147</v>
      </c>
      <c r="B36" s="21" t="s">
        <v>168</v>
      </c>
      <c r="C36" s="36" t="s">
        <v>250</v>
      </c>
      <c r="D36" s="36" t="s">
        <v>250</v>
      </c>
      <c r="E36" s="36" t="s">
        <v>250</v>
      </c>
      <c r="F36" s="36" t="s">
        <v>250</v>
      </c>
      <c r="G36" s="36" t="s">
        <v>250</v>
      </c>
      <c r="H36" s="36" t="s">
        <v>250</v>
      </c>
      <c r="I36" s="21">
        <v>2</v>
      </c>
      <c r="J36" s="21">
        <v>0</v>
      </c>
      <c r="K36" s="21">
        <v>0</v>
      </c>
      <c r="L36" s="21" t="s">
        <v>57</v>
      </c>
      <c r="M36" s="21">
        <v>0</v>
      </c>
      <c r="N36" s="21">
        <v>0</v>
      </c>
      <c r="O36" s="21">
        <v>0</v>
      </c>
      <c r="P36" s="21" t="s">
        <v>57</v>
      </c>
    </row>
    <row r="37" spans="1:16" s="22" customFormat="1" ht="29" x14ac:dyDescent="0.35">
      <c r="A37" s="32" t="s">
        <v>147</v>
      </c>
      <c r="B37" s="32" t="s">
        <v>162</v>
      </c>
      <c r="C37" s="36" t="s">
        <v>250</v>
      </c>
      <c r="D37" s="36" t="s">
        <v>250</v>
      </c>
      <c r="E37" s="36" t="s">
        <v>250</v>
      </c>
      <c r="F37" s="36" t="s">
        <v>250</v>
      </c>
      <c r="G37" s="36" t="s">
        <v>250</v>
      </c>
      <c r="H37" s="36" t="s">
        <v>250</v>
      </c>
      <c r="I37" s="32">
        <v>4</v>
      </c>
      <c r="J37" s="32">
        <v>0</v>
      </c>
      <c r="K37" s="35">
        <v>0</v>
      </c>
      <c r="L37" s="32" t="s">
        <v>144</v>
      </c>
      <c r="M37" s="32">
        <v>0</v>
      </c>
      <c r="N37" s="32">
        <v>0</v>
      </c>
      <c r="O37" s="32">
        <v>0</v>
      </c>
      <c r="P37" s="32" t="s">
        <v>57</v>
      </c>
    </row>
    <row r="38" spans="1:16" s="22" customFormat="1" ht="43.5" x14ac:dyDescent="0.35">
      <c r="A38" s="21" t="s">
        <v>147</v>
      </c>
      <c r="B38" s="21" t="s">
        <v>163</v>
      </c>
      <c r="C38" s="36" t="s">
        <v>250</v>
      </c>
      <c r="D38" s="36" t="s">
        <v>250</v>
      </c>
      <c r="E38" s="36" t="s">
        <v>250</v>
      </c>
      <c r="F38" s="36" t="s">
        <v>250</v>
      </c>
      <c r="G38" s="36" t="s">
        <v>250</v>
      </c>
      <c r="H38" s="36" t="s">
        <v>250</v>
      </c>
      <c r="I38" s="21">
        <v>5</v>
      </c>
      <c r="J38" s="21">
        <v>0</v>
      </c>
      <c r="K38" s="26">
        <v>0</v>
      </c>
      <c r="L38" s="21" t="s">
        <v>145</v>
      </c>
      <c r="M38" s="21">
        <v>0</v>
      </c>
      <c r="N38" s="21">
        <v>0</v>
      </c>
      <c r="O38" s="21">
        <v>0</v>
      </c>
      <c r="P38" s="21" t="s">
        <v>57</v>
      </c>
    </row>
    <row r="39" spans="1:16" ht="43.5" x14ac:dyDescent="0.35">
      <c r="A39" s="32" t="s">
        <v>147</v>
      </c>
      <c r="B39" s="32" t="s">
        <v>165</v>
      </c>
      <c r="C39" s="36" t="s">
        <v>250</v>
      </c>
      <c r="D39" s="36" t="s">
        <v>250</v>
      </c>
      <c r="E39" s="36" t="s">
        <v>250</v>
      </c>
      <c r="F39" s="36" t="s">
        <v>250</v>
      </c>
      <c r="G39" s="36" t="s">
        <v>250</v>
      </c>
      <c r="H39" s="36" t="s">
        <v>250</v>
      </c>
      <c r="I39" s="32">
        <v>11</v>
      </c>
      <c r="J39" s="32">
        <v>0</v>
      </c>
      <c r="K39" s="35">
        <v>0</v>
      </c>
      <c r="L39" s="32" t="s">
        <v>146</v>
      </c>
      <c r="M39" s="32">
        <v>0</v>
      </c>
      <c r="N39" s="32">
        <v>0</v>
      </c>
      <c r="O39" s="32">
        <v>0</v>
      </c>
      <c r="P39" s="32" t="s">
        <v>57</v>
      </c>
    </row>
    <row r="40" spans="1:16" ht="23.5" x14ac:dyDescent="0.35">
      <c r="A40" s="21" t="s">
        <v>223</v>
      </c>
      <c r="B40" s="45" t="s">
        <v>23</v>
      </c>
      <c r="C40" s="46"/>
      <c r="D40" s="46"/>
      <c r="E40" s="46"/>
      <c r="F40" s="46"/>
      <c r="G40" s="46"/>
      <c r="H40" s="46"/>
      <c r="I40" s="46"/>
      <c r="J40" s="46"/>
      <c r="K40" s="46"/>
      <c r="L40" s="46"/>
      <c r="M40" s="46"/>
      <c r="N40" s="46"/>
      <c r="O40" s="46"/>
      <c r="P40" s="46"/>
    </row>
    <row r="41" spans="1:16" ht="23.5" x14ac:dyDescent="0.35">
      <c r="A41" s="32" t="s">
        <v>224</v>
      </c>
      <c r="B41" s="45" t="s">
        <v>23</v>
      </c>
      <c r="C41" s="46"/>
      <c r="D41" s="46"/>
      <c r="E41" s="46"/>
      <c r="F41" s="46"/>
      <c r="G41" s="46"/>
      <c r="H41" s="46"/>
      <c r="I41" s="46"/>
      <c r="J41" s="46"/>
      <c r="K41" s="46"/>
      <c r="L41" s="46"/>
      <c r="M41" s="46"/>
      <c r="N41" s="46"/>
      <c r="O41" s="46"/>
      <c r="P41" s="46"/>
    </row>
    <row r="42" spans="1:16" ht="23.5" x14ac:dyDescent="0.35">
      <c r="A42" s="21" t="s">
        <v>225</v>
      </c>
      <c r="B42" s="45" t="s">
        <v>23</v>
      </c>
      <c r="C42" s="46"/>
      <c r="D42" s="46"/>
      <c r="E42" s="46"/>
      <c r="F42" s="46"/>
      <c r="G42" s="46"/>
      <c r="H42" s="46"/>
      <c r="I42" s="46"/>
      <c r="J42" s="46"/>
      <c r="K42" s="46"/>
      <c r="L42" s="46"/>
      <c r="M42" s="46"/>
      <c r="N42" s="46"/>
      <c r="O42" s="46"/>
      <c r="P42" s="46"/>
    </row>
    <row r="43" spans="1:16" ht="23.5" x14ac:dyDescent="0.35">
      <c r="A43" s="32" t="s">
        <v>226</v>
      </c>
      <c r="B43" s="45" t="s">
        <v>23</v>
      </c>
      <c r="C43" s="46"/>
      <c r="D43" s="46"/>
      <c r="E43" s="46"/>
      <c r="F43" s="46"/>
      <c r="G43" s="46"/>
      <c r="H43" s="46"/>
      <c r="I43" s="46"/>
      <c r="J43" s="46"/>
      <c r="K43" s="46"/>
      <c r="L43" s="46"/>
      <c r="M43" s="46"/>
      <c r="N43" s="46"/>
      <c r="O43" s="46"/>
      <c r="P43" s="46"/>
    </row>
    <row r="44" spans="1:16" ht="29" x14ac:dyDescent="0.35">
      <c r="A44" s="21" t="s">
        <v>180</v>
      </c>
      <c r="B44" s="21" t="s">
        <v>203</v>
      </c>
      <c r="C44" s="36" t="s">
        <v>250</v>
      </c>
      <c r="D44" s="36" t="s">
        <v>250</v>
      </c>
      <c r="E44" s="36" t="s">
        <v>250</v>
      </c>
      <c r="F44" s="36" t="s">
        <v>250</v>
      </c>
      <c r="G44" s="36" t="s">
        <v>250</v>
      </c>
      <c r="H44" s="36" t="s">
        <v>250</v>
      </c>
      <c r="I44" s="21">
        <v>1</v>
      </c>
      <c r="J44" s="21">
        <v>0</v>
      </c>
      <c r="K44" s="26">
        <v>0</v>
      </c>
      <c r="L44" s="21" t="s">
        <v>57</v>
      </c>
      <c r="M44" s="21">
        <v>0</v>
      </c>
      <c r="N44" s="21">
        <v>0</v>
      </c>
      <c r="O44" s="21">
        <v>0</v>
      </c>
      <c r="P44" s="21" t="s">
        <v>57</v>
      </c>
    </row>
    <row r="45" spans="1:16" ht="29" x14ac:dyDescent="0.35">
      <c r="A45" s="32" t="s">
        <v>180</v>
      </c>
      <c r="B45" s="32" t="s">
        <v>205</v>
      </c>
      <c r="C45" s="36" t="s">
        <v>250</v>
      </c>
      <c r="D45" s="36" t="s">
        <v>250</v>
      </c>
      <c r="E45" s="36" t="s">
        <v>250</v>
      </c>
      <c r="F45" s="36" t="s">
        <v>250</v>
      </c>
      <c r="G45" s="36" t="s">
        <v>250</v>
      </c>
      <c r="H45" s="36" t="s">
        <v>250</v>
      </c>
      <c r="I45" s="32">
        <v>1</v>
      </c>
      <c r="J45" s="32">
        <v>0</v>
      </c>
      <c r="K45" s="35">
        <v>0</v>
      </c>
      <c r="L45" s="32" t="s">
        <v>57</v>
      </c>
      <c r="M45" s="32">
        <v>0</v>
      </c>
      <c r="N45" s="32">
        <v>0</v>
      </c>
      <c r="O45" s="32">
        <v>0</v>
      </c>
      <c r="P45" s="32" t="s">
        <v>57</v>
      </c>
    </row>
    <row r="46" spans="1:16" ht="29" x14ac:dyDescent="0.35">
      <c r="A46" s="21" t="s">
        <v>180</v>
      </c>
      <c r="B46" s="21" t="s">
        <v>202</v>
      </c>
      <c r="C46" s="36" t="s">
        <v>250</v>
      </c>
      <c r="D46" s="36" t="s">
        <v>250</v>
      </c>
      <c r="E46" s="36" t="s">
        <v>250</v>
      </c>
      <c r="F46" s="36" t="s">
        <v>250</v>
      </c>
      <c r="G46" s="36" t="s">
        <v>250</v>
      </c>
      <c r="H46" s="36" t="s">
        <v>250</v>
      </c>
      <c r="I46" s="21">
        <v>2</v>
      </c>
      <c r="J46" s="21">
        <v>0</v>
      </c>
      <c r="K46" s="26">
        <v>0</v>
      </c>
      <c r="L46" s="21" t="s">
        <v>57</v>
      </c>
      <c r="M46" s="21">
        <v>0</v>
      </c>
      <c r="N46" s="21">
        <v>0</v>
      </c>
      <c r="O46" s="21">
        <v>0</v>
      </c>
      <c r="P46" s="21" t="s">
        <v>57</v>
      </c>
    </row>
    <row r="47" spans="1:16" ht="29" x14ac:dyDescent="0.35">
      <c r="A47" s="32" t="s">
        <v>180</v>
      </c>
      <c r="B47" s="32" t="s">
        <v>204</v>
      </c>
      <c r="C47" s="36" t="s">
        <v>250</v>
      </c>
      <c r="D47" s="36" t="s">
        <v>250</v>
      </c>
      <c r="E47" s="36" t="s">
        <v>250</v>
      </c>
      <c r="F47" s="36" t="s">
        <v>250</v>
      </c>
      <c r="G47" s="36" t="s">
        <v>250</v>
      </c>
      <c r="H47" s="36" t="s">
        <v>250</v>
      </c>
      <c r="I47" s="32">
        <v>5</v>
      </c>
      <c r="J47" s="32">
        <v>0</v>
      </c>
      <c r="K47" s="32">
        <v>0</v>
      </c>
      <c r="L47" s="32" t="s">
        <v>179</v>
      </c>
      <c r="M47" s="32">
        <v>0</v>
      </c>
      <c r="N47" s="32">
        <v>0</v>
      </c>
      <c r="O47" s="32">
        <v>0</v>
      </c>
      <c r="P47" s="32" t="s">
        <v>57</v>
      </c>
    </row>
    <row r="48" spans="1:16" ht="29" x14ac:dyDescent="0.35">
      <c r="A48" s="21" t="s">
        <v>189</v>
      </c>
      <c r="B48" s="21" t="s">
        <v>207</v>
      </c>
      <c r="C48" s="36" t="s">
        <v>250</v>
      </c>
      <c r="D48" s="36" t="s">
        <v>250</v>
      </c>
      <c r="E48" s="36" t="s">
        <v>250</v>
      </c>
      <c r="F48" s="36" t="s">
        <v>250</v>
      </c>
      <c r="G48" s="36" t="s">
        <v>250</v>
      </c>
      <c r="H48" s="36" t="s">
        <v>250</v>
      </c>
      <c r="I48" s="21">
        <v>1</v>
      </c>
      <c r="J48" s="21">
        <v>0</v>
      </c>
      <c r="K48" s="26">
        <v>0</v>
      </c>
      <c r="L48" s="21" t="s">
        <v>57</v>
      </c>
      <c r="M48" s="21"/>
      <c r="N48" s="21"/>
      <c r="O48" s="21"/>
      <c r="P48" s="21"/>
    </row>
    <row r="49" spans="1:16" ht="29" x14ac:dyDescent="0.35">
      <c r="A49" s="32" t="s">
        <v>189</v>
      </c>
      <c r="B49" s="32" t="s">
        <v>206</v>
      </c>
      <c r="C49" s="36" t="s">
        <v>250</v>
      </c>
      <c r="D49" s="36" t="s">
        <v>250</v>
      </c>
      <c r="E49" s="36" t="s">
        <v>250</v>
      </c>
      <c r="F49" s="36" t="s">
        <v>250</v>
      </c>
      <c r="G49" s="36" t="s">
        <v>250</v>
      </c>
      <c r="H49" s="36" t="s">
        <v>250</v>
      </c>
      <c r="I49" s="32">
        <v>2</v>
      </c>
      <c r="J49" s="32">
        <v>0</v>
      </c>
      <c r="K49" s="35">
        <v>0</v>
      </c>
      <c r="L49" s="32" t="s">
        <v>57</v>
      </c>
      <c r="M49" s="32">
        <v>0</v>
      </c>
      <c r="N49" s="32">
        <v>0</v>
      </c>
      <c r="O49" s="32">
        <v>0</v>
      </c>
      <c r="P49" s="32" t="s">
        <v>57</v>
      </c>
    </row>
    <row r="50" spans="1:16" s="22" customFormat="1" ht="29" x14ac:dyDescent="0.35">
      <c r="A50" s="21" t="s">
        <v>189</v>
      </c>
      <c r="B50" s="21" t="s">
        <v>198</v>
      </c>
      <c r="C50" s="36" t="s">
        <v>250</v>
      </c>
      <c r="D50" s="36" t="s">
        <v>250</v>
      </c>
      <c r="E50" s="36" t="s">
        <v>250</v>
      </c>
      <c r="F50" s="36" t="s">
        <v>250</v>
      </c>
      <c r="G50" s="36" t="s">
        <v>250</v>
      </c>
      <c r="H50" s="36" t="s">
        <v>250</v>
      </c>
      <c r="I50" s="21">
        <v>3</v>
      </c>
      <c r="J50" s="21">
        <v>0</v>
      </c>
      <c r="K50" s="26">
        <v>0</v>
      </c>
      <c r="L50" s="21" t="s">
        <v>57</v>
      </c>
      <c r="M50" s="21"/>
      <c r="N50" s="21"/>
      <c r="O50" s="21"/>
      <c r="P50" s="21"/>
    </row>
    <row r="51" spans="1:16" s="22" customFormat="1" ht="43.5" x14ac:dyDescent="0.35">
      <c r="A51" s="32" t="s">
        <v>189</v>
      </c>
      <c r="B51" s="32" t="s">
        <v>153</v>
      </c>
      <c r="C51" s="36" t="s">
        <v>250</v>
      </c>
      <c r="D51" s="36" t="s">
        <v>250</v>
      </c>
      <c r="E51" s="36" t="s">
        <v>250</v>
      </c>
      <c r="F51" s="36" t="s">
        <v>250</v>
      </c>
      <c r="G51" s="36" t="s">
        <v>250</v>
      </c>
      <c r="H51" s="36" t="s">
        <v>250</v>
      </c>
      <c r="I51" s="32">
        <v>6</v>
      </c>
      <c r="J51" s="32">
        <v>0</v>
      </c>
      <c r="K51" s="32">
        <v>0</v>
      </c>
      <c r="L51" s="32" t="s">
        <v>181</v>
      </c>
      <c r="M51" s="32">
        <v>0</v>
      </c>
      <c r="N51" s="32">
        <v>0</v>
      </c>
      <c r="O51" s="32">
        <v>0</v>
      </c>
      <c r="P51" s="32" t="s">
        <v>57</v>
      </c>
    </row>
    <row r="52" spans="1:16" ht="29" x14ac:dyDescent="0.35">
      <c r="A52" s="21" t="s">
        <v>189</v>
      </c>
      <c r="B52" s="21" t="s">
        <v>208</v>
      </c>
      <c r="C52" s="36" t="s">
        <v>250</v>
      </c>
      <c r="D52" s="36" t="s">
        <v>250</v>
      </c>
      <c r="E52" s="36" t="s">
        <v>250</v>
      </c>
      <c r="F52" s="36" t="s">
        <v>250</v>
      </c>
      <c r="G52" s="36" t="s">
        <v>250</v>
      </c>
      <c r="H52" s="36" t="s">
        <v>250</v>
      </c>
      <c r="I52" s="21">
        <v>20</v>
      </c>
      <c r="J52" s="21">
        <v>0</v>
      </c>
      <c r="K52" s="21">
        <v>0</v>
      </c>
      <c r="L52" s="21" t="s">
        <v>182</v>
      </c>
      <c r="M52" s="21">
        <v>0</v>
      </c>
      <c r="N52" s="21">
        <v>0</v>
      </c>
      <c r="O52" s="21">
        <v>0</v>
      </c>
      <c r="P52" s="21" t="s">
        <v>57</v>
      </c>
    </row>
    <row r="53" spans="1:16" ht="58" x14ac:dyDescent="0.35">
      <c r="A53" s="32" t="s">
        <v>188</v>
      </c>
      <c r="B53" s="32" t="s">
        <v>192</v>
      </c>
      <c r="C53" s="36" t="s">
        <v>250</v>
      </c>
      <c r="D53" s="36" t="s">
        <v>250</v>
      </c>
      <c r="E53" s="36" t="s">
        <v>250</v>
      </c>
      <c r="F53" s="36" t="s">
        <v>250</v>
      </c>
      <c r="G53" s="36" t="s">
        <v>250</v>
      </c>
      <c r="H53" s="36" t="s">
        <v>250</v>
      </c>
      <c r="I53" s="32">
        <v>1</v>
      </c>
      <c r="J53" s="32">
        <v>0</v>
      </c>
      <c r="K53" s="35">
        <v>0</v>
      </c>
      <c r="L53" s="32" t="s">
        <v>187</v>
      </c>
      <c r="M53" s="32">
        <v>0</v>
      </c>
      <c r="N53" s="32">
        <v>0</v>
      </c>
      <c r="O53" s="32">
        <v>0</v>
      </c>
      <c r="P53" s="32" t="s">
        <v>57</v>
      </c>
    </row>
    <row r="54" spans="1:16" s="22" customFormat="1" ht="101.5" x14ac:dyDescent="0.35">
      <c r="A54" s="21" t="s">
        <v>188</v>
      </c>
      <c r="B54" s="21" t="s">
        <v>191</v>
      </c>
      <c r="C54" s="36" t="s">
        <v>250</v>
      </c>
      <c r="D54" s="36" t="s">
        <v>250</v>
      </c>
      <c r="E54" s="36" t="s">
        <v>250</v>
      </c>
      <c r="F54" s="36" t="s">
        <v>250</v>
      </c>
      <c r="G54" s="36" t="s">
        <v>250</v>
      </c>
      <c r="H54" s="36" t="s">
        <v>250</v>
      </c>
      <c r="I54" s="21">
        <v>2</v>
      </c>
      <c r="J54" s="21">
        <v>0</v>
      </c>
      <c r="K54" s="26">
        <v>0</v>
      </c>
      <c r="L54" s="21" t="s">
        <v>186</v>
      </c>
      <c r="M54" s="21">
        <v>0</v>
      </c>
      <c r="N54" s="21">
        <v>0</v>
      </c>
      <c r="O54" s="21">
        <v>0</v>
      </c>
      <c r="P54" s="21" t="s">
        <v>57</v>
      </c>
    </row>
    <row r="55" spans="1:16" ht="72.5" x14ac:dyDescent="0.35">
      <c r="A55" s="32" t="s">
        <v>188</v>
      </c>
      <c r="B55" s="32" t="s">
        <v>82</v>
      </c>
      <c r="C55" s="36" t="s">
        <v>250</v>
      </c>
      <c r="D55" s="36" t="s">
        <v>250</v>
      </c>
      <c r="E55" s="36" t="s">
        <v>250</v>
      </c>
      <c r="F55" s="36" t="s">
        <v>250</v>
      </c>
      <c r="G55" s="36" t="s">
        <v>250</v>
      </c>
      <c r="H55" s="36" t="s">
        <v>250</v>
      </c>
      <c r="I55" s="32">
        <v>4</v>
      </c>
      <c r="J55" s="32">
        <v>0</v>
      </c>
      <c r="K55" s="35">
        <v>0</v>
      </c>
      <c r="L55" s="32" t="s">
        <v>184</v>
      </c>
      <c r="M55" s="32">
        <v>0</v>
      </c>
      <c r="N55" s="32">
        <v>0</v>
      </c>
      <c r="O55" s="32">
        <v>0</v>
      </c>
      <c r="P55" s="32" t="s">
        <v>57</v>
      </c>
    </row>
    <row r="56" spans="1:16" ht="116" x14ac:dyDescent="0.35">
      <c r="A56" s="21" t="s">
        <v>188</v>
      </c>
      <c r="B56" s="21" t="s">
        <v>190</v>
      </c>
      <c r="C56" s="36" t="s">
        <v>250</v>
      </c>
      <c r="D56" s="36" t="s">
        <v>250</v>
      </c>
      <c r="E56" s="36" t="s">
        <v>250</v>
      </c>
      <c r="F56" s="36" t="s">
        <v>250</v>
      </c>
      <c r="G56" s="36" t="s">
        <v>250</v>
      </c>
      <c r="H56" s="36" t="s">
        <v>250</v>
      </c>
      <c r="I56" s="21">
        <v>7</v>
      </c>
      <c r="J56" s="21">
        <v>0</v>
      </c>
      <c r="K56" s="26">
        <v>0</v>
      </c>
      <c r="L56" s="21" t="s">
        <v>185</v>
      </c>
      <c r="M56" s="21">
        <v>0</v>
      </c>
      <c r="N56" s="21">
        <v>0</v>
      </c>
      <c r="O56" s="21">
        <v>0</v>
      </c>
      <c r="P56" s="21" t="s">
        <v>57</v>
      </c>
    </row>
    <row r="57" spans="1:16" ht="23.5" x14ac:dyDescent="0.35">
      <c r="A57" s="32" t="s">
        <v>227</v>
      </c>
      <c r="B57" s="45" t="s">
        <v>23</v>
      </c>
      <c r="C57" s="46"/>
      <c r="D57" s="46"/>
      <c r="E57" s="46"/>
      <c r="F57" s="46"/>
      <c r="G57" s="46"/>
      <c r="H57" s="46"/>
      <c r="I57" s="46"/>
      <c r="J57" s="46"/>
      <c r="K57" s="46"/>
      <c r="L57" s="46"/>
      <c r="M57" s="46"/>
      <c r="N57" s="46"/>
      <c r="O57" s="46"/>
      <c r="P57" s="46"/>
    </row>
    <row r="58" spans="1:16" ht="29" x14ac:dyDescent="0.35">
      <c r="A58" s="21" t="s">
        <v>143</v>
      </c>
      <c r="B58" s="21" t="s">
        <v>161</v>
      </c>
      <c r="C58" s="36" t="s">
        <v>250</v>
      </c>
      <c r="D58" s="36" t="s">
        <v>250</v>
      </c>
      <c r="E58" s="36" t="s">
        <v>250</v>
      </c>
      <c r="F58" s="36" t="s">
        <v>250</v>
      </c>
      <c r="G58" s="36" t="s">
        <v>250</v>
      </c>
      <c r="H58" s="36" t="s">
        <v>250</v>
      </c>
      <c r="I58" s="21">
        <v>1</v>
      </c>
      <c r="J58" s="21">
        <v>0</v>
      </c>
      <c r="K58" s="26">
        <v>0</v>
      </c>
      <c r="L58" s="21" t="s">
        <v>57</v>
      </c>
      <c r="M58" s="21">
        <v>0</v>
      </c>
      <c r="N58" s="21">
        <v>0</v>
      </c>
      <c r="O58" s="21">
        <v>0</v>
      </c>
      <c r="P58" s="21" t="s">
        <v>57</v>
      </c>
    </row>
    <row r="59" spans="1:16" ht="23.5" x14ac:dyDescent="0.35">
      <c r="A59" s="32" t="s">
        <v>229</v>
      </c>
      <c r="B59" s="45" t="s">
        <v>23</v>
      </c>
      <c r="C59" s="46"/>
      <c r="D59" s="46"/>
      <c r="E59" s="46"/>
      <c r="F59" s="46"/>
      <c r="G59" s="46"/>
      <c r="H59" s="46"/>
      <c r="I59" s="46"/>
      <c r="J59" s="46"/>
      <c r="K59" s="46"/>
      <c r="L59" s="46"/>
      <c r="M59" s="46"/>
      <c r="N59" s="46"/>
      <c r="O59" s="46"/>
      <c r="P59" s="46"/>
    </row>
    <row r="60" spans="1:16" ht="43.5" x14ac:dyDescent="0.35">
      <c r="A60" s="21" t="s">
        <v>131</v>
      </c>
      <c r="B60" s="21" t="s">
        <v>82</v>
      </c>
      <c r="C60" s="36" t="s">
        <v>250</v>
      </c>
      <c r="D60" s="36" t="s">
        <v>250</v>
      </c>
      <c r="E60" s="36" t="s">
        <v>250</v>
      </c>
      <c r="F60" s="36" t="s">
        <v>250</v>
      </c>
      <c r="G60" s="36" t="s">
        <v>250</v>
      </c>
      <c r="H60" s="36" t="s">
        <v>250</v>
      </c>
      <c r="I60" s="21">
        <v>3</v>
      </c>
      <c r="J60" s="21">
        <v>0</v>
      </c>
      <c r="K60" s="26">
        <v>0</v>
      </c>
      <c r="L60" s="21" t="s">
        <v>130</v>
      </c>
      <c r="M60" s="21">
        <v>0</v>
      </c>
      <c r="N60" s="21">
        <v>0</v>
      </c>
      <c r="O60" s="21">
        <v>0</v>
      </c>
      <c r="P60" s="21" t="s">
        <v>57</v>
      </c>
    </row>
    <row r="61" spans="1:16" ht="29" x14ac:dyDescent="0.35">
      <c r="A61" s="32" t="s">
        <v>231</v>
      </c>
      <c r="B61" s="32" t="s">
        <v>205</v>
      </c>
      <c r="C61" s="36" t="s">
        <v>250</v>
      </c>
      <c r="D61" s="36" t="s">
        <v>250</v>
      </c>
      <c r="E61" s="36" t="s">
        <v>250</v>
      </c>
      <c r="F61" s="36" t="s">
        <v>250</v>
      </c>
      <c r="G61" s="36" t="s">
        <v>250</v>
      </c>
      <c r="H61" s="36" t="s">
        <v>250</v>
      </c>
      <c r="I61" s="32">
        <v>5</v>
      </c>
      <c r="J61" s="32">
        <v>0</v>
      </c>
      <c r="K61" s="35">
        <v>0</v>
      </c>
      <c r="L61" s="32" t="s">
        <v>242</v>
      </c>
      <c r="M61" s="32">
        <v>0</v>
      </c>
      <c r="N61" s="32">
        <v>0</v>
      </c>
      <c r="O61" s="32">
        <v>0</v>
      </c>
      <c r="P61" s="32" t="s">
        <v>57</v>
      </c>
    </row>
    <row r="62" spans="1:16" ht="43.5" x14ac:dyDescent="0.35">
      <c r="A62" s="21" t="s">
        <v>231</v>
      </c>
      <c r="B62" s="21" t="s">
        <v>245</v>
      </c>
      <c r="C62" s="36" t="s">
        <v>250</v>
      </c>
      <c r="D62" s="36" t="s">
        <v>250</v>
      </c>
      <c r="E62" s="36" t="s">
        <v>250</v>
      </c>
      <c r="F62" s="36" t="s">
        <v>250</v>
      </c>
      <c r="G62" s="36" t="s">
        <v>250</v>
      </c>
      <c r="H62" s="36" t="s">
        <v>250</v>
      </c>
      <c r="I62" s="21">
        <v>2</v>
      </c>
      <c r="J62" s="21">
        <v>0</v>
      </c>
      <c r="K62" s="26">
        <v>0</v>
      </c>
      <c r="L62" s="21" t="s">
        <v>243</v>
      </c>
      <c r="M62" s="21">
        <v>0</v>
      </c>
      <c r="N62" s="21">
        <v>0</v>
      </c>
      <c r="O62" s="21">
        <v>0</v>
      </c>
      <c r="P62" s="21" t="s">
        <v>57</v>
      </c>
    </row>
    <row r="63" spans="1:16" ht="58" x14ac:dyDescent="0.35">
      <c r="A63" s="32" t="s">
        <v>231</v>
      </c>
      <c r="B63" s="32" t="s">
        <v>246</v>
      </c>
      <c r="C63" s="36" t="s">
        <v>250</v>
      </c>
      <c r="D63" s="36" t="s">
        <v>250</v>
      </c>
      <c r="E63" s="36" t="s">
        <v>250</v>
      </c>
      <c r="F63" s="36" t="s">
        <v>250</v>
      </c>
      <c r="G63" s="36" t="s">
        <v>250</v>
      </c>
      <c r="H63" s="36" t="s">
        <v>250</v>
      </c>
      <c r="I63" s="32">
        <v>2</v>
      </c>
      <c r="J63" s="32">
        <v>0</v>
      </c>
      <c r="K63" s="35">
        <v>0</v>
      </c>
      <c r="L63" s="32" t="s">
        <v>244</v>
      </c>
      <c r="M63" s="32">
        <v>0</v>
      </c>
      <c r="N63" s="32">
        <v>0</v>
      </c>
      <c r="O63" s="32">
        <v>0</v>
      </c>
      <c r="P63" s="32" t="s">
        <v>57</v>
      </c>
    </row>
    <row r="64" spans="1:16" ht="23.5" x14ac:dyDescent="0.35">
      <c r="A64" s="21" t="s">
        <v>232</v>
      </c>
      <c r="B64" s="45" t="s">
        <v>23</v>
      </c>
      <c r="C64" s="46"/>
      <c r="D64" s="46"/>
      <c r="E64" s="46"/>
      <c r="F64" s="46"/>
      <c r="G64" s="46"/>
      <c r="H64" s="46"/>
      <c r="I64" s="46"/>
      <c r="J64" s="46"/>
      <c r="K64" s="46"/>
      <c r="L64" s="46"/>
      <c r="M64" s="46"/>
      <c r="N64" s="46"/>
      <c r="O64" s="46"/>
      <c r="P64" s="46"/>
    </row>
    <row r="65" spans="1:16" ht="29" x14ac:dyDescent="0.35">
      <c r="A65" s="32" t="s">
        <v>128</v>
      </c>
      <c r="B65" s="32" t="s">
        <v>80</v>
      </c>
      <c r="C65" s="36" t="s">
        <v>250</v>
      </c>
      <c r="D65" s="36" t="s">
        <v>250</v>
      </c>
      <c r="E65" s="36" t="s">
        <v>250</v>
      </c>
      <c r="F65" s="36" t="s">
        <v>250</v>
      </c>
      <c r="G65" s="36" t="s">
        <v>250</v>
      </c>
      <c r="H65" s="36" t="s">
        <v>250</v>
      </c>
      <c r="I65" s="32">
        <v>15</v>
      </c>
      <c r="J65" s="32">
        <v>0</v>
      </c>
      <c r="K65" s="35">
        <v>0</v>
      </c>
      <c r="L65" s="32" t="s">
        <v>127</v>
      </c>
      <c r="M65" s="32">
        <v>0</v>
      </c>
      <c r="N65" s="32">
        <v>0</v>
      </c>
      <c r="O65" s="32">
        <v>0</v>
      </c>
      <c r="P65" s="32" t="s">
        <v>57</v>
      </c>
    </row>
    <row r="66" spans="1:16" x14ac:dyDescent="0.35">
      <c r="C66" s="28"/>
      <c r="D66" s="28"/>
      <c r="E66" s="28"/>
      <c r="F66" s="28"/>
      <c r="G66" s="28"/>
      <c r="H66" s="28"/>
      <c r="J66" s="28"/>
      <c r="K66" s="29"/>
    </row>
    <row r="67" spans="1:16" x14ac:dyDescent="0.35">
      <c r="C67" s="28"/>
      <c r="D67" s="28"/>
      <c r="E67" s="28"/>
      <c r="F67" s="28"/>
      <c r="G67" s="28"/>
      <c r="H67" s="28"/>
      <c r="J67" s="22"/>
      <c r="K67" s="22"/>
    </row>
    <row r="68" spans="1:16" x14ac:dyDescent="0.35">
      <c r="C68" s="28"/>
      <c r="D68" s="28"/>
      <c r="E68" s="28"/>
      <c r="F68" s="28"/>
      <c r="G68" s="28"/>
      <c r="H68" s="28"/>
      <c r="J68" s="28"/>
      <c r="K68" s="29"/>
    </row>
    <row r="69" spans="1:16" x14ac:dyDescent="0.35">
      <c r="C69" s="28"/>
      <c r="D69" s="28"/>
      <c r="E69" s="28"/>
      <c r="F69" s="28"/>
      <c r="G69" s="28"/>
      <c r="H69" s="28"/>
      <c r="J69" s="28"/>
      <c r="K69" s="29"/>
    </row>
    <row r="70" spans="1:16" x14ac:dyDescent="0.35">
      <c r="C70" s="28"/>
      <c r="D70" s="28"/>
      <c r="E70" s="28"/>
      <c r="F70" s="28"/>
      <c r="G70" s="28"/>
      <c r="H70" s="28"/>
      <c r="J70" s="28"/>
      <c r="K70" s="29"/>
    </row>
    <row r="71" spans="1:16" x14ac:dyDescent="0.35">
      <c r="C71" s="28"/>
      <c r="D71" s="28"/>
      <c r="E71" s="28"/>
      <c r="F71" s="28"/>
      <c r="G71" s="28"/>
      <c r="H71" s="28"/>
      <c r="J71" s="28"/>
      <c r="K71" s="29"/>
    </row>
    <row r="72" spans="1:16" x14ac:dyDescent="0.35">
      <c r="C72" s="28"/>
      <c r="D72" s="28"/>
      <c r="E72" s="28"/>
      <c r="F72" s="28"/>
      <c r="G72" s="28"/>
      <c r="H72" s="28"/>
      <c r="J72" s="28"/>
      <c r="K72" s="29"/>
    </row>
    <row r="73" spans="1:16" x14ac:dyDescent="0.35">
      <c r="C73" s="28"/>
      <c r="D73" s="28"/>
      <c r="E73" s="28"/>
      <c r="F73" s="28"/>
      <c r="G73" s="28"/>
      <c r="H73" s="28"/>
      <c r="J73" s="28"/>
      <c r="K73" s="29"/>
    </row>
    <row r="74" spans="1:16" x14ac:dyDescent="0.35">
      <c r="C74" s="28"/>
      <c r="D74" s="28"/>
      <c r="E74" s="28"/>
      <c r="F74" s="28"/>
      <c r="G74" s="28"/>
      <c r="H74" s="28"/>
      <c r="J74" s="28"/>
      <c r="K74" s="29"/>
    </row>
    <row r="75" spans="1:16" x14ac:dyDescent="0.35">
      <c r="C75" s="28"/>
      <c r="D75" s="28"/>
      <c r="E75" s="28"/>
      <c r="F75" s="28"/>
      <c r="G75" s="28"/>
      <c r="H75" s="28"/>
      <c r="J75" s="28"/>
      <c r="K75" s="29"/>
    </row>
    <row r="76" spans="1:16" x14ac:dyDescent="0.35">
      <c r="C76" s="28"/>
      <c r="D76" s="28"/>
      <c r="E76" s="28"/>
      <c r="F76" s="28"/>
      <c r="G76" s="28"/>
      <c r="H76" s="28"/>
      <c r="J76" s="28"/>
      <c r="K76" s="29"/>
    </row>
    <row r="77" spans="1:16" x14ac:dyDescent="0.35">
      <c r="C77" s="28"/>
      <c r="D77" s="28"/>
      <c r="E77" s="28"/>
      <c r="F77" s="28"/>
      <c r="G77" s="28"/>
      <c r="H77" s="28"/>
      <c r="J77" s="28"/>
      <c r="K77" s="29"/>
    </row>
    <row r="78" spans="1:16" x14ac:dyDescent="0.35">
      <c r="C78" s="28"/>
      <c r="D78" s="28"/>
      <c r="E78" s="28"/>
      <c r="F78" s="28"/>
      <c r="G78" s="28"/>
      <c r="H78" s="28"/>
      <c r="J78" s="28"/>
      <c r="K78" s="29"/>
    </row>
    <row r="79" spans="1:16" x14ac:dyDescent="0.35">
      <c r="C79" s="28"/>
      <c r="D79" s="28"/>
      <c r="E79" s="28"/>
      <c r="F79" s="28"/>
      <c r="G79" s="28"/>
      <c r="H79" s="28"/>
      <c r="J79" s="28"/>
      <c r="K79" s="29"/>
    </row>
    <row r="80" spans="1:16" x14ac:dyDescent="0.35">
      <c r="C80" s="28"/>
      <c r="D80" s="28"/>
      <c r="E80" s="28"/>
      <c r="F80" s="28"/>
      <c r="G80" s="28"/>
      <c r="H80" s="28"/>
      <c r="J80" s="28"/>
      <c r="K80" s="29"/>
    </row>
    <row r="81" spans="3:11" x14ac:dyDescent="0.35">
      <c r="C81" s="28"/>
      <c r="D81" s="28"/>
      <c r="E81" s="28"/>
      <c r="F81" s="28"/>
      <c r="G81" s="28"/>
      <c r="H81" s="28"/>
      <c r="J81" s="28"/>
      <c r="K81" s="29"/>
    </row>
    <row r="82" spans="3:11" x14ac:dyDescent="0.35">
      <c r="C82" s="28"/>
      <c r="D82" s="28"/>
      <c r="E82" s="28"/>
      <c r="F82" s="28"/>
      <c r="G82" s="28"/>
      <c r="H82" s="28"/>
      <c r="J82" s="28"/>
      <c r="K82" s="29"/>
    </row>
    <row r="83" spans="3:11" x14ac:dyDescent="0.35">
      <c r="C83" s="28"/>
      <c r="D83" s="28"/>
      <c r="E83" s="28"/>
      <c r="F83" s="28"/>
      <c r="G83" s="28"/>
      <c r="H83" s="28"/>
      <c r="J83" s="28"/>
      <c r="K83" s="29"/>
    </row>
    <row r="84" spans="3:11" x14ac:dyDescent="0.35">
      <c r="C84" s="28"/>
      <c r="D84" s="28"/>
      <c r="E84" s="28"/>
      <c r="F84" s="28"/>
      <c r="G84" s="28"/>
      <c r="H84" s="28"/>
      <c r="J84" s="28"/>
      <c r="K84" s="29"/>
    </row>
    <row r="85" spans="3:11" x14ac:dyDescent="0.35">
      <c r="C85" s="28"/>
      <c r="D85" s="28"/>
      <c r="E85" s="28"/>
      <c r="F85" s="28"/>
      <c r="G85" s="28"/>
      <c r="H85" s="28"/>
      <c r="J85" s="28"/>
      <c r="K85" s="29"/>
    </row>
    <row r="86" spans="3:11" x14ac:dyDescent="0.35">
      <c r="C86" s="28"/>
      <c r="D86" s="28"/>
      <c r="E86" s="28"/>
      <c r="F86" s="28"/>
      <c r="G86" s="28"/>
      <c r="H86" s="28"/>
      <c r="J86" s="28"/>
      <c r="K86" s="29"/>
    </row>
    <row r="87" spans="3:11" x14ac:dyDescent="0.35">
      <c r="C87" s="28"/>
      <c r="D87" s="28"/>
      <c r="E87" s="28"/>
      <c r="F87" s="28"/>
      <c r="G87" s="28"/>
      <c r="H87" s="28"/>
      <c r="J87" s="28"/>
      <c r="K87" s="29"/>
    </row>
    <row r="88" spans="3:11" x14ac:dyDescent="0.35">
      <c r="C88" s="28"/>
      <c r="D88" s="28"/>
      <c r="E88" s="28"/>
      <c r="F88" s="28"/>
      <c r="G88" s="28"/>
      <c r="H88" s="28"/>
      <c r="J88" s="28"/>
      <c r="K88" s="29"/>
    </row>
    <row r="89" spans="3:11" x14ac:dyDescent="0.35">
      <c r="C89" s="28"/>
      <c r="D89" s="28"/>
      <c r="E89" s="28"/>
      <c r="F89" s="28"/>
      <c r="G89" s="28"/>
      <c r="H89" s="28"/>
      <c r="J89" s="28"/>
      <c r="K89" s="29"/>
    </row>
    <row r="90" spans="3:11" x14ac:dyDescent="0.35">
      <c r="C90" s="28"/>
      <c r="D90" s="28"/>
      <c r="E90" s="28"/>
      <c r="F90" s="28"/>
      <c r="G90" s="28"/>
      <c r="H90" s="28"/>
      <c r="J90" s="28"/>
      <c r="K90" s="29"/>
    </row>
    <row r="91" spans="3:11" x14ac:dyDescent="0.35">
      <c r="C91" s="28"/>
      <c r="D91" s="28"/>
      <c r="E91" s="28"/>
      <c r="F91" s="28"/>
      <c r="G91" s="28"/>
      <c r="H91" s="28"/>
      <c r="J91" s="28"/>
      <c r="K91" s="29"/>
    </row>
    <row r="92" spans="3:11" x14ac:dyDescent="0.35">
      <c r="C92" s="28"/>
      <c r="D92" s="28"/>
      <c r="E92" s="28"/>
      <c r="F92" s="28"/>
      <c r="G92" s="28"/>
      <c r="H92" s="28"/>
      <c r="J92" s="28"/>
      <c r="K92" s="29"/>
    </row>
    <row r="93" spans="3:11" x14ac:dyDescent="0.35">
      <c r="C93" s="28"/>
      <c r="D93" s="28"/>
      <c r="E93" s="28"/>
      <c r="F93" s="28"/>
      <c r="G93" s="28"/>
      <c r="H93" s="28"/>
      <c r="J93" s="28"/>
      <c r="K93" s="29"/>
    </row>
    <row r="94" spans="3:11" x14ac:dyDescent="0.35">
      <c r="C94" s="28"/>
      <c r="D94" s="28"/>
      <c r="E94" s="28"/>
      <c r="F94" s="28"/>
      <c r="G94" s="28"/>
      <c r="H94" s="28"/>
      <c r="J94" s="28"/>
      <c r="K94" s="29"/>
    </row>
    <row r="95" spans="3:11" x14ac:dyDescent="0.35">
      <c r="C95" s="28"/>
      <c r="D95" s="28"/>
      <c r="E95" s="28"/>
      <c r="F95" s="28"/>
      <c r="G95" s="28"/>
      <c r="H95" s="28"/>
      <c r="J95" s="28"/>
      <c r="K95" s="29"/>
    </row>
    <row r="96" spans="3:11" x14ac:dyDescent="0.35">
      <c r="C96" s="28"/>
      <c r="D96" s="28"/>
      <c r="E96" s="28"/>
      <c r="F96" s="28"/>
      <c r="G96" s="28"/>
      <c r="H96" s="28"/>
      <c r="J96" s="28"/>
      <c r="K96" s="29"/>
    </row>
    <row r="97" spans="3:11" x14ac:dyDescent="0.35">
      <c r="C97" s="28"/>
      <c r="D97" s="28"/>
      <c r="E97" s="28"/>
      <c r="F97" s="28"/>
      <c r="G97" s="28"/>
      <c r="H97" s="28"/>
      <c r="J97" s="28"/>
      <c r="K97" s="29"/>
    </row>
    <row r="98" spans="3:11" x14ac:dyDescent="0.35">
      <c r="C98" s="28"/>
      <c r="D98" s="28"/>
      <c r="E98" s="28"/>
      <c r="F98" s="28"/>
      <c r="G98" s="28"/>
      <c r="H98" s="28"/>
      <c r="J98" s="28"/>
      <c r="K98" s="29"/>
    </row>
    <row r="99" spans="3:11" x14ac:dyDescent="0.35">
      <c r="C99" s="28"/>
      <c r="D99" s="28"/>
      <c r="E99" s="28"/>
      <c r="F99" s="28"/>
      <c r="G99" s="28"/>
      <c r="H99" s="28"/>
      <c r="J99" s="28"/>
      <c r="K99" s="29"/>
    </row>
    <row r="100" spans="3:11" x14ac:dyDescent="0.35">
      <c r="C100" s="28"/>
      <c r="D100" s="28"/>
      <c r="E100" s="28"/>
      <c r="F100" s="28"/>
      <c r="G100" s="28"/>
      <c r="H100" s="28"/>
      <c r="J100" s="28"/>
      <c r="K100" s="29"/>
    </row>
    <row r="101" spans="3:11" x14ac:dyDescent="0.35">
      <c r="C101" s="28"/>
      <c r="D101" s="28"/>
      <c r="E101" s="28"/>
      <c r="F101" s="28"/>
      <c r="G101" s="28"/>
      <c r="H101" s="28"/>
      <c r="J101" s="28"/>
      <c r="K101" s="29"/>
    </row>
    <row r="102" spans="3:11" x14ac:dyDescent="0.35">
      <c r="C102" s="28"/>
      <c r="D102" s="28"/>
      <c r="E102" s="28"/>
      <c r="F102" s="28"/>
      <c r="G102" s="28"/>
      <c r="H102" s="28"/>
      <c r="J102" s="28"/>
      <c r="K102" s="29"/>
    </row>
    <row r="103" spans="3:11" x14ac:dyDescent="0.35">
      <c r="C103" s="28"/>
      <c r="D103" s="28"/>
      <c r="E103" s="28"/>
      <c r="F103" s="28"/>
      <c r="G103" s="28"/>
      <c r="H103" s="28"/>
      <c r="J103" s="28"/>
      <c r="K103" s="29"/>
    </row>
    <row r="104" spans="3:11" x14ac:dyDescent="0.35">
      <c r="C104" s="28"/>
      <c r="D104" s="28"/>
      <c r="E104" s="28"/>
      <c r="F104" s="28"/>
      <c r="G104" s="28"/>
      <c r="H104" s="28"/>
      <c r="J104" s="28"/>
      <c r="K104" s="29"/>
    </row>
    <row r="105" spans="3:11" x14ac:dyDescent="0.35">
      <c r="C105" s="28"/>
      <c r="D105" s="28"/>
      <c r="E105" s="28"/>
      <c r="F105" s="28"/>
      <c r="G105" s="28"/>
      <c r="H105" s="28"/>
      <c r="J105" s="28"/>
      <c r="K105" s="29"/>
    </row>
    <row r="106" spans="3:11" x14ac:dyDescent="0.35">
      <c r="C106" s="28"/>
      <c r="D106" s="28"/>
      <c r="E106" s="28"/>
      <c r="F106" s="28"/>
      <c r="G106" s="28"/>
      <c r="H106" s="28"/>
      <c r="J106" s="28"/>
      <c r="K106" s="29"/>
    </row>
    <row r="107" spans="3:11" x14ac:dyDescent="0.35">
      <c r="C107" s="28"/>
      <c r="D107" s="28"/>
      <c r="E107" s="28"/>
      <c r="F107" s="28"/>
      <c r="G107" s="28"/>
      <c r="H107" s="28"/>
      <c r="J107" s="28"/>
      <c r="K107" s="29"/>
    </row>
    <row r="108" spans="3:11" x14ac:dyDescent="0.35">
      <c r="C108" s="28"/>
      <c r="D108" s="28"/>
      <c r="E108" s="28"/>
      <c r="F108" s="28"/>
      <c r="G108" s="28"/>
      <c r="H108" s="28"/>
      <c r="J108" s="28"/>
      <c r="K108" s="29"/>
    </row>
    <row r="109" spans="3:11" x14ac:dyDescent="0.35">
      <c r="C109" s="28"/>
      <c r="D109" s="28"/>
      <c r="E109" s="28"/>
      <c r="F109" s="28"/>
      <c r="G109" s="28"/>
      <c r="H109" s="28"/>
      <c r="J109" s="28"/>
      <c r="K109" s="29"/>
    </row>
    <row r="110" spans="3:11" x14ac:dyDescent="0.35">
      <c r="C110" s="28"/>
      <c r="D110" s="28"/>
      <c r="E110" s="28"/>
      <c r="F110" s="28"/>
      <c r="G110" s="28"/>
      <c r="H110" s="28"/>
      <c r="J110" s="28"/>
      <c r="K110" s="29"/>
    </row>
    <row r="111" spans="3:11" x14ac:dyDescent="0.35">
      <c r="C111" s="28"/>
      <c r="D111" s="28"/>
      <c r="E111" s="28"/>
      <c r="F111" s="28"/>
      <c r="G111" s="28"/>
      <c r="H111" s="28"/>
      <c r="J111" s="28"/>
      <c r="K111" s="29"/>
    </row>
    <row r="112" spans="3:11" x14ac:dyDescent="0.35">
      <c r="C112" s="28"/>
      <c r="D112" s="28"/>
      <c r="E112" s="28"/>
      <c r="F112" s="28"/>
      <c r="G112" s="28"/>
      <c r="H112" s="28"/>
      <c r="J112" s="28"/>
      <c r="K112" s="29"/>
    </row>
    <row r="113" spans="3:11" x14ac:dyDescent="0.35">
      <c r="C113" s="28"/>
      <c r="D113" s="28"/>
      <c r="E113" s="28"/>
      <c r="F113" s="28"/>
      <c r="G113" s="28"/>
      <c r="H113" s="28"/>
      <c r="J113" s="28"/>
      <c r="K113" s="29"/>
    </row>
    <row r="114" spans="3:11" x14ac:dyDescent="0.35">
      <c r="C114" s="28"/>
      <c r="D114" s="28"/>
      <c r="E114" s="28"/>
      <c r="F114" s="28"/>
      <c r="G114" s="28"/>
      <c r="H114" s="28"/>
      <c r="J114" s="28"/>
      <c r="K114" s="29"/>
    </row>
    <row r="115" spans="3:11" x14ac:dyDescent="0.35">
      <c r="C115" s="28"/>
      <c r="D115" s="28"/>
      <c r="E115" s="28"/>
      <c r="F115" s="28"/>
      <c r="G115" s="28"/>
      <c r="H115" s="28"/>
      <c r="J115" s="28"/>
      <c r="K115" s="29"/>
    </row>
    <row r="116" spans="3:11" x14ac:dyDescent="0.35">
      <c r="C116" s="28"/>
      <c r="D116" s="28"/>
      <c r="E116" s="28"/>
      <c r="F116" s="28"/>
      <c r="G116" s="28"/>
      <c r="H116" s="28"/>
      <c r="J116" s="28"/>
      <c r="K116" s="29"/>
    </row>
    <row r="117" spans="3:11" x14ac:dyDescent="0.35">
      <c r="C117" s="28"/>
      <c r="D117" s="28"/>
      <c r="E117" s="28"/>
      <c r="F117" s="28"/>
      <c r="G117" s="28"/>
      <c r="H117" s="28"/>
      <c r="J117" s="28"/>
      <c r="K117" s="29"/>
    </row>
    <row r="118" spans="3:11" x14ac:dyDescent="0.35">
      <c r="C118" s="28"/>
      <c r="D118" s="28"/>
      <c r="E118" s="28"/>
      <c r="F118" s="28"/>
      <c r="G118" s="28"/>
      <c r="H118" s="28"/>
      <c r="J118" s="28"/>
      <c r="K118" s="29"/>
    </row>
    <row r="119" spans="3:11" x14ac:dyDescent="0.35">
      <c r="C119" s="28"/>
      <c r="D119" s="28"/>
      <c r="E119" s="28"/>
      <c r="F119" s="28"/>
      <c r="G119" s="28"/>
      <c r="H119" s="28"/>
      <c r="J119" s="28"/>
      <c r="K119" s="29"/>
    </row>
    <row r="120" spans="3:11" x14ac:dyDescent="0.35">
      <c r="C120" s="28"/>
      <c r="D120" s="28"/>
      <c r="E120" s="28"/>
      <c r="F120" s="28"/>
      <c r="G120" s="28"/>
      <c r="H120" s="28"/>
      <c r="J120" s="28"/>
      <c r="K120" s="29"/>
    </row>
    <row r="121" spans="3:11" x14ac:dyDescent="0.35">
      <c r="C121" s="28"/>
      <c r="D121" s="28"/>
      <c r="E121" s="28"/>
      <c r="F121" s="28"/>
      <c r="G121" s="28"/>
      <c r="H121" s="28"/>
      <c r="J121" s="28"/>
      <c r="K121" s="29"/>
    </row>
    <row r="122" spans="3:11" x14ac:dyDescent="0.35">
      <c r="C122" s="28"/>
      <c r="D122" s="28"/>
      <c r="E122" s="28"/>
      <c r="F122" s="28"/>
      <c r="G122" s="28"/>
      <c r="H122" s="28"/>
      <c r="J122" s="28"/>
      <c r="K122" s="29"/>
    </row>
    <row r="123" spans="3:11" x14ac:dyDescent="0.35">
      <c r="C123" s="28"/>
      <c r="D123" s="28"/>
      <c r="E123" s="28"/>
      <c r="F123" s="28"/>
      <c r="G123" s="28"/>
      <c r="H123" s="28"/>
      <c r="J123" s="28"/>
      <c r="K123" s="29"/>
    </row>
    <row r="124" spans="3:11" x14ac:dyDescent="0.35">
      <c r="C124" s="28"/>
      <c r="D124" s="28"/>
      <c r="E124" s="28"/>
      <c r="F124" s="28"/>
      <c r="G124" s="28"/>
      <c r="H124" s="28"/>
      <c r="J124" s="28"/>
      <c r="K124" s="29"/>
    </row>
    <row r="125" spans="3:11" x14ac:dyDescent="0.35">
      <c r="C125" s="28"/>
      <c r="D125" s="28"/>
      <c r="E125" s="28"/>
      <c r="F125" s="28"/>
      <c r="G125" s="28"/>
      <c r="H125" s="28"/>
      <c r="J125" s="28"/>
      <c r="K125" s="29"/>
    </row>
    <row r="126" spans="3:11" x14ac:dyDescent="0.35">
      <c r="C126" s="28"/>
      <c r="D126" s="28"/>
      <c r="E126" s="28"/>
      <c r="F126" s="28"/>
      <c r="G126" s="28"/>
      <c r="H126" s="28"/>
      <c r="J126" s="28"/>
      <c r="K126" s="29"/>
    </row>
    <row r="127" spans="3:11" x14ac:dyDescent="0.35">
      <c r="C127" s="28"/>
      <c r="D127" s="28"/>
      <c r="E127" s="28"/>
      <c r="F127" s="28"/>
      <c r="G127" s="28"/>
      <c r="H127" s="28"/>
      <c r="J127" s="28"/>
      <c r="K127" s="29"/>
    </row>
    <row r="128" spans="3:11" x14ac:dyDescent="0.35">
      <c r="C128" s="28"/>
      <c r="D128" s="28"/>
      <c r="E128" s="28"/>
      <c r="F128" s="28"/>
      <c r="G128" s="28"/>
      <c r="H128" s="28"/>
      <c r="J128" s="28"/>
      <c r="K128" s="29"/>
    </row>
    <row r="129" spans="3:11" x14ac:dyDescent="0.35">
      <c r="C129" s="28"/>
      <c r="D129" s="28"/>
      <c r="E129" s="28"/>
      <c r="F129" s="28"/>
      <c r="G129" s="28"/>
      <c r="H129" s="28"/>
      <c r="J129" s="28"/>
      <c r="K129" s="29"/>
    </row>
    <row r="130" spans="3:11" x14ac:dyDescent="0.35">
      <c r="C130" s="28"/>
      <c r="D130" s="28"/>
      <c r="E130" s="28"/>
      <c r="F130" s="28"/>
      <c r="G130" s="28"/>
      <c r="H130" s="28"/>
      <c r="J130" s="28"/>
      <c r="K130" s="29"/>
    </row>
    <row r="131" spans="3:11" x14ac:dyDescent="0.35">
      <c r="C131" s="28"/>
      <c r="D131" s="28"/>
      <c r="E131" s="28"/>
      <c r="F131" s="28"/>
      <c r="G131" s="28"/>
      <c r="H131" s="28"/>
      <c r="J131" s="28"/>
      <c r="K131" s="29"/>
    </row>
    <row r="132" spans="3:11" x14ac:dyDescent="0.35">
      <c r="C132" s="28"/>
      <c r="D132" s="28"/>
      <c r="E132" s="28"/>
      <c r="F132" s="28"/>
      <c r="G132" s="28"/>
      <c r="H132" s="28"/>
      <c r="J132" s="28"/>
      <c r="K132" s="29"/>
    </row>
    <row r="133" spans="3:11" x14ac:dyDescent="0.35">
      <c r="C133" s="28"/>
      <c r="D133" s="28"/>
      <c r="E133" s="28"/>
      <c r="F133" s="28"/>
      <c r="G133" s="28"/>
      <c r="H133" s="28"/>
      <c r="J133" s="28"/>
      <c r="K133" s="29"/>
    </row>
    <row r="134" spans="3:11" x14ac:dyDescent="0.35">
      <c r="C134" s="28"/>
      <c r="D134" s="28"/>
      <c r="E134" s="28"/>
      <c r="F134" s="28"/>
      <c r="G134" s="28"/>
      <c r="H134" s="28"/>
      <c r="J134" s="28"/>
      <c r="K134" s="29"/>
    </row>
    <row r="135" spans="3:11" x14ac:dyDescent="0.35">
      <c r="C135" s="28"/>
      <c r="D135" s="28"/>
      <c r="E135" s="28"/>
      <c r="F135" s="28"/>
      <c r="G135" s="28"/>
      <c r="H135" s="28"/>
      <c r="J135" s="28"/>
      <c r="K135" s="29"/>
    </row>
    <row r="136" spans="3:11" x14ac:dyDescent="0.35">
      <c r="C136" s="28"/>
      <c r="D136" s="28"/>
      <c r="E136" s="28"/>
      <c r="F136" s="28"/>
      <c r="G136" s="28"/>
      <c r="H136" s="28"/>
      <c r="J136" s="28"/>
      <c r="K136" s="29"/>
    </row>
  </sheetData>
  <sheetProtection algorithmName="SHA-512" hashValue="64VYVfUVYtIVH6MfcGouJqH89EO6ceKdXhe+Yzb74X/MNZz1kM5Gg8JW9OVq8Aa15BC0Dnvm8qrsw5++2wO+OA==" saltValue="klIJdgaGSgugxguBEUZG3g==" spinCount="100000" sheet="1" autoFilter="0"/>
  <sortState xmlns:xlrd2="http://schemas.microsoft.com/office/spreadsheetml/2017/richdata2" ref="A2:P136">
    <sortCondition ref="A1:A136"/>
  </sortState>
  <mergeCells count="15">
    <mergeCell ref="B30:P30"/>
    <mergeCell ref="B3:P3"/>
    <mergeCell ref="B6:P6"/>
    <mergeCell ref="B7:P7"/>
    <mergeCell ref="B20:P20"/>
    <mergeCell ref="B21:P21"/>
    <mergeCell ref="B57:P57"/>
    <mergeCell ref="B64:P64"/>
    <mergeCell ref="B59:P59"/>
    <mergeCell ref="B31:P31"/>
    <mergeCell ref="B32:P32"/>
    <mergeCell ref="B40:P40"/>
    <mergeCell ref="B41:P41"/>
    <mergeCell ref="B42:P42"/>
    <mergeCell ref="B43:P43"/>
  </mergeCells>
  <dataValidations count="7">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M2:M65"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N2:N65"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O2:O65" xr:uid="{89225A63-FB22-4399-A564-445CB414980B}">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11 I33:I34 I5 I18:I19 I22:I29 I37:I39 I44:I54" xr:uid="{8AF89E3F-5A67-4313-94D6-BAA71F7209BB}">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2:I4 J67:K67 I35:I36 I40:I43 I6:I10 I20:I21 I30:I32 I55:I120 J60:K63"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34 J2:J11 J18:J54 J57 J64 J59" xr:uid="{6F008CB2-6F48-423D-9D8B-8591CF67C7E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18:K33 K2:K11 K35:K54 K57 K64 K59" xr:uid="{146513F4-AFF8-4304-B86C-6D6454FD6DBC}">
      <formula1>0</formula1>
      <formula2>3000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dimension ref="A1:AY120"/>
  <sheetViews>
    <sheetView zoomScale="80" zoomScaleNormal="80" workbookViewId="0"/>
  </sheetViews>
  <sheetFormatPr defaultColWidth="16.453125" defaultRowHeight="14.5" x14ac:dyDescent="0.35"/>
  <cols>
    <col min="1" max="1" width="12.6328125" style="20" customWidth="1"/>
    <col min="2" max="2" width="14.90625" style="12" customWidth="1"/>
    <col min="3" max="6" width="16.453125" style="12"/>
    <col min="7" max="7" width="16.453125" style="12" customWidth="1"/>
    <col min="8" max="8" width="15.6328125" style="11" customWidth="1"/>
    <col min="9" max="9" width="16.453125" style="12"/>
    <col min="10" max="10" width="16.453125" style="16"/>
    <col min="11" max="11" width="16.453125" style="20"/>
    <col min="12" max="29" width="8.90625" style="12"/>
    <col min="30" max="32" width="16.453125" style="12"/>
    <col min="33" max="33" width="16.453125" style="20"/>
    <col min="34" max="16384" width="16.453125" style="12"/>
  </cols>
  <sheetData>
    <row r="1" spans="1:51" s="20" customFormat="1" ht="159.5" x14ac:dyDescent="0.35">
      <c r="A1" s="9" t="s">
        <v>21</v>
      </c>
      <c r="B1" s="9" t="s">
        <v>9</v>
      </c>
      <c r="C1" s="9" t="s">
        <v>19</v>
      </c>
      <c r="D1" s="9" t="s">
        <v>20</v>
      </c>
      <c r="E1" s="9" t="s">
        <v>10</v>
      </c>
      <c r="F1" s="9" t="s">
        <v>11</v>
      </c>
      <c r="G1" s="9" t="s">
        <v>12</v>
      </c>
      <c r="H1" s="9" t="s">
        <v>13</v>
      </c>
      <c r="I1" s="9" t="s">
        <v>56</v>
      </c>
      <c r="J1" s="9" t="s">
        <v>14</v>
      </c>
      <c r="K1" s="9" t="s">
        <v>15</v>
      </c>
      <c r="L1" s="9" t="s">
        <v>25</v>
      </c>
      <c r="M1" s="9" t="s">
        <v>26</v>
      </c>
      <c r="N1" s="9" t="s">
        <v>27</v>
      </c>
      <c r="O1" s="9" t="s">
        <v>28</v>
      </c>
      <c r="P1" s="9" t="s">
        <v>29</v>
      </c>
      <c r="Q1" s="9" t="s">
        <v>30</v>
      </c>
      <c r="R1" s="9" t="s">
        <v>31</v>
      </c>
      <c r="S1" s="9" t="s">
        <v>32</v>
      </c>
      <c r="T1" s="9" t="s">
        <v>33</v>
      </c>
      <c r="U1" s="9" t="s">
        <v>34</v>
      </c>
      <c r="V1" s="9" t="s">
        <v>35</v>
      </c>
      <c r="W1" s="9" t="s">
        <v>36</v>
      </c>
      <c r="X1" s="9" t="s">
        <v>37</v>
      </c>
      <c r="Y1" s="9" t="s">
        <v>38</v>
      </c>
      <c r="Z1" s="9" t="s">
        <v>39</v>
      </c>
      <c r="AA1" s="9" t="s">
        <v>40</v>
      </c>
      <c r="AB1" s="9" t="s">
        <v>41</v>
      </c>
      <c r="AC1" s="9" t="s">
        <v>42</v>
      </c>
      <c r="AD1" s="9" t="s">
        <v>16</v>
      </c>
      <c r="AE1" s="9" t="s">
        <v>62</v>
      </c>
      <c r="AF1" s="9" t="s">
        <v>17</v>
      </c>
      <c r="AG1" s="9" t="s">
        <v>18</v>
      </c>
      <c r="AH1" s="9" t="s">
        <v>25</v>
      </c>
      <c r="AI1" s="9" t="s">
        <v>26</v>
      </c>
      <c r="AJ1" s="9" t="s">
        <v>27</v>
      </c>
      <c r="AK1" s="9" t="s">
        <v>28</v>
      </c>
      <c r="AL1" s="9" t="s">
        <v>29</v>
      </c>
      <c r="AM1" s="9" t="s">
        <v>30</v>
      </c>
      <c r="AN1" s="9" t="s">
        <v>31</v>
      </c>
      <c r="AO1" s="9" t="s">
        <v>32</v>
      </c>
      <c r="AP1" s="9" t="s">
        <v>33</v>
      </c>
      <c r="AQ1" s="9" t="s">
        <v>34</v>
      </c>
      <c r="AR1" s="9" t="s">
        <v>35</v>
      </c>
      <c r="AS1" s="9" t="s">
        <v>36</v>
      </c>
      <c r="AT1" s="9" t="s">
        <v>37</v>
      </c>
      <c r="AU1" s="9" t="s">
        <v>38</v>
      </c>
      <c r="AV1" s="9" t="s">
        <v>39</v>
      </c>
      <c r="AW1" s="9" t="s">
        <v>40</v>
      </c>
      <c r="AX1" s="9" t="s">
        <v>41</v>
      </c>
      <c r="AY1" s="9" t="s">
        <v>42</v>
      </c>
    </row>
    <row r="2" spans="1:51" s="11" customFormat="1" ht="72.5" x14ac:dyDescent="0.35">
      <c r="A2" s="21" t="s">
        <v>83</v>
      </c>
      <c r="B2" s="10" t="s">
        <v>76</v>
      </c>
      <c r="C2" s="10" t="s">
        <v>77</v>
      </c>
      <c r="D2" s="10" t="s">
        <v>77</v>
      </c>
      <c r="E2" s="10" t="s">
        <v>78</v>
      </c>
      <c r="F2" s="10" t="s">
        <v>79</v>
      </c>
      <c r="G2" s="10" t="s">
        <v>22</v>
      </c>
      <c r="H2" s="10">
        <v>1</v>
      </c>
      <c r="I2" s="10">
        <v>0</v>
      </c>
      <c r="J2" s="38">
        <v>0</v>
      </c>
      <c r="K2" s="21" t="s">
        <v>57</v>
      </c>
      <c r="L2" s="17" t="str">
        <f t="shared" ref="L2:L17" si="0">IF(COUNTIF($K2,"*Three or fewer restraints/seclusion occurred during this reporting period*"),"1","0")</f>
        <v>1</v>
      </c>
      <c r="M2" s="17" t="str">
        <f t="shared" ref="M2:M17" si="1">IF(COUNTIF($K2,"*Update has been made to the FBA*"),"1","0")</f>
        <v>0</v>
      </c>
      <c r="N2" s="17" t="str">
        <f t="shared" ref="N2:N17" si="2">IF(COUNTIF($K2,"*Update has been made to the PBSP*"),"1","0")</f>
        <v>0</v>
      </c>
      <c r="O2" s="17" t="str">
        <f t="shared" ref="O2:O17" si="3">IF(COUNTIF($K2,"*ISP Team has convened*"),"1","0")</f>
        <v>0</v>
      </c>
      <c r="P2" s="17" t="str">
        <f t="shared" ref="P2:P17" si="4">IF(COUNTIF($K2,"*General retraining of staff*"),"1","0")</f>
        <v>0</v>
      </c>
      <c r="Q2" s="17" t="str">
        <f t="shared" ref="Q2:Q17" si="5">IF(COUNTIF($K2,"*ISP Team has convened*"),"1","0")</f>
        <v>0</v>
      </c>
      <c r="R2" s="17" t="str">
        <f t="shared" ref="R2:R17" si="6">IF(COUNTIF($K2,"*Changes made to the ISP*"),"1","0")</f>
        <v>0</v>
      </c>
      <c r="S2" s="17" t="str">
        <f t="shared" ref="S2:S17" si="7">IF(COUNTIF($K2,"*Assistive Device/Technology added to child's ISP*"),"1","0")</f>
        <v>0</v>
      </c>
      <c r="T2" s="17" t="str">
        <f t="shared" ref="T2:T17" si="8">IF(COUNTIF($K2,"*Adaptations made to meet identified sensory needs*"),"1","0")</f>
        <v>0</v>
      </c>
      <c r="U2" s="17" t="str">
        <f t="shared" ref="U2:U17" si="9">IF(COUNTIF($K2,"*Consultation with psychiatrist/medication prescriber*"),"1","0")</f>
        <v>0</v>
      </c>
      <c r="V2" s="17" t="str">
        <f t="shared" ref="V2:V17" si="10">IF(COUNTIF($K2,"*Consultation with Primary Care Physician/Dentist*"),"1","0")</f>
        <v>0</v>
      </c>
      <c r="W2" s="17" t="str">
        <f t="shared" ref="W2:W17" si="11">IF(COUNTIF($K2,"*Environmental changes to the setting interior*"),"1","0")</f>
        <v>0</v>
      </c>
      <c r="X2" s="17" t="str">
        <f t="shared" ref="X2:X17" si="12">IF(COUNTIF($K2,"*Door Window Dings Added*"),"1","0")</f>
        <v>0</v>
      </c>
      <c r="Y2" s="17" t="str">
        <f t="shared" ref="Y2:Y17" si="13">IF(COUNTIF($K2,"*Environmental changes to the child's bedroom*"),"1","0")</f>
        <v>0</v>
      </c>
      <c r="Z2" s="17" t="str">
        <f t="shared" ref="Z2:Z17" si="14">IF(COUNTIF($K2,"*Environmental changes to the setting exterior / property*"),"1","0")</f>
        <v>0</v>
      </c>
      <c r="AA2" s="17" t="str">
        <f t="shared" ref="AA2:AA17" si="15">IF(COUNTIF($K2,"*Changes made to the child's schedule*"),"1","0")</f>
        <v>0</v>
      </c>
      <c r="AB2" s="17" t="str">
        <f t="shared" ref="AB2:AB17" si="16">IF(COUNTIF($K2,"*Changes made to the child's protocols*"),"1","0")</f>
        <v>0</v>
      </c>
      <c r="AC2" s="17" t="str">
        <f t="shared" ref="AC2:AC17" si="17">IF(COUNTIF($K2,"*Following a review of the restraints, no steps were taken to decrease the use of restraint/secusion during this reporting period*"),"1","0")</f>
        <v>0</v>
      </c>
      <c r="AD2" s="10">
        <v>0</v>
      </c>
      <c r="AE2" s="10">
        <v>0</v>
      </c>
      <c r="AF2" s="10">
        <v>0</v>
      </c>
      <c r="AG2" s="21" t="s">
        <v>57</v>
      </c>
      <c r="AH2" s="17" t="str">
        <f t="shared" ref="AH2:AH17" si="18">IF(COUNTIF($AG2,"*Three or fewer restraints/seclusion occurred during this reporting period*"),"1","0")</f>
        <v>1</v>
      </c>
      <c r="AI2" s="17" t="str">
        <f t="shared" ref="AI2:AI17" si="19">IF(COUNTIF($AG2,"*Update has been made to the FBA*"),"1","0")</f>
        <v>0</v>
      </c>
      <c r="AJ2" s="17" t="str">
        <f t="shared" ref="AJ2:AJ17" si="20">IF(COUNTIF($AG2,"*Update has been made to the PBSP*"),"1","0")</f>
        <v>0</v>
      </c>
      <c r="AK2" s="17" t="str">
        <f t="shared" ref="AK2:AK17" si="21">IF(COUNTIF($AG2,"*ISP Team has convened*"),"1","0")</f>
        <v>0</v>
      </c>
      <c r="AL2" s="17" t="str">
        <f t="shared" ref="AL2:AL17" si="22">IF(COUNTIF($AG2,"*General retraining of staff*"),"1","0")</f>
        <v>0</v>
      </c>
      <c r="AM2" s="17" t="str">
        <f t="shared" ref="AM2:AM17" si="23">IF(COUNTIF($AG2,"*ISP Team has convened*"),"1","0")</f>
        <v>0</v>
      </c>
      <c r="AN2" s="17" t="str">
        <f t="shared" ref="AN2:AN17" si="24">IF(COUNTIF($AG2,"*Changes made to the ISP*"),"1","0")</f>
        <v>0</v>
      </c>
      <c r="AO2" s="17" t="str">
        <f t="shared" ref="AO2:AO17" si="25">IF(COUNTIF($AG2,"*Assistive Device/Technology added to child's ISP*"),"1","0")</f>
        <v>0</v>
      </c>
      <c r="AP2" s="17" t="str">
        <f t="shared" ref="AP2:AP17" si="26">IF(COUNTIF($AG2,"*Adaptations made to meet identified sensory needs*"),"1","0")</f>
        <v>0</v>
      </c>
      <c r="AQ2" s="17" t="str">
        <f t="shared" ref="AQ2:AQ17" si="27">IF(COUNTIF($AG2,"*Consultation with psychiatrist/medication prescriber*"),"1","0")</f>
        <v>0</v>
      </c>
      <c r="AR2" s="17" t="str">
        <f t="shared" ref="AR2:AR17" si="28">IF(COUNTIF($AG2,"*Consultation with Primary Care Physician/Dentist*"),"1","0")</f>
        <v>0</v>
      </c>
      <c r="AS2" s="17" t="str">
        <f t="shared" ref="AS2:AS17" si="29">IF(COUNTIF($AG2,"*Environmental changes to the setting interior*"),"1","0")</f>
        <v>0</v>
      </c>
      <c r="AT2" s="17" t="str">
        <f t="shared" ref="AT2:AT17" si="30">IF(COUNTIF($AG2,"*Door Window Dings Added*"),"1","0")</f>
        <v>0</v>
      </c>
      <c r="AU2" s="17" t="str">
        <f t="shared" ref="AU2:AU17" si="31">IF(COUNTIF($AG2,"*Environmental changes to the child's bedroom*"),"1","0")</f>
        <v>0</v>
      </c>
      <c r="AV2" s="17" t="str">
        <f t="shared" ref="AV2:AV17" si="32">IF(COUNTIF($AG2,"*Environmental changes to the setting exterior / property*"),"1","0")</f>
        <v>0</v>
      </c>
      <c r="AW2" s="17" t="str">
        <f t="shared" ref="AW2:AW17" si="33">IF(COUNTIF($AG2,"*Changes made to the child's schedule*"),"1","0")</f>
        <v>0</v>
      </c>
      <c r="AX2" s="17" t="str">
        <f t="shared" ref="AX2:AX17" si="34">IF(COUNTIF($AG2,"*Changes made to the child's protocols*"),"1","0")</f>
        <v>0</v>
      </c>
      <c r="AY2" s="17" t="str">
        <f t="shared" ref="AY2:AY17" si="35">IF(COUNTIF($AG2,"*Following a review of the restraints, no steps were taken to decrease the use of restraint/secusion during this reporting period*"),"1","0")</f>
        <v>0</v>
      </c>
    </row>
    <row r="3" spans="1:51" s="11" customFormat="1" ht="72.5" x14ac:dyDescent="0.35">
      <c r="A3" s="21" t="s">
        <v>84</v>
      </c>
      <c r="B3" s="10" t="s">
        <v>76</v>
      </c>
      <c r="C3" s="10" t="s">
        <v>77</v>
      </c>
      <c r="D3" s="10" t="s">
        <v>77</v>
      </c>
      <c r="E3" s="10" t="s">
        <v>78</v>
      </c>
      <c r="F3" s="10" t="s">
        <v>79</v>
      </c>
      <c r="G3" s="10" t="s">
        <v>58</v>
      </c>
      <c r="H3" s="10">
        <v>1</v>
      </c>
      <c r="I3" s="10">
        <v>0</v>
      </c>
      <c r="J3" s="10">
        <v>0</v>
      </c>
      <c r="K3" s="21" t="s">
        <v>57</v>
      </c>
      <c r="L3" s="17" t="str">
        <f t="shared" si="0"/>
        <v>1</v>
      </c>
      <c r="M3" s="17" t="str">
        <f t="shared" si="1"/>
        <v>0</v>
      </c>
      <c r="N3" s="17" t="str">
        <f t="shared" si="2"/>
        <v>0</v>
      </c>
      <c r="O3" s="17" t="str">
        <f t="shared" si="3"/>
        <v>0</v>
      </c>
      <c r="P3" s="17" t="str">
        <f t="shared" si="4"/>
        <v>0</v>
      </c>
      <c r="Q3" s="17" t="str">
        <f t="shared" si="5"/>
        <v>0</v>
      </c>
      <c r="R3" s="17" t="str">
        <f t="shared" si="6"/>
        <v>0</v>
      </c>
      <c r="S3" s="17" t="str">
        <f t="shared" si="7"/>
        <v>0</v>
      </c>
      <c r="T3" s="17" t="str">
        <f t="shared" si="8"/>
        <v>0</v>
      </c>
      <c r="U3" s="17" t="str">
        <f t="shared" si="9"/>
        <v>0</v>
      </c>
      <c r="V3" s="17" t="str">
        <f t="shared" si="10"/>
        <v>0</v>
      </c>
      <c r="W3" s="17" t="str">
        <f t="shared" si="11"/>
        <v>0</v>
      </c>
      <c r="X3" s="17" t="str">
        <f t="shared" si="12"/>
        <v>0</v>
      </c>
      <c r="Y3" s="17" t="str">
        <f t="shared" si="13"/>
        <v>0</v>
      </c>
      <c r="Z3" s="17" t="str">
        <f t="shared" si="14"/>
        <v>0</v>
      </c>
      <c r="AA3" s="17" t="str">
        <f t="shared" si="15"/>
        <v>0</v>
      </c>
      <c r="AB3" s="17" t="str">
        <f t="shared" si="16"/>
        <v>0</v>
      </c>
      <c r="AC3" s="17" t="str">
        <f t="shared" si="17"/>
        <v>0</v>
      </c>
      <c r="AD3" s="10">
        <v>0</v>
      </c>
      <c r="AE3" s="10">
        <v>0</v>
      </c>
      <c r="AF3" s="10">
        <v>0</v>
      </c>
      <c r="AG3" s="21" t="s">
        <v>57</v>
      </c>
      <c r="AH3" s="17" t="str">
        <f t="shared" si="18"/>
        <v>1</v>
      </c>
      <c r="AI3" s="17" t="str">
        <f t="shared" si="19"/>
        <v>0</v>
      </c>
      <c r="AJ3" s="17" t="str">
        <f t="shared" si="20"/>
        <v>0</v>
      </c>
      <c r="AK3" s="17" t="str">
        <f t="shared" si="21"/>
        <v>0</v>
      </c>
      <c r="AL3" s="17" t="str">
        <f t="shared" si="22"/>
        <v>0</v>
      </c>
      <c r="AM3" s="17" t="str">
        <f t="shared" si="23"/>
        <v>0</v>
      </c>
      <c r="AN3" s="17" t="str">
        <f t="shared" si="24"/>
        <v>0</v>
      </c>
      <c r="AO3" s="17" t="str">
        <f t="shared" si="25"/>
        <v>0</v>
      </c>
      <c r="AP3" s="17" t="str">
        <f t="shared" si="26"/>
        <v>0</v>
      </c>
      <c r="AQ3" s="17" t="str">
        <f t="shared" si="27"/>
        <v>0</v>
      </c>
      <c r="AR3" s="17" t="str">
        <f t="shared" si="28"/>
        <v>0</v>
      </c>
      <c r="AS3" s="17" t="str">
        <f t="shared" si="29"/>
        <v>0</v>
      </c>
      <c r="AT3" s="17" t="str">
        <f t="shared" si="30"/>
        <v>0</v>
      </c>
      <c r="AU3" s="17" t="str">
        <f t="shared" si="31"/>
        <v>0</v>
      </c>
      <c r="AV3" s="17" t="str">
        <f t="shared" si="32"/>
        <v>0</v>
      </c>
      <c r="AW3" s="17" t="str">
        <f t="shared" si="33"/>
        <v>0</v>
      </c>
      <c r="AX3" s="17" t="str">
        <f t="shared" si="34"/>
        <v>0</v>
      </c>
      <c r="AY3" s="17" t="str">
        <f t="shared" si="35"/>
        <v>0</v>
      </c>
    </row>
    <row r="4" spans="1:51" s="11" customFormat="1" ht="72.5" x14ac:dyDescent="0.35">
      <c r="A4" s="21" t="s">
        <v>85</v>
      </c>
      <c r="B4" s="10" t="s">
        <v>76</v>
      </c>
      <c r="C4" s="10" t="s">
        <v>77</v>
      </c>
      <c r="D4" s="10" t="s">
        <v>77</v>
      </c>
      <c r="E4" s="10" t="s">
        <v>78</v>
      </c>
      <c r="F4" s="10" t="s">
        <v>79</v>
      </c>
      <c r="G4" s="10" t="s">
        <v>58</v>
      </c>
      <c r="H4" s="10">
        <v>1</v>
      </c>
      <c r="I4" s="10">
        <v>0</v>
      </c>
      <c r="J4" s="38">
        <v>0</v>
      </c>
      <c r="K4" s="21" t="s">
        <v>57</v>
      </c>
      <c r="L4" s="17" t="str">
        <f t="shared" si="0"/>
        <v>1</v>
      </c>
      <c r="M4" s="17" t="str">
        <f t="shared" si="1"/>
        <v>0</v>
      </c>
      <c r="N4" s="17" t="str">
        <f t="shared" si="2"/>
        <v>0</v>
      </c>
      <c r="O4" s="17" t="str">
        <f t="shared" si="3"/>
        <v>0</v>
      </c>
      <c r="P4" s="17" t="str">
        <f t="shared" si="4"/>
        <v>0</v>
      </c>
      <c r="Q4" s="17" t="str">
        <f t="shared" si="5"/>
        <v>0</v>
      </c>
      <c r="R4" s="17" t="str">
        <f t="shared" si="6"/>
        <v>0</v>
      </c>
      <c r="S4" s="17" t="str">
        <f t="shared" si="7"/>
        <v>0</v>
      </c>
      <c r="T4" s="17" t="str">
        <f t="shared" si="8"/>
        <v>0</v>
      </c>
      <c r="U4" s="17" t="str">
        <f t="shared" si="9"/>
        <v>0</v>
      </c>
      <c r="V4" s="17" t="str">
        <f t="shared" si="10"/>
        <v>0</v>
      </c>
      <c r="W4" s="17" t="str">
        <f t="shared" si="11"/>
        <v>0</v>
      </c>
      <c r="X4" s="17" t="str">
        <f t="shared" si="12"/>
        <v>0</v>
      </c>
      <c r="Y4" s="17" t="str">
        <f t="shared" si="13"/>
        <v>0</v>
      </c>
      <c r="Z4" s="17" t="str">
        <f t="shared" si="14"/>
        <v>0</v>
      </c>
      <c r="AA4" s="17" t="str">
        <f t="shared" si="15"/>
        <v>0</v>
      </c>
      <c r="AB4" s="17" t="str">
        <f t="shared" si="16"/>
        <v>0</v>
      </c>
      <c r="AC4" s="17" t="str">
        <f t="shared" si="17"/>
        <v>0</v>
      </c>
      <c r="AD4" s="10">
        <v>0</v>
      </c>
      <c r="AE4" s="10">
        <v>0</v>
      </c>
      <c r="AF4" s="10">
        <v>0</v>
      </c>
      <c r="AG4" s="21" t="s">
        <v>57</v>
      </c>
      <c r="AH4" s="17" t="str">
        <f t="shared" si="18"/>
        <v>1</v>
      </c>
      <c r="AI4" s="17" t="str">
        <f t="shared" si="19"/>
        <v>0</v>
      </c>
      <c r="AJ4" s="17" t="str">
        <f t="shared" si="20"/>
        <v>0</v>
      </c>
      <c r="AK4" s="17" t="str">
        <f t="shared" si="21"/>
        <v>0</v>
      </c>
      <c r="AL4" s="17" t="str">
        <f t="shared" si="22"/>
        <v>0</v>
      </c>
      <c r="AM4" s="17" t="str">
        <f t="shared" si="23"/>
        <v>0</v>
      </c>
      <c r="AN4" s="17" t="str">
        <f t="shared" si="24"/>
        <v>0</v>
      </c>
      <c r="AO4" s="17" t="str">
        <f t="shared" si="25"/>
        <v>0</v>
      </c>
      <c r="AP4" s="17" t="str">
        <f t="shared" si="26"/>
        <v>0</v>
      </c>
      <c r="AQ4" s="17" t="str">
        <f t="shared" si="27"/>
        <v>0</v>
      </c>
      <c r="AR4" s="17" t="str">
        <f t="shared" si="28"/>
        <v>0</v>
      </c>
      <c r="AS4" s="17" t="str">
        <f t="shared" si="29"/>
        <v>0</v>
      </c>
      <c r="AT4" s="17" t="str">
        <f t="shared" si="30"/>
        <v>0</v>
      </c>
      <c r="AU4" s="17" t="str">
        <f t="shared" si="31"/>
        <v>0</v>
      </c>
      <c r="AV4" s="17" t="str">
        <f t="shared" si="32"/>
        <v>0</v>
      </c>
      <c r="AW4" s="17" t="str">
        <f t="shared" si="33"/>
        <v>0</v>
      </c>
      <c r="AX4" s="17" t="str">
        <f t="shared" si="34"/>
        <v>0</v>
      </c>
      <c r="AY4" s="17" t="str">
        <f t="shared" si="35"/>
        <v>0</v>
      </c>
    </row>
    <row r="5" spans="1:51" ht="72.5" x14ac:dyDescent="0.35">
      <c r="A5" s="21" t="s">
        <v>86</v>
      </c>
      <c r="B5" s="10" t="s">
        <v>141</v>
      </c>
      <c r="C5" s="10" t="s">
        <v>77</v>
      </c>
      <c r="D5" s="10" t="s">
        <v>77</v>
      </c>
      <c r="E5" s="10" t="s">
        <v>78</v>
      </c>
      <c r="F5" s="10" t="s">
        <v>79</v>
      </c>
      <c r="G5" s="10" t="s">
        <v>22</v>
      </c>
      <c r="H5" s="10">
        <v>1</v>
      </c>
      <c r="I5" s="10">
        <v>0</v>
      </c>
      <c r="J5" s="38">
        <v>0</v>
      </c>
      <c r="K5" s="21" t="s">
        <v>57</v>
      </c>
      <c r="L5" s="17" t="str">
        <f t="shared" si="0"/>
        <v>1</v>
      </c>
      <c r="M5" s="17" t="str">
        <f t="shared" si="1"/>
        <v>0</v>
      </c>
      <c r="N5" s="17" t="str">
        <f t="shared" si="2"/>
        <v>0</v>
      </c>
      <c r="O5" s="17" t="str">
        <f t="shared" si="3"/>
        <v>0</v>
      </c>
      <c r="P5" s="17" t="str">
        <f t="shared" si="4"/>
        <v>0</v>
      </c>
      <c r="Q5" s="17" t="str">
        <f t="shared" si="5"/>
        <v>0</v>
      </c>
      <c r="R5" s="17" t="str">
        <f t="shared" si="6"/>
        <v>0</v>
      </c>
      <c r="S5" s="17" t="str">
        <f t="shared" si="7"/>
        <v>0</v>
      </c>
      <c r="T5" s="17" t="str">
        <f t="shared" si="8"/>
        <v>0</v>
      </c>
      <c r="U5" s="17" t="str">
        <f t="shared" si="9"/>
        <v>0</v>
      </c>
      <c r="V5" s="17" t="str">
        <f t="shared" si="10"/>
        <v>0</v>
      </c>
      <c r="W5" s="17" t="str">
        <f t="shared" si="11"/>
        <v>0</v>
      </c>
      <c r="X5" s="17" t="str">
        <f t="shared" si="12"/>
        <v>0</v>
      </c>
      <c r="Y5" s="17" t="str">
        <f t="shared" si="13"/>
        <v>0</v>
      </c>
      <c r="Z5" s="17" t="str">
        <f t="shared" si="14"/>
        <v>0</v>
      </c>
      <c r="AA5" s="17" t="str">
        <f t="shared" si="15"/>
        <v>0</v>
      </c>
      <c r="AB5" s="17" t="str">
        <f t="shared" si="16"/>
        <v>0</v>
      </c>
      <c r="AC5" s="17" t="str">
        <f t="shared" si="17"/>
        <v>0</v>
      </c>
      <c r="AD5" s="10">
        <v>0</v>
      </c>
      <c r="AE5" s="10">
        <v>0</v>
      </c>
      <c r="AF5" s="10">
        <v>0</v>
      </c>
      <c r="AG5" s="21" t="s">
        <v>57</v>
      </c>
      <c r="AH5" s="17" t="str">
        <f t="shared" si="18"/>
        <v>1</v>
      </c>
      <c r="AI5" s="17" t="str">
        <f t="shared" si="19"/>
        <v>0</v>
      </c>
      <c r="AJ5" s="17" t="str">
        <f t="shared" si="20"/>
        <v>0</v>
      </c>
      <c r="AK5" s="17" t="str">
        <f t="shared" si="21"/>
        <v>0</v>
      </c>
      <c r="AL5" s="17" t="str">
        <f t="shared" si="22"/>
        <v>0</v>
      </c>
      <c r="AM5" s="17" t="str">
        <f t="shared" si="23"/>
        <v>0</v>
      </c>
      <c r="AN5" s="17" t="str">
        <f t="shared" si="24"/>
        <v>0</v>
      </c>
      <c r="AO5" s="17" t="str">
        <f t="shared" si="25"/>
        <v>0</v>
      </c>
      <c r="AP5" s="17" t="str">
        <f t="shared" si="26"/>
        <v>0</v>
      </c>
      <c r="AQ5" s="17" t="str">
        <f t="shared" si="27"/>
        <v>0</v>
      </c>
      <c r="AR5" s="17" t="str">
        <f t="shared" si="28"/>
        <v>0</v>
      </c>
      <c r="AS5" s="17" t="str">
        <f t="shared" si="29"/>
        <v>0</v>
      </c>
      <c r="AT5" s="17" t="str">
        <f t="shared" si="30"/>
        <v>0</v>
      </c>
      <c r="AU5" s="17" t="str">
        <f t="shared" si="31"/>
        <v>0</v>
      </c>
      <c r="AV5" s="17" t="str">
        <f t="shared" si="32"/>
        <v>0</v>
      </c>
      <c r="AW5" s="17" t="str">
        <f t="shared" si="33"/>
        <v>0</v>
      </c>
      <c r="AX5" s="17" t="str">
        <f t="shared" si="34"/>
        <v>0</v>
      </c>
      <c r="AY5" s="17" t="str">
        <f t="shared" si="35"/>
        <v>0</v>
      </c>
    </row>
    <row r="6" spans="1:51" s="11" customFormat="1" ht="72.5" x14ac:dyDescent="0.35">
      <c r="A6" s="21" t="s">
        <v>87</v>
      </c>
      <c r="B6" s="10" t="s">
        <v>76</v>
      </c>
      <c r="C6" s="10" t="s">
        <v>77</v>
      </c>
      <c r="D6" s="10" t="s">
        <v>77</v>
      </c>
      <c r="E6" s="10" t="s">
        <v>78</v>
      </c>
      <c r="F6" s="10" t="s">
        <v>79</v>
      </c>
      <c r="G6" s="10" t="s">
        <v>22</v>
      </c>
      <c r="H6" s="10">
        <v>1</v>
      </c>
      <c r="I6" s="10">
        <v>0</v>
      </c>
      <c r="J6" s="38">
        <v>0</v>
      </c>
      <c r="K6" s="21" t="s">
        <v>57</v>
      </c>
      <c r="L6" s="17" t="str">
        <f t="shared" si="0"/>
        <v>1</v>
      </c>
      <c r="M6" s="17" t="str">
        <f t="shared" si="1"/>
        <v>0</v>
      </c>
      <c r="N6" s="17" t="str">
        <f t="shared" si="2"/>
        <v>0</v>
      </c>
      <c r="O6" s="17" t="str">
        <f t="shared" si="3"/>
        <v>0</v>
      </c>
      <c r="P6" s="17" t="str">
        <f t="shared" si="4"/>
        <v>0</v>
      </c>
      <c r="Q6" s="17" t="str">
        <f t="shared" si="5"/>
        <v>0</v>
      </c>
      <c r="R6" s="17" t="str">
        <f t="shared" si="6"/>
        <v>0</v>
      </c>
      <c r="S6" s="17" t="str">
        <f t="shared" si="7"/>
        <v>0</v>
      </c>
      <c r="T6" s="17" t="str">
        <f t="shared" si="8"/>
        <v>0</v>
      </c>
      <c r="U6" s="17" t="str">
        <f t="shared" si="9"/>
        <v>0</v>
      </c>
      <c r="V6" s="17" t="str">
        <f t="shared" si="10"/>
        <v>0</v>
      </c>
      <c r="W6" s="17" t="str">
        <f t="shared" si="11"/>
        <v>0</v>
      </c>
      <c r="X6" s="17" t="str">
        <f t="shared" si="12"/>
        <v>0</v>
      </c>
      <c r="Y6" s="17" t="str">
        <f t="shared" si="13"/>
        <v>0</v>
      </c>
      <c r="Z6" s="17" t="str">
        <f t="shared" si="14"/>
        <v>0</v>
      </c>
      <c r="AA6" s="17" t="str">
        <f t="shared" si="15"/>
        <v>0</v>
      </c>
      <c r="AB6" s="17" t="str">
        <f t="shared" si="16"/>
        <v>0</v>
      </c>
      <c r="AC6" s="17" t="str">
        <f t="shared" si="17"/>
        <v>0</v>
      </c>
      <c r="AD6" s="10">
        <v>0</v>
      </c>
      <c r="AE6" s="10">
        <v>0</v>
      </c>
      <c r="AF6" s="10">
        <v>0</v>
      </c>
      <c r="AG6" s="21" t="s">
        <v>57</v>
      </c>
      <c r="AH6" s="17" t="str">
        <f t="shared" si="18"/>
        <v>1</v>
      </c>
      <c r="AI6" s="17" t="str">
        <f t="shared" si="19"/>
        <v>0</v>
      </c>
      <c r="AJ6" s="17" t="str">
        <f t="shared" si="20"/>
        <v>0</v>
      </c>
      <c r="AK6" s="17" t="str">
        <f t="shared" si="21"/>
        <v>0</v>
      </c>
      <c r="AL6" s="17" t="str">
        <f t="shared" si="22"/>
        <v>0</v>
      </c>
      <c r="AM6" s="17" t="str">
        <f t="shared" si="23"/>
        <v>0</v>
      </c>
      <c r="AN6" s="17" t="str">
        <f t="shared" si="24"/>
        <v>0</v>
      </c>
      <c r="AO6" s="17" t="str">
        <f t="shared" si="25"/>
        <v>0</v>
      </c>
      <c r="AP6" s="17" t="str">
        <f t="shared" si="26"/>
        <v>0</v>
      </c>
      <c r="AQ6" s="17" t="str">
        <f t="shared" si="27"/>
        <v>0</v>
      </c>
      <c r="AR6" s="17" t="str">
        <f t="shared" si="28"/>
        <v>0</v>
      </c>
      <c r="AS6" s="17" t="str">
        <f t="shared" si="29"/>
        <v>0</v>
      </c>
      <c r="AT6" s="17" t="str">
        <f t="shared" si="30"/>
        <v>0</v>
      </c>
      <c r="AU6" s="17" t="str">
        <f t="shared" si="31"/>
        <v>0</v>
      </c>
      <c r="AV6" s="17" t="str">
        <f t="shared" si="32"/>
        <v>0</v>
      </c>
      <c r="AW6" s="17" t="str">
        <f t="shared" si="33"/>
        <v>0</v>
      </c>
      <c r="AX6" s="17" t="str">
        <f t="shared" si="34"/>
        <v>0</v>
      </c>
      <c r="AY6" s="17" t="str">
        <f t="shared" si="35"/>
        <v>0</v>
      </c>
    </row>
    <row r="7" spans="1:51" s="11" customFormat="1" ht="72.5" x14ac:dyDescent="0.35">
      <c r="A7" s="21" t="s">
        <v>88</v>
      </c>
      <c r="B7" s="10" t="s">
        <v>76</v>
      </c>
      <c r="C7" s="10" t="s">
        <v>77</v>
      </c>
      <c r="D7" s="10" t="s">
        <v>77</v>
      </c>
      <c r="E7" s="10" t="s">
        <v>78</v>
      </c>
      <c r="F7" s="10" t="s">
        <v>79</v>
      </c>
      <c r="G7" s="10" t="s">
        <v>22</v>
      </c>
      <c r="H7" s="10">
        <v>1</v>
      </c>
      <c r="I7" s="10">
        <v>0</v>
      </c>
      <c r="J7" s="38">
        <v>0</v>
      </c>
      <c r="K7" s="21" t="s">
        <v>57</v>
      </c>
      <c r="L7" s="17" t="str">
        <f t="shared" si="0"/>
        <v>1</v>
      </c>
      <c r="M7" s="17" t="str">
        <f t="shared" si="1"/>
        <v>0</v>
      </c>
      <c r="N7" s="17" t="str">
        <f t="shared" si="2"/>
        <v>0</v>
      </c>
      <c r="O7" s="17" t="str">
        <f t="shared" si="3"/>
        <v>0</v>
      </c>
      <c r="P7" s="17" t="str">
        <f t="shared" si="4"/>
        <v>0</v>
      </c>
      <c r="Q7" s="17" t="str">
        <f t="shared" si="5"/>
        <v>0</v>
      </c>
      <c r="R7" s="17" t="str">
        <f t="shared" si="6"/>
        <v>0</v>
      </c>
      <c r="S7" s="17" t="str">
        <f t="shared" si="7"/>
        <v>0</v>
      </c>
      <c r="T7" s="17" t="str">
        <f t="shared" si="8"/>
        <v>0</v>
      </c>
      <c r="U7" s="17" t="str">
        <f t="shared" si="9"/>
        <v>0</v>
      </c>
      <c r="V7" s="17" t="str">
        <f t="shared" si="10"/>
        <v>0</v>
      </c>
      <c r="W7" s="17" t="str">
        <f t="shared" si="11"/>
        <v>0</v>
      </c>
      <c r="X7" s="17" t="str">
        <f t="shared" si="12"/>
        <v>0</v>
      </c>
      <c r="Y7" s="17" t="str">
        <f t="shared" si="13"/>
        <v>0</v>
      </c>
      <c r="Z7" s="17" t="str">
        <f t="shared" si="14"/>
        <v>0</v>
      </c>
      <c r="AA7" s="17" t="str">
        <f t="shared" si="15"/>
        <v>0</v>
      </c>
      <c r="AB7" s="17" t="str">
        <f t="shared" si="16"/>
        <v>0</v>
      </c>
      <c r="AC7" s="17" t="str">
        <f t="shared" si="17"/>
        <v>0</v>
      </c>
      <c r="AD7" s="10">
        <v>0</v>
      </c>
      <c r="AE7" s="10">
        <v>0</v>
      </c>
      <c r="AF7" s="10">
        <v>0</v>
      </c>
      <c r="AG7" s="21" t="s">
        <v>57</v>
      </c>
      <c r="AH7" s="17" t="str">
        <f t="shared" si="18"/>
        <v>1</v>
      </c>
      <c r="AI7" s="17" t="str">
        <f t="shared" si="19"/>
        <v>0</v>
      </c>
      <c r="AJ7" s="17" t="str">
        <f t="shared" si="20"/>
        <v>0</v>
      </c>
      <c r="AK7" s="17" t="str">
        <f t="shared" si="21"/>
        <v>0</v>
      </c>
      <c r="AL7" s="17" t="str">
        <f t="shared" si="22"/>
        <v>0</v>
      </c>
      <c r="AM7" s="17" t="str">
        <f t="shared" si="23"/>
        <v>0</v>
      </c>
      <c r="AN7" s="17" t="str">
        <f t="shared" si="24"/>
        <v>0</v>
      </c>
      <c r="AO7" s="17" t="str">
        <f t="shared" si="25"/>
        <v>0</v>
      </c>
      <c r="AP7" s="17" t="str">
        <f t="shared" si="26"/>
        <v>0</v>
      </c>
      <c r="AQ7" s="17" t="str">
        <f t="shared" si="27"/>
        <v>0</v>
      </c>
      <c r="AR7" s="17" t="str">
        <f t="shared" si="28"/>
        <v>0</v>
      </c>
      <c r="AS7" s="17" t="str">
        <f t="shared" si="29"/>
        <v>0</v>
      </c>
      <c r="AT7" s="17" t="str">
        <f t="shared" si="30"/>
        <v>0</v>
      </c>
      <c r="AU7" s="17" t="str">
        <f t="shared" si="31"/>
        <v>0</v>
      </c>
      <c r="AV7" s="17" t="str">
        <f t="shared" si="32"/>
        <v>0</v>
      </c>
      <c r="AW7" s="17" t="str">
        <f t="shared" si="33"/>
        <v>0</v>
      </c>
      <c r="AX7" s="17" t="str">
        <f t="shared" si="34"/>
        <v>0</v>
      </c>
      <c r="AY7" s="17" t="str">
        <f t="shared" si="35"/>
        <v>0</v>
      </c>
    </row>
    <row r="8" spans="1:51" s="11" customFormat="1" ht="72.5" x14ac:dyDescent="0.35">
      <c r="A8" s="21" t="s">
        <v>89</v>
      </c>
      <c r="B8" s="10" t="s">
        <v>76</v>
      </c>
      <c r="C8" s="10" t="s">
        <v>139</v>
      </c>
      <c r="D8" s="10" t="s">
        <v>139</v>
      </c>
      <c r="E8" s="10" t="s">
        <v>78</v>
      </c>
      <c r="F8" s="10" t="s">
        <v>79</v>
      </c>
      <c r="G8" s="10" t="s">
        <v>22</v>
      </c>
      <c r="H8" s="10">
        <v>1</v>
      </c>
      <c r="I8" s="10">
        <v>0</v>
      </c>
      <c r="J8" s="38">
        <v>0</v>
      </c>
      <c r="K8" s="21" t="s">
        <v>57</v>
      </c>
      <c r="L8" s="17" t="str">
        <f t="shared" si="0"/>
        <v>1</v>
      </c>
      <c r="M8" s="17" t="str">
        <f t="shared" si="1"/>
        <v>0</v>
      </c>
      <c r="N8" s="17" t="str">
        <f t="shared" si="2"/>
        <v>0</v>
      </c>
      <c r="O8" s="17" t="str">
        <f t="shared" si="3"/>
        <v>0</v>
      </c>
      <c r="P8" s="17" t="str">
        <f t="shared" si="4"/>
        <v>0</v>
      </c>
      <c r="Q8" s="17" t="str">
        <f t="shared" si="5"/>
        <v>0</v>
      </c>
      <c r="R8" s="17" t="str">
        <f t="shared" si="6"/>
        <v>0</v>
      </c>
      <c r="S8" s="17" t="str">
        <f t="shared" si="7"/>
        <v>0</v>
      </c>
      <c r="T8" s="17" t="str">
        <f t="shared" si="8"/>
        <v>0</v>
      </c>
      <c r="U8" s="17" t="str">
        <f t="shared" si="9"/>
        <v>0</v>
      </c>
      <c r="V8" s="17" t="str">
        <f t="shared" si="10"/>
        <v>0</v>
      </c>
      <c r="W8" s="17" t="str">
        <f t="shared" si="11"/>
        <v>0</v>
      </c>
      <c r="X8" s="17" t="str">
        <f t="shared" si="12"/>
        <v>0</v>
      </c>
      <c r="Y8" s="17" t="str">
        <f t="shared" si="13"/>
        <v>0</v>
      </c>
      <c r="Z8" s="17" t="str">
        <f t="shared" si="14"/>
        <v>0</v>
      </c>
      <c r="AA8" s="17" t="str">
        <f t="shared" si="15"/>
        <v>0</v>
      </c>
      <c r="AB8" s="17" t="str">
        <f t="shared" si="16"/>
        <v>0</v>
      </c>
      <c r="AC8" s="17" t="str">
        <f t="shared" si="17"/>
        <v>0</v>
      </c>
      <c r="AD8" s="10">
        <v>0</v>
      </c>
      <c r="AE8" s="10">
        <v>0</v>
      </c>
      <c r="AF8" s="10">
        <v>0</v>
      </c>
      <c r="AG8" s="21" t="s">
        <v>57</v>
      </c>
      <c r="AH8" s="17" t="str">
        <f t="shared" si="18"/>
        <v>1</v>
      </c>
      <c r="AI8" s="17" t="str">
        <f t="shared" si="19"/>
        <v>0</v>
      </c>
      <c r="AJ8" s="17" t="str">
        <f t="shared" si="20"/>
        <v>0</v>
      </c>
      <c r="AK8" s="17" t="str">
        <f t="shared" si="21"/>
        <v>0</v>
      </c>
      <c r="AL8" s="17" t="str">
        <f t="shared" si="22"/>
        <v>0</v>
      </c>
      <c r="AM8" s="17" t="str">
        <f t="shared" si="23"/>
        <v>0</v>
      </c>
      <c r="AN8" s="17" t="str">
        <f t="shared" si="24"/>
        <v>0</v>
      </c>
      <c r="AO8" s="17" t="str">
        <f t="shared" si="25"/>
        <v>0</v>
      </c>
      <c r="AP8" s="17" t="str">
        <f t="shared" si="26"/>
        <v>0</v>
      </c>
      <c r="AQ8" s="17" t="str">
        <f t="shared" si="27"/>
        <v>0</v>
      </c>
      <c r="AR8" s="17" t="str">
        <f t="shared" si="28"/>
        <v>0</v>
      </c>
      <c r="AS8" s="17" t="str">
        <f t="shared" si="29"/>
        <v>0</v>
      </c>
      <c r="AT8" s="17" t="str">
        <f t="shared" si="30"/>
        <v>0</v>
      </c>
      <c r="AU8" s="17" t="str">
        <f t="shared" si="31"/>
        <v>0</v>
      </c>
      <c r="AV8" s="17" t="str">
        <f t="shared" si="32"/>
        <v>0</v>
      </c>
      <c r="AW8" s="17" t="str">
        <f t="shared" si="33"/>
        <v>0</v>
      </c>
      <c r="AX8" s="17" t="str">
        <f t="shared" si="34"/>
        <v>0</v>
      </c>
      <c r="AY8" s="17" t="str">
        <f t="shared" si="35"/>
        <v>0</v>
      </c>
    </row>
    <row r="9" spans="1:51" s="11" customFormat="1" ht="72.5" x14ac:dyDescent="0.35">
      <c r="A9" s="21" t="s">
        <v>90</v>
      </c>
      <c r="B9" s="10" t="s">
        <v>76</v>
      </c>
      <c r="C9" s="10" t="s">
        <v>139</v>
      </c>
      <c r="D9" s="10" t="s">
        <v>139</v>
      </c>
      <c r="E9" s="10" t="s">
        <v>78</v>
      </c>
      <c r="F9" s="10" t="s">
        <v>79</v>
      </c>
      <c r="G9" s="10" t="s">
        <v>22</v>
      </c>
      <c r="H9" s="10">
        <v>1</v>
      </c>
      <c r="I9" s="10">
        <v>0</v>
      </c>
      <c r="J9" s="10">
        <v>0</v>
      </c>
      <c r="K9" s="21" t="s">
        <v>57</v>
      </c>
      <c r="L9" s="17" t="str">
        <f t="shared" si="0"/>
        <v>1</v>
      </c>
      <c r="M9" s="17" t="str">
        <f t="shared" si="1"/>
        <v>0</v>
      </c>
      <c r="N9" s="17" t="str">
        <f t="shared" si="2"/>
        <v>0</v>
      </c>
      <c r="O9" s="17" t="str">
        <f t="shared" si="3"/>
        <v>0</v>
      </c>
      <c r="P9" s="17" t="str">
        <f t="shared" si="4"/>
        <v>0</v>
      </c>
      <c r="Q9" s="17" t="str">
        <f t="shared" si="5"/>
        <v>0</v>
      </c>
      <c r="R9" s="17" t="str">
        <f t="shared" si="6"/>
        <v>0</v>
      </c>
      <c r="S9" s="17" t="str">
        <f t="shared" si="7"/>
        <v>0</v>
      </c>
      <c r="T9" s="17" t="str">
        <f t="shared" si="8"/>
        <v>0</v>
      </c>
      <c r="U9" s="17" t="str">
        <f t="shared" si="9"/>
        <v>0</v>
      </c>
      <c r="V9" s="17" t="str">
        <f t="shared" si="10"/>
        <v>0</v>
      </c>
      <c r="W9" s="17" t="str">
        <f t="shared" si="11"/>
        <v>0</v>
      </c>
      <c r="X9" s="17" t="str">
        <f t="shared" si="12"/>
        <v>0</v>
      </c>
      <c r="Y9" s="17" t="str">
        <f t="shared" si="13"/>
        <v>0</v>
      </c>
      <c r="Z9" s="17" t="str">
        <f t="shared" si="14"/>
        <v>0</v>
      </c>
      <c r="AA9" s="17" t="str">
        <f t="shared" si="15"/>
        <v>0</v>
      </c>
      <c r="AB9" s="17" t="str">
        <f t="shared" si="16"/>
        <v>0</v>
      </c>
      <c r="AC9" s="17" t="str">
        <f t="shared" si="17"/>
        <v>0</v>
      </c>
      <c r="AD9" s="10">
        <v>0</v>
      </c>
      <c r="AE9" s="10">
        <v>0</v>
      </c>
      <c r="AF9" s="10">
        <v>0</v>
      </c>
      <c r="AG9" s="21" t="s">
        <v>57</v>
      </c>
      <c r="AH9" s="17" t="str">
        <f t="shared" si="18"/>
        <v>1</v>
      </c>
      <c r="AI9" s="17" t="str">
        <f t="shared" si="19"/>
        <v>0</v>
      </c>
      <c r="AJ9" s="17" t="str">
        <f t="shared" si="20"/>
        <v>0</v>
      </c>
      <c r="AK9" s="17" t="str">
        <f t="shared" si="21"/>
        <v>0</v>
      </c>
      <c r="AL9" s="17" t="str">
        <f t="shared" si="22"/>
        <v>0</v>
      </c>
      <c r="AM9" s="17" t="str">
        <f t="shared" si="23"/>
        <v>0</v>
      </c>
      <c r="AN9" s="17" t="str">
        <f t="shared" si="24"/>
        <v>0</v>
      </c>
      <c r="AO9" s="17" t="str">
        <f t="shared" si="25"/>
        <v>0</v>
      </c>
      <c r="AP9" s="17" t="str">
        <f t="shared" si="26"/>
        <v>0</v>
      </c>
      <c r="AQ9" s="17" t="str">
        <f t="shared" si="27"/>
        <v>0</v>
      </c>
      <c r="AR9" s="17" t="str">
        <f t="shared" si="28"/>
        <v>0</v>
      </c>
      <c r="AS9" s="17" t="str">
        <f t="shared" si="29"/>
        <v>0</v>
      </c>
      <c r="AT9" s="17" t="str">
        <f t="shared" si="30"/>
        <v>0</v>
      </c>
      <c r="AU9" s="17" t="str">
        <f t="shared" si="31"/>
        <v>0</v>
      </c>
      <c r="AV9" s="17" t="str">
        <f t="shared" si="32"/>
        <v>0</v>
      </c>
      <c r="AW9" s="17" t="str">
        <f t="shared" si="33"/>
        <v>0</v>
      </c>
      <c r="AX9" s="17" t="str">
        <f t="shared" si="34"/>
        <v>0</v>
      </c>
      <c r="AY9" s="17" t="str">
        <f t="shared" si="35"/>
        <v>0</v>
      </c>
    </row>
    <row r="10" spans="1:51" s="11" customFormat="1" ht="72.5" x14ac:dyDescent="0.35">
      <c r="A10" s="21" t="s">
        <v>91</v>
      </c>
      <c r="B10" s="39" t="s">
        <v>76</v>
      </c>
      <c r="C10" s="39" t="s">
        <v>77</v>
      </c>
      <c r="D10" s="39" t="s">
        <v>77</v>
      </c>
      <c r="E10" s="39" t="s">
        <v>129</v>
      </c>
      <c r="F10" s="39" t="s">
        <v>79</v>
      </c>
      <c r="G10" s="39" t="s">
        <v>58</v>
      </c>
      <c r="H10" s="39">
        <v>1</v>
      </c>
      <c r="I10" s="39">
        <v>0</v>
      </c>
      <c r="J10" s="39">
        <v>0</v>
      </c>
      <c r="K10" s="25" t="s">
        <v>57</v>
      </c>
      <c r="L10" s="17" t="str">
        <f t="shared" si="0"/>
        <v>1</v>
      </c>
      <c r="M10" s="17" t="str">
        <f t="shared" si="1"/>
        <v>0</v>
      </c>
      <c r="N10" s="17" t="str">
        <f t="shared" si="2"/>
        <v>0</v>
      </c>
      <c r="O10" s="17" t="str">
        <f t="shared" si="3"/>
        <v>0</v>
      </c>
      <c r="P10" s="17" t="str">
        <f t="shared" si="4"/>
        <v>0</v>
      </c>
      <c r="Q10" s="17" t="str">
        <f t="shared" si="5"/>
        <v>0</v>
      </c>
      <c r="R10" s="17" t="str">
        <f t="shared" si="6"/>
        <v>0</v>
      </c>
      <c r="S10" s="17" t="str">
        <f t="shared" si="7"/>
        <v>0</v>
      </c>
      <c r="T10" s="17" t="str">
        <f t="shared" si="8"/>
        <v>0</v>
      </c>
      <c r="U10" s="17" t="str">
        <f t="shared" si="9"/>
        <v>0</v>
      </c>
      <c r="V10" s="17" t="str">
        <f t="shared" si="10"/>
        <v>0</v>
      </c>
      <c r="W10" s="17" t="str">
        <f t="shared" si="11"/>
        <v>0</v>
      </c>
      <c r="X10" s="17" t="str">
        <f t="shared" si="12"/>
        <v>0</v>
      </c>
      <c r="Y10" s="17" t="str">
        <f t="shared" si="13"/>
        <v>0</v>
      </c>
      <c r="Z10" s="17" t="str">
        <f t="shared" si="14"/>
        <v>0</v>
      </c>
      <c r="AA10" s="17" t="str">
        <f t="shared" si="15"/>
        <v>0</v>
      </c>
      <c r="AB10" s="17" t="str">
        <f t="shared" si="16"/>
        <v>0</v>
      </c>
      <c r="AC10" s="17" t="str">
        <f t="shared" si="17"/>
        <v>0</v>
      </c>
      <c r="AD10" s="10">
        <v>0</v>
      </c>
      <c r="AE10" s="10">
        <v>0</v>
      </c>
      <c r="AF10" s="10">
        <v>0</v>
      </c>
      <c r="AG10" s="21" t="s">
        <v>57</v>
      </c>
      <c r="AH10" s="17" t="str">
        <f t="shared" si="18"/>
        <v>1</v>
      </c>
      <c r="AI10" s="17" t="str">
        <f t="shared" si="19"/>
        <v>0</v>
      </c>
      <c r="AJ10" s="17" t="str">
        <f t="shared" si="20"/>
        <v>0</v>
      </c>
      <c r="AK10" s="17" t="str">
        <f t="shared" si="21"/>
        <v>0</v>
      </c>
      <c r="AL10" s="17" t="str">
        <f t="shared" si="22"/>
        <v>0</v>
      </c>
      <c r="AM10" s="17" t="str">
        <f t="shared" si="23"/>
        <v>0</v>
      </c>
      <c r="AN10" s="17" t="str">
        <f t="shared" si="24"/>
        <v>0</v>
      </c>
      <c r="AO10" s="17" t="str">
        <f t="shared" si="25"/>
        <v>0</v>
      </c>
      <c r="AP10" s="17" t="str">
        <f t="shared" si="26"/>
        <v>0</v>
      </c>
      <c r="AQ10" s="17" t="str">
        <f t="shared" si="27"/>
        <v>0</v>
      </c>
      <c r="AR10" s="17" t="str">
        <f t="shared" si="28"/>
        <v>0</v>
      </c>
      <c r="AS10" s="17" t="str">
        <f t="shared" si="29"/>
        <v>0</v>
      </c>
      <c r="AT10" s="17" t="str">
        <f t="shared" si="30"/>
        <v>0</v>
      </c>
      <c r="AU10" s="17" t="str">
        <f t="shared" si="31"/>
        <v>0</v>
      </c>
      <c r="AV10" s="17" t="str">
        <f t="shared" si="32"/>
        <v>0</v>
      </c>
      <c r="AW10" s="17" t="str">
        <f t="shared" si="33"/>
        <v>0</v>
      </c>
      <c r="AX10" s="17" t="str">
        <f t="shared" si="34"/>
        <v>0</v>
      </c>
      <c r="AY10" s="17" t="str">
        <f t="shared" si="35"/>
        <v>0</v>
      </c>
    </row>
    <row r="11" spans="1:51" s="11" customFormat="1" ht="72.5" x14ac:dyDescent="0.35">
      <c r="A11" s="21" t="s">
        <v>92</v>
      </c>
      <c r="B11" s="10" t="s">
        <v>76</v>
      </c>
      <c r="C11" s="10" t="s">
        <v>139</v>
      </c>
      <c r="D11" s="10" t="s">
        <v>139</v>
      </c>
      <c r="E11" s="10" t="s">
        <v>78</v>
      </c>
      <c r="F11" s="10" t="s">
        <v>79</v>
      </c>
      <c r="G11" s="10" t="s">
        <v>22</v>
      </c>
      <c r="H11" s="10">
        <v>1</v>
      </c>
      <c r="I11" s="10">
        <v>0</v>
      </c>
      <c r="J11" s="10">
        <v>0</v>
      </c>
      <c r="K11" s="21" t="s">
        <v>57</v>
      </c>
      <c r="L11" s="17" t="str">
        <f t="shared" si="0"/>
        <v>1</v>
      </c>
      <c r="M11" s="17" t="str">
        <f t="shared" si="1"/>
        <v>0</v>
      </c>
      <c r="N11" s="17" t="str">
        <f t="shared" si="2"/>
        <v>0</v>
      </c>
      <c r="O11" s="17" t="str">
        <f t="shared" si="3"/>
        <v>0</v>
      </c>
      <c r="P11" s="17" t="str">
        <f t="shared" si="4"/>
        <v>0</v>
      </c>
      <c r="Q11" s="17" t="str">
        <f t="shared" si="5"/>
        <v>0</v>
      </c>
      <c r="R11" s="17" t="str">
        <f t="shared" si="6"/>
        <v>0</v>
      </c>
      <c r="S11" s="17" t="str">
        <f t="shared" si="7"/>
        <v>0</v>
      </c>
      <c r="T11" s="17" t="str">
        <f t="shared" si="8"/>
        <v>0</v>
      </c>
      <c r="U11" s="17" t="str">
        <f t="shared" si="9"/>
        <v>0</v>
      </c>
      <c r="V11" s="17" t="str">
        <f t="shared" si="10"/>
        <v>0</v>
      </c>
      <c r="W11" s="17" t="str">
        <f t="shared" si="11"/>
        <v>0</v>
      </c>
      <c r="X11" s="17" t="str">
        <f t="shared" si="12"/>
        <v>0</v>
      </c>
      <c r="Y11" s="17" t="str">
        <f t="shared" si="13"/>
        <v>0</v>
      </c>
      <c r="Z11" s="17" t="str">
        <f t="shared" si="14"/>
        <v>0</v>
      </c>
      <c r="AA11" s="17" t="str">
        <f t="shared" si="15"/>
        <v>0</v>
      </c>
      <c r="AB11" s="17" t="str">
        <f t="shared" si="16"/>
        <v>0</v>
      </c>
      <c r="AC11" s="17" t="str">
        <f t="shared" si="17"/>
        <v>0</v>
      </c>
      <c r="AD11" s="10">
        <v>0</v>
      </c>
      <c r="AE11" s="10">
        <v>0</v>
      </c>
      <c r="AF11" s="10">
        <v>0</v>
      </c>
      <c r="AG11" s="21" t="s">
        <v>57</v>
      </c>
      <c r="AH11" s="17" t="str">
        <f t="shared" si="18"/>
        <v>1</v>
      </c>
      <c r="AI11" s="17" t="str">
        <f t="shared" si="19"/>
        <v>0</v>
      </c>
      <c r="AJ11" s="17" t="str">
        <f t="shared" si="20"/>
        <v>0</v>
      </c>
      <c r="AK11" s="17" t="str">
        <f t="shared" si="21"/>
        <v>0</v>
      </c>
      <c r="AL11" s="17" t="str">
        <f t="shared" si="22"/>
        <v>0</v>
      </c>
      <c r="AM11" s="17" t="str">
        <f t="shared" si="23"/>
        <v>0</v>
      </c>
      <c r="AN11" s="17" t="str">
        <f t="shared" si="24"/>
        <v>0</v>
      </c>
      <c r="AO11" s="17" t="str">
        <f t="shared" si="25"/>
        <v>0</v>
      </c>
      <c r="AP11" s="17" t="str">
        <f t="shared" si="26"/>
        <v>0</v>
      </c>
      <c r="AQ11" s="17" t="str">
        <f t="shared" si="27"/>
        <v>0</v>
      </c>
      <c r="AR11" s="17" t="str">
        <f t="shared" si="28"/>
        <v>0</v>
      </c>
      <c r="AS11" s="17" t="str">
        <f t="shared" si="29"/>
        <v>0</v>
      </c>
      <c r="AT11" s="17" t="str">
        <f t="shared" si="30"/>
        <v>0</v>
      </c>
      <c r="AU11" s="17" t="str">
        <f t="shared" si="31"/>
        <v>0</v>
      </c>
      <c r="AV11" s="17" t="str">
        <f t="shared" si="32"/>
        <v>0</v>
      </c>
      <c r="AW11" s="17" t="str">
        <f t="shared" si="33"/>
        <v>0</v>
      </c>
      <c r="AX11" s="17" t="str">
        <f t="shared" si="34"/>
        <v>0</v>
      </c>
      <c r="AY11" s="17" t="str">
        <f t="shared" si="35"/>
        <v>0</v>
      </c>
    </row>
    <row r="12" spans="1:51" s="11" customFormat="1" ht="72.5" x14ac:dyDescent="0.35">
      <c r="A12" s="21" t="s">
        <v>93</v>
      </c>
      <c r="B12" s="39" t="s">
        <v>76</v>
      </c>
      <c r="C12" s="39" t="s">
        <v>77</v>
      </c>
      <c r="D12" s="39" t="s">
        <v>77</v>
      </c>
      <c r="E12" s="39" t="s">
        <v>78</v>
      </c>
      <c r="F12" s="39" t="s">
        <v>79</v>
      </c>
      <c r="G12" s="39" t="s">
        <v>22</v>
      </c>
      <c r="H12" s="39">
        <v>1</v>
      </c>
      <c r="I12" s="39">
        <v>0</v>
      </c>
      <c r="J12" s="39">
        <v>0</v>
      </c>
      <c r="K12" s="25" t="s">
        <v>57</v>
      </c>
      <c r="L12" s="17" t="str">
        <f t="shared" si="0"/>
        <v>1</v>
      </c>
      <c r="M12" s="17" t="str">
        <f t="shared" si="1"/>
        <v>0</v>
      </c>
      <c r="N12" s="17" t="str">
        <f t="shared" si="2"/>
        <v>0</v>
      </c>
      <c r="O12" s="17" t="str">
        <f t="shared" si="3"/>
        <v>0</v>
      </c>
      <c r="P12" s="17" t="str">
        <f t="shared" si="4"/>
        <v>0</v>
      </c>
      <c r="Q12" s="17" t="str">
        <f t="shared" si="5"/>
        <v>0</v>
      </c>
      <c r="R12" s="17" t="str">
        <f t="shared" si="6"/>
        <v>0</v>
      </c>
      <c r="S12" s="17" t="str">
        <f t="shared" si="7"/>
        <v>0</v>
      </c>
      <c r="T12" s="17" t="str">
        <f t="shared" si="8"/>
        <v>0</v>
      </c>
      <c r="U12" s="17" t="str">
        <f t="shared" si="9"/>
        <v>0</v>
      </c>
      <c r="V12" s="17" t="str">
        <f t="shared" si="10"/>
        <v>0</v>
      </c>
      <c r="W12" s="17" t="str">
        <f t="shared" si="11"/>
        <v>0</v>
      </c>
      <c r="X12" s="17" t="str">
        <f t="shared" si="12"/>
        <v>0</v>
      </c>
      <c r="Y12" s="17" t="str">
        <f t="shared" si="13"/>
        <v>0</v>
      </c>
      <c r="Z12" s="17" t="str">
        <f t="shared" si="14"/>
        <v>0</v>
      </c>
      <c r="AA12" s="17" t="str">
        <f t="shared" si="15"/>
        <v>0</v>
      </c>
      <c r="AB12" s="17" t="str">
        <f t="shared" si="16"/>
        <v>0</v>
      </c>
      <c r="AC12" s="17" t="str">
        <f t="shared" si="17"/>
        <v>0</v>
      </c>
      <c r="AD12" s="10">
        <v>0</v>
      </c>
      <c r="AE12" s="10">
        <v>0</v>
      </c>
      <c r="AF12" s="10">
        <v>0</v>
      </c>
      <c r="AG12" s="21" t="s">
        <v>57</v>
      </c>
      <c r="AH12" s="17" t="str">
        <f t="shared" si="18"/>
        <v>1</v>
      </c>
      <c r="AI12" s="17" t="str">
        <f t="shared" si="19"/>
        <v>0</v>
      </c>
      <c r="AJ12" s="17" t="str">
        <f t="shared" si="20"/>
        <v>0</v>
      </c>
      <c r="AK12" s="17" t="str">
        <f t="shared" si="21"/>
        <v>0</v>
      </c>
      <c r="AL12" s="17" t="str">
        <f t="shared" si="22"/>
        <v>0</v>
      </c>
      <c r="AM12" s="17" t="str">
        <f t="shared" si="23"/>
        <v>0</v>
      </c>
      <c r="AN12" s="17" t="str">
        <f t="shared" si="24"/>
        <v>0</v>
      </c>
      <c r="AO12" s="17" t="str">
        <f t="shared" si="25"/>
        <v>0</v>
      </c>
      <c r="AP12" s="17" t="str">
        <f t="shared" si="26"/>
        <v>0</v>
      </c>
      <c r="AQ12" s="17" t="str">
        <f t="shared" si="27"/>
        <v>0</v>
      </c>
      <c r="AR12" s="17" t="str">
        <f t="shared" si="28"/>
        <v>0</v>
      </c>
      <c r="AS12" s="17" t="str">
        <f t="shared" si="29"/>
        <v>0</v>
      </c>
      <c r="AT12" s="17" t="str">
        <f t="shared" si="30"/>
        <v>0</v>
      </c>
      <c r="AU12" s="17" t="str">
        <f t="shared" si="31"/>
        <v>0</v>
      </c>
      <c r="AV12" s="17" t="str">
        <f t="shared" si="32"/>
        <v>0</v>
      </c>
      <c r="AW12" s="17" t="str">
        <f t="shared" si="33"/>
        <v>0</v>
      </c>
      <c r="AX12" s="17" t="str">
        <f t="shared" si="34"/>
        <v>0</v>
      </c>
      <c r="AY12" s="17" t="str">
        <f t="shared" si="35"/>
        <v>0</v>
      </c>
    </row>
    <row r="13" spans="1:51" s="11" customFormat="1" ht="72.5" x14ac:dyDescent="0.35">
      <c r="A13" s="21" t="s">
        <v>94</v>
      </c>
      <c r="B13" s="10" t="s">
        <v>76</v>
      </c>
      <c r="C13" s="10" t="s">
        <v>77</v>
      </c>
      <c r="D13" s="10" t="s">
        <v>77</v>
      </c>
      <c r="E13" s="10" t="s">
        <v>78</v>
      </c>
      <c r="F13" s="10" t="s">
        <v>79</v>
      </c>
      <c r="G13" s="10" t="s">
        <v>22</v>
      </c>
      <c r="H13" s="10">
        <v>1</v>
      </c>
      <c r="I13" s="10">
        <v>0</v>
      </c>
      <c r="J13" s="38">
        <v>0</v>
      </c>
      <c r="K13" s="21" t="s">
        <v>57</v>
      </c>
      <c r="L13" s="17" t="str">
        <f t="shared" si="0"/>
        <v>1</v>
      </c>
      <c r="M13" s="17" t="str">
        <f t="shared" si="1"/>
        <v>0</v>
      </c>
      <c r="N13" s="17" t="str">
        <f t="shared" si="2"/>
        <v>0</v>
      </c>
      <c r="O13" s="17" t="str">
        <f t="shared" si="3"/>
        <v>0</v>
      </c>
      <c r="P13" s="17" t="str">
        <f t="shared" si="4"/>
        <v>0</v>
      </c>
      <c r="Q13" s="17" t="str">
        <f t="shared" si="5"/>
        <v>0</v>
      </c>
      <c r="R13" s="17" t="str">
        <f t="shared" si="6"/>
        <v>0</v>
      </c>
      <c r="S13" s="17" t="str">
        <f t="shared" si="7"/>
        <v>0</v>
      </c>
      <c r="T13" s="17" t="str">
        <f t="shared" si="8"/>
        <v>0</v>
      </c>
      <c r="U13" s="17" t="str">
        <f t="shared" si="9"/>
        <v>0</v>
      </c>
      <c r="V13" s="17" t="str">
        <f t="shared" si="10"/>
        <v>0</v>
      </c>
      <c r="W13" s="17" t="str">
        <f t="shared" si="11"/>
        <v>0</v>
      </c>
      <c r="X13" s="17" t="str">
        <f t="shared" si="12"/>
        <v>0</v>
      </c>
      <c r="Y13" s="17" t="str">
        <f t="shared" si="13"/>
        <v>0</v>
      </c>
      <c r="Z13" s="17" t="str">
        <f t="shared" si="14"/>
        <v>0</v>
      </c>
      <c r="AA13" s="17" t="str">
        <f t="shared" si="15"/>
        <v>0</v>
      </c>
      <c r="AB13" s="17" t="str">
        <f t="shared" si="16"/>
        <v>0</v>
      </c>
      <c r="AC13" s="17" t="str">
        <f t="shared" si="17"/>
        <v>0</v>
      </c>
      <c r="AD13" s="10">
        <v>0</v>
      </c>
      <c r="AE13" s="10">
        <v>0</v>
      </c>
      <c r="AF13" s="10">
        <v>0</v>
      </c>
      <c r="AG13" s="21" t="s">
        <v>57</v>
      </c>
      <c r="AH13" s="17" t="str">
        <f t="shared" si="18"/>
        <v>1</v>
      </c>
      <c r="AI13" s="17" t="str">
        <f t="shared" si="19"/>
        <v>0</v>
      </c>
      <c r="AJ13" s="17" t="str">
        <f t="shared" si="20"/>
        <v>0</v>
      </c>
      <c r="AK13" s="17" t="str">
        <f t="shared" si="21"/>
        <v>0</v>
      </c>
      <c r="AL13" s="17" t="str">
        <f t="shared" si="22"/>
        <v>0</v>
      </c>
      <c r="AM13" s="17" t="str">
        <f t="shared" si="23"/>
        <v>0</v>
      </c>
      <c r="AN13" s="17" t="str">
        <f t="shared" si="24"/>
        <v>0</v>
      </c>
      <c r="AO13" s="17" t="str">
        <f t="shared" si="25"/>
        <v>0</v>
      </c>
      <c r="AP13" s="17" t="str">
        <f t="shared" si="26"/>
        <v>0</v>
      </c>
      <c r="AQ13" s="17" t="str">
        <f t="shared" si="27"/>
        <v>0</v>
      </c>
      <c r="AR13" s="17" t="str">
        <f t="shared" si="28"/>
        <v>0</v>
      </c>
      <c r="AS13" s="17" t="str">
        <f t="shared" si="29"/>
        <v>0</v>
      </c>
      <c r="AT13" s="17" t="str">
        <f t="shared" si="30"/>
        <v>0</v>
      </c>
      <c r="AU13" s="17" t="str">
        <f t="shared" si="31"/>
        <v>0</v>
      </c>
      <c r="AV13" s="17" t="str">
        <f t="shared" si="32"/>
        <v>0</v>
      </c>
      <c r="AW13" s="17" t="str">
        <f t="shared" si="33"/>
        <v>0</v>
      </c>
      <c r="AX13" s="17" t="str">
        <f t="shared" si="34"/>
        <v>0</v>
      </c>
      <c r="AY13" s="17" t="str">
        <f t="shared" si="35"/>
        <v>0</v>
      </c>
    </row>
    <row r="14" spans="1:51" s="11" customFormat="1" ht="72.5" x14ac:dyDescent="0.35">
      <c r="A14" s="21" t="s">
        <v>95</v>
      </c>
      <c r="B14" s="10" t="s">
        <v>76</v>
      </c>
      <c r="C14" s="10" t="s">
        <v>139</v>
      </c>
      <c r="D14" s="10" t="s">
        <v>139</v>
      </c>
      <c r="E14" s="10" t="s">
        <v>78</v>
      </c>
      <c r="F14" s="10" t="s">
        <v>79</v>
      </c>
      <c r="G14" s="10" t="s">
        <v>22</v>
      </c>
      <c r="H14" s="10">
        <v>1</v>
      </c>
      <c r="I14" s="10">
        <v>0</v>
      </c>
      <c r="J14" s="38">
        <v>0</v>
      </c>
      <c r="K14" s="21" t="s">
        <v>57</v>
      </c>
      <c r="L14" s="17" t="str">
        <f t="shared" si="0"/>
        <v>1</v>
      </c>
      <c r="M14" s="17" t="str">
        <f t="shared" si="1"/>
        <v>0</v>
      </c>
      <c r="N14" s="17" t="str">
        <f t="shared" si="2"/>
        <v>0</v>
      </c>
      <c r="O14" s="17" t="str">
        <f t="shared" si="3"/>
        <v>0</v>
      </c>
      <c r="P14" s="17" t="str">
        <f t="shared" si="4"/>
        <v>0</v>
      </c>
      <c r="Q14" s="17" t="str">
        <f t="shared" si="5"/>
        <v>0</v>
      </c>
      <c r="R14" s="17" t="str">
        <f t="shared" si="6"/>
        <v>0</v>
      </c>
      <c r="S14" s="17" t="str">
        <f t="shared" si="7"/>
        <v>0</v>
      </c>
      <c r="T14" s="17" t="str">
        <f t="shared" si="8"/>
        <v>0</v>
      </c>
      <c r="U14" s="17" t="str">
        <f t="shared" si="9"/>
        <v>0</v>
      </c>
      <c r="V14" s="17" t="str">
        <f t="shared" si="10"/>
        <v>0</v>
      </c>
      <c r="W14" s="17" t="str">
        <f t="shared" si="11"/>
        <v>0</v>
      </c>
      <c r="X14" s="17" t="str">
        <f t="shared" si="12"/>
        <v>0</v>
      </c>
      <c r="Y14" s="17" t="str">
        <f t="shared" si="13"/>
        <v>0</v>
      </c>
      <c r="Z14" s="17" t="str">
        <f t="shared" si="14"/>
        <v>0</v>
      </c>
      <c r="AA14" s="17" t="str">
        <f t="shared" si="15"/>
        <v>0</v>
      </c>
      <c r="AB14" s="17" t="str">
        <f t="shared" si="16"/>
        <v>0</v>
      </c>
      <c r="AC14" s="17" t="str">
        <f t="shared" si="17"/>
        <v>0</v>
      </c>
      <c r="AD14" s="10">
        <v>0</v>
      </c>
      <c r="AE14" s="10">
        <v>0</v>
      </c>
      <c r="AF14" s="10">
        <v>0</v>
      </c>
      <c r="AG14" s="21" t="s">
        <v>57</v>
      </c>
      <c r="AH14" s="17" t="str">
        <f t="shared" si="18"/>
        <v>1</v>
      </c>
      <c r="AI14" s="17" t="str">
        <f t="shared" si="19"/>
        <v>0</v>
      </c>
      <c r="AJ14" s="17" t="str">
        <f t="shared" si="20"/>
        <v>0</v>
      </c>
      <c r="AK14" s="17" t="str">
        <f t="shared" si="21"/>
        <v>0</v>
      </c>
      <c r="AL14" s="17" t="str">
        <f t="shared" si="22"/>
        <v>0</v>
      </c>
      <c r="AM14" s="17" t="str">
        <f t="shared" si="23"/>
        <v>0</v>
      </c>
      <c r="AN14" s="17" t="str">
        <f t="shared" si="24"/>
        <v>0</v>
      </c>
      <c r="AO14" s="17" t="str">
        <f t="shared" si="25"/>
        <v>0</v>
      </c>
      <c r="AP14" s="17" t="str">
        <f t="shared" si="26"/>
        <v>0</v>
      </c>
      <c r="AQ14" s="17" t="str">
        <f t="shared" si="27"/>
        <v>0</v>
      </c>
      <c r="AR14" s="17" t="str">
        <f t="shared" si="28"/>
        <v>0</v>
      </c>
      <c r="AS14" s="17" t="str">
        <f t="shared" si="29"/>
        <v>0</v>
      </c>
      <c r="AT14" s="17" t="str">
        <f t="shared" si="30"/>
        <v>0</v>
      </c>
      <c r="AU14" s="17" t="str">
        <f t="shared" si="31"/>
        <v>0</v>
      </c>
      <c r="AV14" s="17" t="str">
        <f t="shared" si="32"/>
        <v>0</v>
      </c>
      <c r="AW14" s="17" t="str">
        <f t="shared" si="33"/>
        <v>0</v>
      </c>
      <c r="AX14" s="17" t="str">
        <f t="shared" si="34"/>
        <v>0</v>
      </c>
      <c r="AY14" s="17" t="str">
        <f t="shared" si="35"/>
        <v>0</v>
      </c>
    </row>
    <row r="15" spans="1:51" s="11" customFormat="1" ht="72.5" x14ac:dyDescent="0.35">
      <c r="A15" s="21" t="s">
        <v>96</v>
      </c>
      <c r="B15" s="10" t="s">
        <v>76</v>
      </c>
      <c r="C15" s="10" t="s">
        <v>77</v>
      </c>
      <c r="D15" s="10" t="s">
        <v>77</v>
      </c>
      <c r="E15" s="10" t="s">
        <v>78</v>
      </c>
      <c r="F15" s="10" t="s">
        <v>79</v>
      </c>
      <c r="G15" s="10" t="s">
        <v>22</v>
      </c>
      <c r="H15" s="10">
        <v>1</v>
      </c>
      <c r="I15" s="10">
        <v>0</v>
      </c>
      <c r="J15" s="38">
        <v>0</v>
      </c>
      <c r="K15" s="21" t="s">
        <v>57</v>
      </c>
      <c r="L15" s="17" t="str">
        <f t="shared" si="0"/>
        <v>1</v>
      </c>
      <c r="M15" s="17" t="str">
        <f t="shared" si="1"/>
        <v>0</v>
      </c>
      <c r="N15" s="17" t="str">
        <f t="shared" si="2"/>
        <v>0</v>
      </c>
      <c r="O15" s="17" t="str">
        <f t="shared" si="3"/>
        <v>0</v>
      </c>
      <c r="P15" s="17" t="str">
        <f t="shared" si="4"/>
        <v>0</v>
      </c>
      <c r="Q15" s="17" t="str">
        <f t="shared" si="5"/>
        <v>0</v>
      </c>
      <c r="R15" s="17" t="str">
        <f t="shared" si="6"/>
        <v>0</v>
      </c>
      <c r="S15" s="17" t="str">
        <f t="shared" si="7"/>
        <v>0</v>
      </c>
      <c r="T15" s="17" t="str">
        <f t="shared" si="8"/>
        <v>0</v>
      </c>
      <c r="U15" s="17" t="str">
        <f t="shared" si="9"/>
        <v>0</v>
      </c>
      <c r="V15" s="17" t="str">
        <f t="shared" si="10"/>
        <v>0</v>
      </c>
      <c r="W15" s="17" t="str">
        <f t="shared" si="11"/>
        <v>0</v>
      </c>
      <c r="X15" s="17" t="str">
        <f t="shared" si="12"/>
        <v>0</v>
      </c>
      <c r="Y15" s="17" t="str">
        <f t="shared" si="13"/>
        <v>0</v>
      </c>
      <c r="Z15" s="17" t="str">
        <f t="shared" si="14"/>
        <v>0</v>
      </c>
      <c r="AA15" s="17" t="str">
        <f t="shared" si="15"/>
        <v>0</v>
      </c>
      <c r="AB15" s="17" t="str">
        <f t="shared" si="16"/>
        <v>0</v>
      </c>
      <c r="AC15" s="17" t="str">
        <f t="shared" si="17"/>
        <v>0</v>
      </c>
      <c r="AD15" s="10">
        <v>0</v>
      </c>
      <c r="AE15" s="10">
        <v>0</v>
      </c>
      <c r="AF15" s="10">
        <v>0</v>
      </c>
      <c r="AG15" s="21" t="s">
        <v>57</v>
      </c>
      <c r="AH15" s="17" t="str">
        <f t="shared" si="18"/>
        <v>1</v>
      </c>
      <c r="AI15" s="17" t="str">
        <f t="shared" si="19"/>
        <v>0</v>
      </c>
      <c r="AJ15" s="17" t="str">
        <f t="shared" si="20"/>
        <v>0</v>
      </c>
      <c r="AK15" s="17" t="str">
        <f t="shared" si="21"/>
        <v>0</v>
      </c>
      <c r="AL15" s="17" t="str">
        <f t="shared" si="22"/>
        <v>0</v>
      </c>
      <c r="AM15" s="17" t="str">
        <f t="shared" si="23"/>
        <v>0</v>
      </c>
      <c r="AN15" s="17" t="str">
        <f t="shared" si="24"/>
        <v>0</v>
      </c>
      <c r="AO15" s="17" t="str">
        <f t="shared" si="25"/>
        <v>0</v>
      </c>
      <c r="AP15" s="17" t="str">
        <f t="shared" si="26"/>
        <v>0</v>
      </c>
      <c r="AQ15" s="17" t="str">
        <f t="shared" si="27"/>
        <v>0</v>
      </c>
      <c r="AR15" s="17" t="str">
        <f t="shared" si="28"/>
        <v>0</v>
      </c>
      <c r="AS15" s="17" t="str">
        <f t="shared" si="29"/>
        <v>0</v>
      </c>
      <c r="AT15" s="17" t="str">
        <f t="shared" si="30"/>
        <v>0</v>
      </c>
      <c r="AU15" s="17" t="str">
        <f t="shared" si="31"/>
        <v>0</v>
      </c>
      <c r="AV15" s="17" t="str">
        <f t="shared" si="32"/>
        <v>0</v>
      </c>
      <c r="AW15" s="17" t="str">
        <f t="shared" si="33"/>
        <v>0</v>
      </c>
      <c r="AX15" s="17" t="str">
        <f t="shared" si="34"/>
        <v>0</v>
      </c>
      <c r="AY15" s="17" t="str">
        <f t="shared" si="35"/>
        <v>0</v>
      </c>
    </row>
    <row r="16" spans="1:51" s="11" customFormat="1" ht="72.5" x14ac:dyDescent="0.35">
      <c r="A16" s="21" t="s">
        <v>97</v>
      </c>
      <c r="B16" s="10" t="s">
        <v>76</v>
      </c>
      <c r="C16" s="10" t="s">
        <v>139</v>
      </c>
      <c r="D16" s="10" t="s">
        <v>139</v>
      </c>
      <c r="E16" s="10" t="s">
        <v>78</v>
      </c>
      <c r="F16" s="10" t="s">
        <v>79</v>
      </c>
      <c r="G16" s="10" t="s">
        <v>22</v>
      </c>
      <c r="H16" s="10">
        <v>1</v>
      </c>
      <c r="I16" s="10">
        <v>0</v>
      </c>
      <c r="J16" s="38">
        <v>0</v>
      </c>
      <c r="K16" s="21" t="s">
        <v>57</v>
      </c>
      <c r="L16" s="17" t="str">
        <f t="shared" si="0"/>
        <v>1</v>
      </c>
      <c r="M16" s="17" t="str">
        <f t="shared" si="1"/>
        <v>0</v>
      </c>
      <c r="N16" s="17" t="str">
        <f t="shared" si="2"/>
        <v>0</v>
      </c>
      <c r="O16" s="17" t="str">
        <f t="shared" si="3"/>
        <v>0</v>
      </c>
      <c r="P16" s="17" t="str">
        <f t="shared" si="4"/>
        <v>0</v>
      </c>
      <c r="Q16" s="17" t="str">
        <f t="shared" si="5"/>
        <v>0</v>
      </c>
      <c r="R16" s="17" t="str">
        <f t="shared" si="6"/>
        <v>0</v>
      </c>
      <c r="S16" s="17" t="str">
        <f t="shared" si="7"/>
        <v>0</v>
      </c>
      <c r="T16" s="17" t="str">
        <f t="shared" si="8"/>
        <v>0</v>
      </c>
      <c r="U16" s="17" t="str">
        <f t="shared" si="9"/>
        <v>0</v>
      </c>
      <c r="V16" s="17" t="str">
        <f t="shared" si="10"/>
        <v>0</v>
      </c>
      <c r="W16" s="17" t="str">
        <f t="shared" si="11"/>
        <v>0</v>
      </c>
      <c r="X16" s="17" t="str">
        <f t="shared" si="12"/>
        <v>0</v>
      </c>
      <c r="Y16" s="17" t="str">
        <f t="shared" si="13"/>
        <v>0</v>
      </c>
      <c r="Z16" s="17" t="str">
        <f t="shared" si="14"/>
        <v>0</v>
      </c>
      <c r="AA16" s="17" t="str">
        <f t="shared" si="15"/>
        <v>0</v>
      </c>
      <c r="AB16" s="17" t="str">
        <f t="shared" si="16"/>
        <v>0</v>
      </c>
      <c r="AC16" s="17" t="str">
        <f t="shared" si="17"/>
        <v>0</v>
      </c>
      <c r="AD16" s="10">
        <v>0</v>
      </c>
      <c r="AE16" s="10">
        <v>0</v>
      </c>
      <c r="AF16" s="10">
        <v>0</v>
      </c>
      <c r="AG16" s="21" t="s">
        <v>57</v>
      </c>
      <c r="AH16" s="17" t="str">
        <f t="shared" si="18"/>
        <v>1</v>
      </c>
      <c r="AI16" s="17" t="str">
        <f t="shared" si="19"/>
        <v>0</v>
      </c>
      <c r="AJ16" s="17" t="str">
        <f t="shared" si="20"/>
        <v>0</v>
      </c>
      <c r="AK16" s="17" t="str">
        <f t="shared" si="21"/>
        <v>0</v>
      </c>
      <c r="AL16" s="17" t="str">
        <f t="shared" si="22"/>
        <v>0</v>
      </c>
      <c r="AM16" s="17" t="str">
        <f t="shared" si="23"/>
        <v>0</v>
      </c>
      <c r="AN16" s="17" t="str">
        <f t="shared" si="24"/>
        <v>0</v>
      </c>
      <c r="AO16" s="17" t="str">
        <f t="shared" si="25"/>
        <v>0</v>
      </c>
      <c r="AP16" s="17" t="str">
        <f t="shared" si="26"/>
        <v>0</v>
      </c>
      <c r="AQ16" s="17" t="str">
        <f t="shared" si="27"/>
        <v>0</v>
      </c>
      <c r="AR16" s="17" t="str">
        <f t="shared" si="28"/>
        <v>0</v>
      </c>
      <c r="AS16" s="17" t="str">
        <f t="shared" si="29"/>
        <v>0</v>
      </c>
      <c r="AT16" s="17" t="str">
        <f t="shared" si="30"/>
        <v>0</v>
      </c>
      <c r="AU16" s="17" t="str">
        <f t="shared" si="31"/>
        <v>0</v>
      </c>
      <c r="AV16" s="17" t="str">
        <f t="shared" si="32"/>
        <v>0</v>
      </c>
      <c r="AW16" s="17" t="str">
        <f t="shared" si="33"/>
        <v>0</v>
      </c>
      <c r="AX16" s="17" t="str">
        <f t="shared" si="34"/>
        <v>0</v>
      </c>
      <c r="AY16" s="17" t="str">
        <f t="shared" si="35"/>
        <v>0</v>
      </c>
    </row>
    <row r="17" spans="1:51" s="11" customFormat="1" ht="116" x14ac:dyDescent="0.35">
      <c r="A17" s="21" t="s">
        <v>98</v>
      </c>
      <c r="B17" s="10" t="s">
        <v>76</v>
      </c>
      <c r="C17" s="10" t="s">
        <v>77</v>
      </c>
      <c r="D17" s="10" t="s">
        <v>77</v>
      </c>
      <c r="E17" s="10" t="s">
        <v>78</v>
      </c>
      <c r="F17" s="10" t="s">
        <v>79</v>
      </c>
      <c r="G17" s="10" t="s">
        <v>22</v>
      </c>
      <c r="H17" s="10">
        <v>1</v>
      </c>
      <c r="I17" s="10">
        <v>0</v>
      </c>
      <c r="J17" s="38">
        <v>0</v>
      </c>
      <c r="K17" s="21" t="s">
        <v>187</v>
      </c>
      <c r="L17" s="17" t="str">
        <f t="shared" si="0"/>
        <v>0</v>
      </c>
      <c r="M17" s="17" t="str">
        <f t="shared" si="1"/>
        <v>0</v>
      </c>
      <c r="N17" s="17" t="str">
        <f t="shared" si="2"/>
        <v>0</v>
      </c>
      <c r="O17" s="17" t="str">
        <f t="shared" si="3"/>
        <v>0</v>
      </c>
      <c r="P17" s="17" t="str">
        <f t="shared" si="4"/>
        <v>0</v>
      </c>
      <c r="Q17" s="17" t="str">
        <f t="shared" si="5"/>
        <v>0</v>
      </c>
      <c r="R17" s="17" t="str">
        <f t="shared" si="6"/>
        <v>0</v>
      </c>
      <c r="S17" s="17" t="str">
        <f t="shared" si="7"/>
        <v>0</v>
      </c>
      <c r="T17" s="17" t="str">
        <f t="shared" si="8"/>
        <v>0</v>
      </c>
      <c r="U17" s="17" t="str">
        <f t="shared" si="9"/>
        <v>0</v>
      </c>
      <c r="V17" s="17" t="str">
        <f t="shared" si="10"/>
        <v>0</v>
      </c>
      <c r="W17" s="17" t="str">
        <f t="shared" si="11"/>
        <v>0</v>
      </c>
      <c r="X17" s="17" t="str">
        <f t="shared" si="12"/>
        <v>0</v>
      </c>
      <c r="Y17" s="17" t="str">
        <f t="shared" si="13"/>
        <v>0</v>
      </c>
      <c r="Z17" s="17" t="str">
        <f t="shared" si="14"/>
        <v>0</v>
      </c>
      <c r="AA17" s="17" t="str">
        <f t="shared" si="15"/>
        <v>0</v>
      </c>
      <c r="AB17" s="17" t="str">
        <f t="shared" si="16"/>
        <v>0</v>
      </c>
      <c r="AC17" s="17" t="str">
        <f t="shared" si="17"/>
        <v>1</v>
      </c>
      <c r="AD17" s="10">
        <v>0</v>
      </c>
      <c r="AE17" s="10">
        <v>0</v>
      </c>
      <c r="AF17" s="10">
        <v>0</v>
      </c>
      <c r="AG17" s="21" t="s">
        <v>57</v>
      </c>
      <c r="AH17" s="17" t="str">
        <f t="shared" si="18"/>
        <v>1</v>
      </c>
      <c r="AI17" s="17" t="str">
        <f t="shared" si="19"/>
        <v>0</v>
      </c>
      <c r="AJ17" s="17" t="str">
        <f t="shared" si="20"/>
        <v>0</v>
      </c>
      <c r="AK17" s="17" t="str">
        <f t="shared" si="21"/>
        <v>0</v>
      </c>
      <c r="AL17" s="17" t="str">
        <f t="shared" si="22"/>
        <v>0</v>
      </c>
      <c r="AM17" s="17" t="str">
        <f t="shared" si="23"/>
        <v>0</v>
      </c>
      <c r="AN17" s="17" t="str">
        <f t="shared" si="24"/>
        <v>0</v>
      </c>
      <c r="AO17" s="17" t="str">
        <f t="shared" si="25"/>
        <v>0</v>
      </c>
      <c r="AP17" s="17" t="str">
        <f t="shared" si="26"/>
        <v>0</v>
      </c>
      <c r="AQ17" s="17" t="str">
        <f t="shared" si="27"/>
        <v>0</v>
      </c>
      <c r="AR17" s="17" t="str">
        <f t="shared" si="28"/>
        <v>0</v>
      </c>
      <c r="AS17" s="17" t="str">
        <f t="shared" si="29"/>
        <v>0</v>
      </c>
      <c r="AT17" s="17" t="str">
        <f t="shared" si="30"/>
        <v>0</v>
      </c>
      <c r="AU17" s="17" t="str">
        <f t="shared" si="31"/>
        <v>0</v>
      </c>
      <c r="AV17" s="17" t="str">
        <f t="shared" si="32"/>
        <v>0</v>
      </c>
      <c r="AW17" s="17" t="str">
        <f t="shared" si="33"/>
        <v>0</v>
      </c>
      <c r="AX17" s="17" t="str">
        <f t="shared" si="34"/>
        <v>0</v>
      </c>
      <c r="AY17" s="17" t="str">
        <f t="shared" si="35"/>
        <v>0</v>
      </c>
    </row>
    <row r="18" spans="1:51" s="11" customFormat="1" ht="72.5" x14ac:dyDescent="0.35">
      <c r="A18" s="21" t="s">
        <v>99</v>
      </c>
      <c r="B18" s="10" t="s">
        <v>81</v>
      </c>
      <c r="C18" s="10" t="s">
        <v>77</v>
      </c>
      <c r="D18" s="10" t="s">
        <v>77</v>
      </c>
      <c r="E18" s="10" t="s">
        <v>78</v>
      </c>
      <c r="F18" s="10" t="s">
        <v>79</v>
      </c>
      <c r="G18" s="10" t="s">
        <v>22</v>
      </c>
      <c r="H18" s="10">
        <v>1</v>
      </c>
      <c r="I18" s="10">
        <v>0</v>
      </c>
      <c r="J18" s="38">
        <v>0</v>
      </c>
      <c r="K18" s="21" t="s">
        <v>57</v>
      </c>
      <c r="L18" s="17" t="str">
        <f t="shared" ref="L18:L50" si="36">IF(COUNTIF($K18,"*Three or fewer restraints/seclusion occurred during this reporting period*"),"1","0")</f>
        <v>1</v>
      </c>
      <c r="M18" s="17" t="str">
        <f t="shared" ref="M18:M50" si="37">IF(COUNTIF($K18,"*Update has been made to the FBA*"),"1","0")</f>
        <v>0</v>
      </c>
      <c r="N18" s="17" t="str">
        <f t="shared" ref="N18:N50" si="38">IF(COUNTIF($K18,"*Update has been made to the PBSP*"),"1","0")</f>
        <v>0</v>
      </c>
      <c r="O18" s="17" t="str">
        <f t="shared" ref="O18:O50" si="39">IF(COUNTIF($K18,"*ISP Team has convened*"),"1","0")</f>
        <v>0</v>
      </c>
      <c r="P18" s="17" t="str">
        <f t="shared" ref="P18:P50" si="40">IF(COUNTIF($K18,"*General retraining of staff*"),"1","0")</f>
        <v>0</v>
      </c>
      <c r="Q18" s="17" t="str">
        <f t="shared" ref="Q18:Q50" si="41">IF(COUNTIF($K18,"*ISP Team has convened*"),"1","0")</f>
        <v>0</v>
      </c>
      <c r="R18" s="17" t="str">
        <f t="shared" ref="R18:R50" si="42">IF(COUNTIF($K18,"*Changes made to the ISP*"),"1","0")</f>
        <v>0</v>
      </c>
      <c r="S18" s="17" t="str">
        <f t="shared" ref="S18:S50" si="43">IF(COUNTIF($K18,"*Assistive Device/Technology added to child's ISP*"),"1","0")</f>
        <v>0</v>
      </c>
      <c r="T18" s="17" t="str">
        <f t="shared" ref="T18:T50" si="44">IF(COUNTIF($K18,"*Adaptations made to meet identified sensory needs*"),"1","0")</f>
        <v>0</v>
      </c>
      <c r="U18" s="17" t="str">
        <f t="shared" ref="U18:U50" si="45">IF(COUNTIF($K18,"*Consultation with psychiatrist/medication prescriber*"),"1","0")</f>
        <v>0</v>
      </c>
      <c r="V18" s="17" t="str">
        <f t="shared" ref="V18:V50" si="46">IF(COUNTIF($K18,"*Consultation with Primary Care Physician/Dentist*"),"1","0")</f>
        <v>0</v>
      </c>
      <c r="W18" s="17" t="str">
        <f t="shared" ref="W18:W50" si="47">IF(COUNTIF($K18,"*Environmental changes to the setting interior*"),"1","0")</f>
        <v>0</v>
      </c>
      <c r="X18" s="17" t="str">
        <f t="shared" ref="X18:X50" si="48">IF(COUNTIF($K18,"*Door Window Dings Added*"),"1","0")</f>
        <v>0</v>
      </c>
      <c r="Y18" s="17" t="str">
        <f t="shared" ref="Y18:Y50" si="49">IF(COUNTIF($K18,"*Environmental changes to the child's bedroom*"),"1","0")</f>
        <v>0</v>
      </c>
      <c r="Z18" s="17" t="str">
        <f t="shared" ref="Z18:Z50" si="50">IF(COUNTIF($K18,"*Environmental changes to the setting exterior / property*"),"1","0")</f>
        <v>0</v>
      </c>
      <c r="AA18" s="17" t="str">
        <f t="shared" ref="AA18:AA50" si="51">IF(COUNTIF($K18,"*Changes made to the child's schedule*"),"1","0")</f>
        <v>0</v>
      </c>
      <c r="AB18" s="17" t="str">
        <f t="shared" ref="AB18:AB50" si="52">IF(COUNTIF($K18,"*Changes made to the child's protocols*"),"1","0")</f>
        <v>0</v>
      </c>
      <c r="AC18" s="17" t="str">
        <f t="shared" ref="AC18:AC50" si="53">IF(COUNTIF($K18,"*Following a review of the restraints, no steps were taken to decrease the use of restraint/secusion during this reporting period*"),"1","0")</f>
        <v>0</v>
      </c>
      <c r="AD18" s="10">
        <v>0</v>
      </c>
      <c r="AE18" s="10">
        <v>0</v>
      </c>
      <c r="AF18" s="10">
        <v>0</v>
      </c>
      <c r="AG18" s="21" t="s">
        <v>57</v>
      </c>
      <c r="AH18" s="17" t="str">
        <f t="shared" ref="AH18:AH50" si="54">IF(COUNTIF($AG18,"*Three or fewer restraints/seclusion occurred during this reporting period*"),"1","0")</f>
        <v>1</v>
      </c>
      <c r="AI18" s="17" t="str">
        <f t="shared" ref="AI18:AI50" si="55">IF(COUNTIF($AG18,"*Update has been made to the FBA*"),"1","0")</f>
        <v>0</v>
      </c>
      <c r="AJ18" s="17" t="str">
        <f t="shared" ref="AJ18:AJ50" si="56">IF(COUNTIF($AG18,"*Update has been made to the PBSP*"),"1","0")</f>
        <v>0</v>
      </c>
      <c r="AK18" s="17" t="str">
        <f t="shared" ref="AK18:AK50" si="57">IF(COUNTIF($AG18,"*ISP Team has convened*"),"1","0")</f>
        <v>0</v>
      </c>
      <c r="AL18" s="17" t="str">
        <f t="shared" ref="AL18:AL50" si="58">IF(COUNTIF($AG18,"*General retraining of staff*"),"1","0")</f>
        <v>0</v>
      </c>
      <c r="AM18" s="17" t="str">
        <f t="shared" ref="AM18:AM50" si="59">IF(COUNTIF($AG18,"*ISP Team has convened*"),"1","0")</f>
        <v>0</v>
      </c>
      <c r="AN18" s="17" t="str">
        <f t="shared" ref="AN18:AN50" si="60">IF(COUNTIF($AG18,"*Changes made to the ISP*"),"1","0")</f>
        <v>0</v>
      </c>
      <c r="AO18" s="17" t="str">
        <f t="shared" ref="AO18:AO50" si="61">IF(COUNTIF($AG18,"*Assistive Device/Technology added to child's ISP*"),"1","0")</f>
        <v>0</v>
      </c>
      <c r="AP18" s="17" t="str">
        <f t="shared" ref="AP18:AP50" si="62">IF(COUNTIF($AG18,"*Adaptations made to meet identified sensory needs*"),"1","0")</f>
        <v>0</v>
      </c>
      <c r="AQ18" s="17" t="str">
        <f t="shared" ref="AQ18:AQ50" si="63">IF(COUNTIF($AG18,"*Consultation with psychiatrist/medication prescriber*"),"1","0")</f>
        <v>0</v>
      </c>
      <c r="AR18" s="17" t="str">
        <f t="shared" ref="AR18:AR50" si="64">IF(COUNTIF($AG18,"*Consultation with Primary Care Physician/Dentist*"),"1","0")</f>
        <v>0</v>
      </c>
      <c r="AS18" s="17" t="str">
        <f t="shared" ref="AS18:AS50" si="65">IF(COUNTIF($AG18,"*Environmental changes to the setting interior*"),"1","0")</f>
        <v>0</v>
      </c>
      <c r="AT18" s="17" t="str">
        <f t="shared" ref="AT18:AT50" si="66">IF(COUNTIF($AG18,"*Door Window Dings Added*"),"1","0")</f>
        <v>0</v>
      </c>
      <c r="AU18" s="17" t="str">
        <f t="shared" ref="AU18:AU50" si="67">IF(COUNTIF($AG18,"*Environmental changes to the child's bedroom*"),"1","0")</f>
        <v>0</v>
      </c>
      <c r="AV18" s="17" t="str">
        <f t="shared" ref="AV18:AV50" si="68">IF(COUNTIF($AG18,"*Environmental changes to the setting exterior / property*"),"1","0")</f>
        <v>0</v>
      </c>
      <c r="AW18" s="17" t="str">
        <f t="shared" ref="AW18:AW50" si="69">IF(COUNTIF($AG18,"*Changes made to the child's schedule*"),"1","0")</f>
        <v>0</v>
      </c>
      <c r="AX18" s="17" t="str">
        <f t="shared" ref="AX18:AX50" si="70">IF(COUNTIF($AG18,"*Changes made to the child's protocols*"),"1","0")</f>
        <v>0</v>
      </c>
      <c r="AY18" s="17" t="str">
        <f t="shared" ref="AY18:AY50" si="71">IF(COUNTIF($AG18,"*Following a review of the restraints, no steps were taken to decrease the use of restraint/secusion during this reporting period*"),"1","0")</f>
        <v>0</v>
      </c>
    </row>
    <row r="19" spans="1:51" s="11" customFormat="1" ht="72.5" x14ac:dyDescent="0.35">
      <c r="A19" s="21" t="s">
        <v>100</v>
      </c>
      <c r="B19" s="10" t="s">
        <v>132</v>
      </c>
      <c r="C19" s="10" t="s">
        <v>77</v>
      </c>
      <c r="D19" s="10" t="s">
        <v>77</v>
      </c>
      <c r="E19" s="10" t="s">
        <v>78</v>
      </c>
      <c r="F19" s="10" t="s">
        <v>79</v>
      </c>
      <c r="G19" s="10" t="s">
        <v>22</v>
      </c>
      <c r="H19" s="10">
        <v>2</v>
      </c>
      <c r="I19" s="10">
        <v>0</v>
      </c>
      <c r="J19" s="38">
        <v>0</v>
      </c>
      <c r="K19" s="21" t="s">
        <v>57</v>
      </c>
      <c r="L19" s="17" t="str">
        <f t="shared" si="36"/>
        <v>1</v>
      </c>
      <c r="M19" s="17" t="str">
        <f t="shared" si="37"/>
        <v>0</v>
      </c>
      <c r="N19" s="17" t="str">
        <f t="shared" si="38"/>
        <v>0</v>
      </c>
      <c r="O19" s="17" t="str">
        <f t="shared" si="39"/>
        <v>0</v>
      </c>
      <c r="P19" s="17" t="str">
        <f t="shared" si="40"/>
        <v>0</v>
      </c>
      <c r="Q19" s="17" t="str">
        <f t="shared" si="41"/>
        <v>0</v>
      </c>
      <c r="R19" s="17" t="str">
        <f t="shared" si="42"/>
        <v>0</v>
      </c>
      <c r="S19" s="17" t="str">
        <f t="shared" si="43"/>
        <v>0</v>
      </c>
      <c r="T19" s="17" t="str">
        <f t="shared" si="44"/>
        <v>0</v>
      </c>
      <c r="U19" s="17" t="str">
        <f t="shared" si="45"/>
        <v>0</v>
      </c>
      <c r="V19" s="17" t="str">
        <f t="shared" si="46"/>
        <v>0</v>
      </c>
      <c r="W19" s="17" t="str">
        <f t="shared" si="47"/>
        <v>0</v>
      </c>
      <c r="X19" s="17" t="str">
        <f t="shared" si="48"/>
        <v>0</v>
      </c>
      <c r="Y19" s="17" t="str">
        <f t="shared" si="49"/>
        <v>0</v>
      </c>
      <c r="Z19" s="17" t="str">
        <f t="shared" si="50"/>
        <v>0</v>
      </c>
      <c r="AA19" s="17" t="str">
        <f t="shared" si="51"/>
        <v>0</v>
      </c>
      <c r="AB19" s="17" t="str">
        <f t="shared" si="52"/>
        <v>0</v>
      </c>
      <c r="AC19" s="17" t="str">
        <f t="shared" si="53"/>
        <v>0</v>
      </c>
      <c r="AD19" s="10">
        <v>0</v>
      </c>
      <c r="AE19" s="10">
        <v>0</v>
      </c>
      <c r="AF19" s="10">
        <v>0</v>
      </c>
      <c r="AG19" s="21" t="s">
        <v>57</v>
      </c>
      <c r="AH19" s="17" t="str">
        <f t="shared" si="54"/>
        <v>1</v>
      </c>
      <c r="AI19" s="17" t="str">
        <f t="shared" si="55"/>
        <v>0</v>
      </c>
      <c r="AJ19" s="17" t="str">
        <f t="shared" si="56"/>
        <v>0</v>
      </c>
      <c r="AK19" s="17" t="str">
        <f t="shared" si="57"/>
        <v>0</v>
      </c>
      <c r="AL19" s="17" t="str">
        <f t="shared" si="58"/>
        <v>0</v>
      </c>
      <c r="AM19" s="17" t="str">
        <f t="shared" si="59"/>
        <v>0</v>
      </c>
      <c r="AN19" s="17" t="str">
        <f t="shared" si="60"/>
        <v>0</v>
      </c>
      <c r="AO19" s="17" t="str">
        <f t="shared" si="61"/>
        <v>0</v>
      </c>
      <c r="AP19" s="17" t="str">
        <f t="shared" si="62"/>
        <v>0</v>
      </c>
      <c r="AQ19" s="17" t="str">
        <f t="shared" si="63"/>
        <v>0</v>
      </c>
      <c r="AR19" s="17" t="str">
        <f t="shared" si="64"/>
        <v>0</v>
      </c>
      <c r="AS19" s="17" t="str">
        <f t="shared" si="65"/>
        <v>0</v>
      </c>
      <c r="AT19" s="17" t="str">
        <f t="shared" si="66"/>
        <v>0</v>
      </c>
      <c r="AU19" s="17" t="str">
        <f t="shared" si="67"/>
        <v>0</v>
      </c>
      <c r="AV19" s="17" t="str">
        <f t="shared" si="68"/>
        <v>0</v>
      </c>
      <c r="AW19" s="17" t="str">
        <f t="shared" si="69"/>
        <v>0</v>
      </c>
      <c r="AX19" s="17" t="str">
        <f t="shared" si="70"/>
        <v>0</v>
      </c>
      <c r="AY19" s="17" t="str">
        <f t="shared" si="71"/>
        <v>0</v>
      </c>
    </row>
    <row r="20" spans="1:51" ht="72.5" x14ac:dyDescent="0.35">
      <c r="A20" s="21" t="s">
        <v>101</v>
      </c>
      <c r="B20" s="10" t="s">
        <v>76</v>
      </c>
      <c r="C20" s="10" t="s">
        <v>77</v>
      </c>
      <c r="D20" s="10" t="s">
        <v>77</v>
      </c>
      <c r="E20" s="10" t="s">
        <v>78</v>
      </c>
      <c r="F20" s="10" t="s">
        <v>79</v>
      </c>
      <c r="G20" s="10" t="s">
        <v>22</v>
      </c>
      <c r="H20" s="10">
        <v>2</v>
      </c>
      <c r="I20" s="10">
        <v>0</v>
      </c>
      <c r="J20" s="10">
        <v>0</v>
      </c>
      <c r="K20" s="21" t="s">
        <v>57</v>
      </c>
      <c r="L20" s="17" t="str">
        <f t="shared" si="36"/>
        <v>1</v>
      </c>
      <c r="M20" s="17" t="str">
        <f t="shared" si="37"/>
        <v>0</v>
      </c>
      <c r="N20" s="17" t="str">
        <f t="shared" si="38"/>
        <v>0</v>
      </c>
      <c r="O20" s="17" t="str">
        <f t="shared" si="39"/>
        <v>0</v>
      </c>
      <c r="P20" s="17" t="str">
        <f t="shared" si="40"/>
        <v>0</v>
      </c>
      <c r="Q20" s="17" t="str">
        <f t="shared" si="41"/>
        <v>0</v>
      </c>
      <c r="R20" s="17" t="str">
        <f t="shared" si="42"/>
        <v>0</v>
      </c>
      <c r="S20" s="17" t="str">
        <f t="shared" si="43"/>
        <v>0</v>
      </c>
      <c r="T20" s="17" t="str">
        <f t="shared" si="44"/>
        <v>0</v>
      </c>
      <c r="U20" s="17" t="str">
        <f t="shared" si="45"/>
        <v>0</v>
      </c>
      <c r="V20" s="17" t="str">
        <f t="shared" si="46"/>
        <v>0</v>
      </c>
      <c r="W20" s="17" t="str">
        <f t="shared" si="47"/>
        <v>0</v>
      </c>
      <c r="X20" s="17" t="str">
        <f t="shared" si="48"/>
        <v>0</v>
      </c>
      <c r="Y20" s="17" t="str">
        <f t="shared" si="49"/>
        <v>0</v>
      </c>
      <c r="Z20" s="17" t="str">
        <f t="shared" si="50"/>
        <v>0</v>
      </c>
      <c r="AA20" s="17" t="str">
        <f t="shared" si="51"/>
        <v>0</v>
      </c>
      <c r="AB20" s="17" t="str">
        <f t="shared" si="52"/>
        <v>0</v>
      </c>
      <c r="AC20" s="17" t="str">
        <f t="shared" si="53"/>
        <v>0</v>
      </c>
      <c r="AD20" s="10">
        <v>0</v>
      </c>
      <c r="AE20" s="10">
        <v>0</v>
      </c>
      <c r="AF20" s="10">
        <v>0</v>
      </c>
      <c r="AG20" s="21" t="s">
        <v>57</v>
      </c>
      <c r="AH20" s="17" t="str">
        <f t="shared" si="54"/>
        <v>1</v>
      </c>
      <c r="AI20" s="17" t="str">
        <f t="shared" si="55"/>
        <v>0</v>
      </c>
      <c r="AJ20" s="17" t="str">
        <f t="shared" si="56"/>
        <v>0</v>
      </c>
      <c r="AK20" s="17" t="str">
        <f t="shared" si="57"/>
        <v>0</v>
      </c>
      <c r="AL20" s="17" t="str">
        <f t="shared" si="58"/>
        <v>0</v>
      </c>
      <c r="AM20" s="17" t="str">
        <f t="shared" si="59"/>
        <v>0</v>
      </c>
      <c r="AN20" s="17" t="str">
        <f t="shared" si="60"/>
        <v>0</v>
      </c>
      <c r="AO20" s="17" t="str">
        <f t="shared" si="61"/>
        <v>0</v>
      </c>
      <c r="AP20" s="17" t="str">
        <f t="shared" si="62"/>
        <v>0</v>
      </c>
      <c r="AQ20" s="17" t="str">
        <f t="shared" si="63"/>
        <v>0</v>
      </c>
      <c r="AR20" s="17" t="str">
        <f t="shared" si="64"/>
        <v>0</v>
      </c>
      <c r="AS20" s="17" t="str">
        <f t="shared" si="65"/>
        <v>0</v>
      </c>
      <c r="AT20" s="17" t="str">
        <f t="shared" si="66"/>
        <v>0</v>
      </c>
      <c r="AU20" s="17" t="str">
        <f t="shared" si="67"/>
        <v>0</v>
      </c>
      <c r="AV20" s="17" t="str">
        <f t="shared" si="68"/>
        <v>0</v>
      </c>
      <c r="AW20" s="17" t="str">
        <f t="shared" si="69"/>
        <v>0</v>
      </c>
      <c r="AX20" s="17" t="str">
        <f t="shared" si="70"/>
        <v>0</v>
      </c>
      <c r="AY20" s="17" t="str">
        <f t="shared" si="71"/>
        <v>0</v>
      </c>
    </row>
    <row r="21" spans="1:51" ht="72.5" x14ac:dyDescent="0.35">
      <c r="A21" s="21" t="s">
        <v>102</v>
      </c>
      <c r="B21" s="10" t="s">
        <v>76</v>
      </c>
      <c r="C21" s="10" t="s">
        <v>139</v>
      </c>
      <c r="D21" s="10" t="s">
        <v>139</v>
      </c>
      <c r="E21" s="10" t="s">
        <v>78</v>
      </c>
      <c r="F21" s="10" t="s">
        <v>79</v>
      </c>
      <c r="G21" s="10" t="s">
        <v>22</v>
      </c>
      <c r="H21" s="10">
        <v>2</v>
      </c>
      <c r="I21" s="10">
        <v>0</v>
      </c>
      <c r="J21" s="10">
        <v>0</v>
      </c>
      <c r="K21" s="21" t="s">
        <v>57</v>
      </c>
      <c r="L21" s="17" t="str">
        <f t="shared" si="36"/>
        <v>1</v>
      </c>
      <c r="M21" s="17" t="str">
        <f t="shared" si="37"/>
        <v>0</v>
      </c>
      <c r="N21" s="17" t="str">
        <f t="shared" si="38"/>
        <v>0</v>
      </c>
      <c r="O21" s="17" t="str">
        <f t="shared" si="39"/>
        <v>0</v>
      </c>
      <c r="P21" s="17" t="str">
        <f t="shared" si="40"/>
        <v>0</v>
      </c>
      <c r="Q21" s="17" t="str">
        <f t="shared" si="41"/>
        <v>0</v>
      </c>
      <c r="R21" s="17" t="str">
        <f t="shared" si="42"/>
        <v>0</v>
      </c>
      <c r="S21" s="17" t="str">
        <f t="shared" si="43"/>
        <v>0</v>
      </c>
      <c r="T21" s="17" t="str">
        <f t="shared" si="44"/>
        <v>0</v>
      </c>
      <c r="U21" s="17" t="str">
        <f t="shared" si="45"/>
        <v>0</v>
      </c>
      <c r="V21" s="17" t="str">
        <f t="shared" si="46"/>
        <v>0</v>
      </c>
      <c r="W21" s="17" t="str">
        <f t="shared" si="47"/>
        <v>0</v>
      </c>
      <c r="X21" s="17" t="str">
        <f t="shared" si="48"/>
        <v>0</v>
      </c>
      <c r="Y21" s="17" t="str">
        <f t="shared" si="49"/>
        <v>0</v>
      </c>
      <c r="Z21" s="17" t="str">
        <f t="shared" si="50"/>
        <v>0</v>
      </c>
      <c r="AA21" s="17" t="str">
        <f t="shared" si="51"/>
        <v>0</v>
      </c>
      <c r="AB21" s="17" t="str">
        <f t="shared" si="52"/>
        <v>0</v>
      </c>
      <c r="AC21" s="17" t="str">
        <f t="shared" si="53"/>
        <v>0</v>
      </c>
      <c r="AD21" s="10">
        <v>0</v>
      </c>
      <c r="AE21" s="10">
        <v>0</v>
      </c>
      <c r="AF21" s="10">
        <v>0</v>
      </c>
      <c r="AG21" s="21" t="s">
        <v>57</v>
      </c>
      <c r="AH21" s="17" t="str">
        <f t="shared" si="54"/>
        <v>1</v>
      </c>
      <c r="AI21" s="17" t="str">
        <f t="shared" si="55"/>
        <v>0</v>
      </c>
      <c r="AJ21" s="17" t="str">
        <f t="shared" si="56"/>
        <v>0</v>
      </c>
      <c r="AK21" s="17" t="str">
        <f t="shared" si="57"/>
        <v>0</v>
      </c>
      <c r="AL21" s="17" t="str">
        <f t="shared" si="58"/>
        <v>0</v>
      </c>
      <c r="AM21" s="17" t="str">
        <f t="shared" si="59"/>
        <v>0</v>
      </c>
      <c r="AN21" s="17" t="str">
        <f t="shared" si="60"/>
        <v>0</v>
      </c>
      <c r="AO21" s="17" t="str">
        <f t="shared" si="61"/>
        <v>0</v>
      </c>
      <c r="AP21" s="17" t="str">
        <f t="shared" si="62"/>
        <v>0</v>
      </c>
      <c r="AQ21" s="17" t="str">
        <f t="shared" si="63"/>
        <v>0</v>
      </c>
      <c r="AR21" s="17" t="str">
        <f t="shared" si="64"/>
        <v>0</v>
      </c>
      <c r="AS21" s="17" t="str">
        <f t="shared" si="65"/>
        <v>0</v>
      </c>
      <c r="AT21" s="17" t="str">
        <f t="shared" si="66"/>
        <v>0</v>
      </c>
      <c r="AU21" s="17" t="str">
        <f t="shared" si="67"/>
        <v>0</v>
      </c>
      <c r="AV21" s="17" t="str">
        <f t="shared" si="68"/>
        <v>0</v>
      </c>
      <c r="AW21" s="17" t="str">
        <f t="shared" si="69"/>
        <v>0</v>
      </c>
      <c r="AX21" s="17" t="str">
        <f t="shared" si="70"/>
        <v>0</v>
      </c>
      <c r="AY21" s="17" t="str">
        <f t="shared" si="71"/>
        <v>0</v>
      </c>
    </row>
    <row r="22" spans="1:51" s="13" customFormat="1" ht="72.5" x14ac:dyDescent="0.35">
      <c r="A22" s="21" t="s">
        <v>103</v>
      </c>
      <c r="B22" s="39" t="s">
        <v>76</v>
      </c>
      <c r="C22" s="39" t="s">
        <v>77</v>
      </c>
      <c r="D22" s="39" t="s">
        <v>77</v>
      </c>
      <c r="E22" s="39" t="s">
        <v>78</v>
      </c>
      <c r="F22" s="39" t="s">
        <v>79</v>
      </c>
      <c r="G22" s="39" t="s">
        <v>22</v>
      </c>
      <c r="H22" s="39">
        <v>2</v>
      </c>
      <c r="I22" s="39">
        <v>0</v>
      </c>
      <c r="J22" s="39">
        <v>0</v>
      </c>
      <c r="K22" s="25" t="s">
        <v>57</v>
      </c>
      <c r="L22" s="17" t="str">
        <f t="shared" si="36"/>
        <v>1</v>
      </c>
      <c r="M22" s="17" t="str">
        <f t="shared" si="37"/>
        <v>0</v>
      </c>
      <c r="N22" s="17" t="str">
        <f t="shared" si="38"/>
        <v>0</v>
      </c>
      <c r="O22" s="17" t="str">
        <f t="shared" si="39"/>
        <v>0</v>
      </c>
      <c r="P22" s="17" t="str">
        <f t="shared" si="40"/>
        <v>0</v>
      </c>
      <c r="Q22" s="17" t="str">
        <f t="shared" si="41"/>
        <v>0</v>
      </c>
      <c r="R22" s="17" t="str">
        <f t="shared" si="42"/>
        <v>0</v>
      </c>
      <c r="S22" s="17" t="str">
        <f t="shared" si="43"/>
        <v>0</v>
      </c>
      <c r="T22" s="17" t="str">
        <f t="shared" si="44"/>
        <v>0</v>
      </c>
      <c r="U22" s="17" t="str">
        <f t="shared" si="45"/>
        <v>0</v>
      </c>
      <c r="V22" s="17" t="str">
        <f t="shared" si="46"/>
        <v>0</v>
      </c>
      <c r="W22" s="17" t="str">
        <f t="shared" si="47"/>
        <v>0</v>
      </c>
      <c r="X22" s="17" t="str">
        <f t="shared" si="48"/>
        <v>0</v>
      </c>
      <c r="Y22" s="17" t="str">
        <f t="shared" si="49"/>
        <v>0</v>
      </c>
      <c r="Z22" s="17" t="str">
        <f t="shared" si="50"/>
        <v>0</v>
      </c>
      <c r="AA22" s="17" t="str">
        <f t="shared" si="51"/>
        <v>0</v>
      </c>
      <c r="AB22" s="17" t="str">
        <f t="shared" si="52"/>
        <v>0</v>
      </c>
      <c r="AC22" s="17" t="str">
        <f t="shared" si="53"/>
        <v>0</v>
      </c>
      <c r="AD22" s="10">
        <v>0</v>
      </c>
      <c r="AE22" s="10">
        <v>0</v>
      </c>
      <c r="AF22" s="10">
        <v>0</v>
      </c>
      <c r="AG22" s="21" t="s">
        <v>57</v>
      </c>
      <c r="AH22" s="17" t="str">
        <f t="shared" si="54"/>
        <v>1</v>
      </c>
      <c r="AI22" s="17" t="str">
        <f t="shared" si="55"/>
        <v>0</v>
      </c>
      <c r="AJ22" s="17" t="str">
        <f t="shared" si="56"/>
        <v>0</v>
      </c>
      <c r="AK22" s="17" t="str">
        <f t="shared" si="57"/>
        <v>0</v>
      </c>
      <c r="AL22" s="17" t="str">
        <f t="shared" si="58"/>
        <v>0</v>
      </c>
      <c r="AM22" s="17" t="str">
        <f t="shared" si="59"/>
        <v>0</v>
      </c>
      <c r="AN22" s="17" t="str">
        <f t="shared" si="60"/>
        <v>0</v>
      </c>
      <c r="AO22" s="17" t="str">
        <f t="shared" si="61"/>
        <v>0</v>
      </c>
      <c r="AP22" s="17" t="str">
        <f t="shared" si="62"/>
        <v>0</v>
      </c>
      <c r="AQ22" s="17" t="str">
        <f t="shared" si="63"/>
        <v>0</v>
      </c>
      <c r="AR22" s="17" t="str">
        <f t="shared" si="64"/>
        <v>0</v>
      </c>
      <c r="AS22" s="17" t="str">
        <f t="shared" si="65"/>
        <v>0</v>
      </c>
      <c r="AT22" s="17" t="str">
        <f t="shared" si="66"/>
        <v>0</v>
      </c>
      <c r="AU22" s="17" t="str">
        <f t="shared" si="67"/>
        <v>0</v>
      </c>
      <c r="AV22" s="17" t="str">
        <f t="shared" si="68"/>
        <v>0</v>
      </c>
      <c r="AW22" s="17" t="str">
        <f t="shared" si="69"/>
        <v>0</v>
      </c>
      <c r="AX22" s="17" t="str">
        <f t="shared" si="70"/>
        <v>0</v>
      </c>
      <c r="AY22" s="17" t="str">
        <f t="shared" si="71"/>
        <v>0</v>
      </c>
    </row>
    <row r="23" spans="1:51" s="13" customFormat="1" ht="72.5" x14ac:dyDescent="0.35">
      <c r="A23" s="21" t="s">
        <v>104</v>
      </c>
      <c r="B23" s="21" t="s">
        <v>76</v>
      </c>
      <c r="C23" s="10" t="s">
        <v>77</v>
      </c>
      <c r="D23" s="10" t="s">
        <v>77</v>
      </c>
      <c r="E23" s="21" t="s">
        <v>78</v>
      </c>
      <c r="F23" s="10" t="s">
        <v>79</v>
      </c>
      <c r="G23" s="10" t="s">
        <v>22</v>
      </c>
      <c r="H23" s="10">
        <v>2</v>
      </c>
      <c r="I23" s="10">
        <v>0</v>
      </c>
      <c r="J23" s="38">
        <v>0</v>
      </c>
      <c r="K23" s="21" t="s">
        <v>57</v>
      </c>
      <c r="L23" s="17" t="str">
        <f t="shared" si="36"/>
        <v>1</v>
      </c>
      <c r="M23" s="17" t="str">
        <f t="shared" si="37"/>
        <v>0</v>
      </c>
      <c r="N23" s="17" t="str">
        <f t="shared" si="38"/>
        <v>0</v>
      </c>
      <c r="O23" s="17" t="str">
        <f t="shared" si="39"/>
        <v>0</v>
      </c>
      <c r="P23" s="17" t="str">
        <f t="shared" si="40"/>
        <v>0</v>
      </c>
      <c r="Q23" s="17" t="str">
        <f t="shared" si="41"/>
        <v>0</v>
      </c>
      <c r="R23" s="17" t="str">
        <f t="shared" si="42"/>
        <v>0</v>
      </c>
      <c r="S23" s="17" t="str">
        <f t="shared" si="43"/>
        <v>0</v>
      </c>
      <c r="T23" s="17" t="str">
        <f t="shared" si="44"/>
        <v>0</v>
      </c>
      <c r="U23" s="17" t="str">
        <f t="shared" si="45"/>
        <v>0</v>
      </c>
      <c r="V23" s="17" t="str">
        <f t="shared" si="46"/>
        <v>0</v>
      </c>
      <c r="W23" s="17" t="str">
        <f t="shared" si="47"/>
        <v>0</v>
      </c>
      <c r="X23" s="17" t="str">
        <f t="shared" si="48"/>
        <v>0</v>
      </c>
      <c r="Y23" s="17" t="str">
        <f t="shared" si="49"/>
        <v>0</v>
      </c>
      <c r="Z23" s="17" t="str">
        <f t="shared" si="50"/>
        <v>0</v>
      </c>
      <c r="AA23" s="17" t="str">
        <f t="shared" si="51"/>
        <v>0</v>
      </c>
      <c r="AB23" s="17" t="str">
        <f t="shared" si="52"/>
        <v>0</v>
      </c>
      <c r="AC23" s="17" t="str">
        <f t="shared" si="53"/>
        <v>0</v>
      </c>
      <c r="AD23" s="10">
        <v>0</v>
      </c>
      <c r="AE23" s="10">
        <v>0</v>
      </c>
      <c r="AF23" s="10">
        <v>0</v>
      </c>
      <c r="AG23" s="21" t="s">
        <v>57</v>
      </c>
      <c r="AH23" s="17" t="str">
        <f t="shared" si="54"/>
        <v>1</v>
      </c>
      <c r="AI23" s="17" t="str">
        <f t="shared" si="55"/>
        <v>0</v>
      </c>
      <c r="AJ23" s="17" t="str">
        <f t="shared" si="56"/>
        <v>0</v>
      </c>
      <c r="AK23" s="17" t="str">
        <f t="shared" si="57"/>
        <v>0</v>
      </c>
      <c r="AL23" s="17" t="str">
        <f t="shared" si="58"/>
        <v>0</v>
      </c>
      <c r="AM23" s="17" t="str">
        <f t="shared" si="59"/>
        <v>0</v>
      </c>
      <c r="AN23" s="17" t="str">
        <f t="shared" si="60"/>
        <v>0</v>
      </c>
      <c r="AO23" s="17" t="str">
        <f t="shared" si="61"/>
        <v>0</v>
      </c>
      <c r="AP23" s="17" t="str">
        <f t="shared" si="62"/>
        <v>0</v>
      </c>
      <c r="AQ23" s="17" t="str">
        <f t="shared" si="63"/>
        <v>0</v>
      </c>
      <c r="AR23" s="17" t="str">
        <f t="shared" si="64"/>
        <v>0</v>
      </c>
      <c r="AS23" s="17" t="str">
        <f t="shared" si="65"/>
        <v>0</v>
      </c>
      <c r="AT23" s="17" t="str">
        <f t="shared" si="66"/>
        <v>0</v>
      </c>
      <c r="AU23" s="17" t="str">
        <f t="shared" si="67"/>
        <v>0</v>
      </c>
      <c r="AV23" s="17" t="str">
        <f t="shared" si="68"/>
        <v>0</v>
      </c>
      <c r="AW23" s="17" t="str">
        <f t="shared" si="69"/>
        <v>0</v>
      </c>
      <c r="AX23" s="17" t="str">
        <f t="shared" si="70"/>
        <v>0</v>
      </c>
      <c r="AY23" s="17" t="str">
        <f t="shared" si="71"/>
        <v>0</v>
      </c>
    </row>
    <row r="24" spans="1:51" s="11" customFormat="1" ht="72.5" x14ac:dyDescent="0.35">
      <c r="A24" s="21" t="s">
        <v>105</v>
      </c>
      <c r="B24" s="10" t="s">
        <v>76</v>
      </c>
      <c r="C24" s="10" t="s">
        <v>77</v>
      </c>
      <c r="D24" s="10" t="s">
        <v>176</v>
      </c>
      <c r="E24" s="10" t="s">
        <v>78</v>
      </c>
      <c r="F24" s="10" t="s">
        <v>79</v>
      </c>
      <c r="G24" s="10" t="s">
        <v>22</v>
      </c>
      <c r="H24" s="10">
        <v>2</v>
      </c>
      <c r="I24" s="10">
        <v>0</v>
      </c>
      <c r="J24" s="10">
        <v>0</v>
      </c>
      <c r="K24" s="21" t="s">
        <v>57</v>
      </c>
      <c r="L24" s="17" t="str">
        <f t="shared" si="36"/>
        <v>1</v>
      </c>
      <c r="M24" s="17" t="str">
        <f t="shared" si="37"/>
        <v>0</v>
      </c>
      <c r="N24" s="17" t="str">
        <f t="shared" si="38"/>
        <v>0</v>
      </c>
      <c r="O24" s="17" t="str">
        <f t="shared" si="39"/>
        <v>0</v>
      </c>
      <c r="P24" s="17" t="str">
        <f t="shared" si="40"/>
        <v>0</v>
      </c>
      <c r="Q24" s="17" t="str">
        <f t="shared" si="41"/>
        <v>0</v>
      </c>
      <c r="R24" s="17" t="str">
        <f t="shared" si="42"/>
        <v>0</v>
      </c>
      <c r="S24" s="17" t="str">
        <f t="shared" si="43"/>
        <v>0</v>
      </c>
      <c r="T24" s="17" t="str">
        <f t="shared" si="44"/>
        <v>0</v>
      </c>
      <c r="U24" s="17" t="str">
        <f t="shared" si="45"/>
        <v>0</v>
      </c>
      <c r="V24" s="17" t="str">
        <f t="shared" si="46"/>
        <v>0</v>
      </c>
      <c r="W24" s="17" t="str">
        <f t="shared" si="47"/>
        <v>0</v>
      </c>
      <c r="X24" s="17" t="str">
        <f t="shared" si="48"/>
        <v>0</v>
      </c>
      <c r="Y24" s="17" t="str">
        <f t="shared" si="49"/>
        <v>0</v>
      </c>
      <c r="Z24" s="17" t="str">
        <f t="shared" si="50"/>
        <v>0</v>
      </c>
      <c r="AA24" s="17" t="str">
        <f t="shared" si="51"/>
        <v>0</v>
      </c>
      <c r="AB24" s="17" t="str">
        <f t="shared" si="52"/>
        <v>0</v>
      </c>
      <c r="AC24" s="17" t="str">
        <f t="shared" si="53"/>
        <v>0</v>
      </c>
      <c r="AD24" s="10">
        <v>0</v>
      </c>
      <c r="AE24" s="10">
        <v>0</v>
      </c>
      <c r="AF24" s="10">
        <v>0</v>
      </c>
      <c r="AG24" s="21" t="s">
        <v>57</v>
      </c>
      <c r="AH24" s="17" t="str">
        <f t="shared" si="54"/>
        <v>1</v>
      </c>
      <c r="AI24" s="17" t="str">
        <f t="shared" si="55"/>
        <v>0</v>
      </c>
      <c r="AJ24" s="17" t="str">
        <f t="shared" si="56"/>
        <v>0</v>
      </c>
      <c r="AK24" s="17" t="str">
        <f t="shared" si="57"/>
        <v>0</v>
      </c>
      <c r="AL24" s="17" t="str">
        <f t="shared" si="58"/>
        <v>0</v>
      </c>
      <c r="AM24" s="17" t="str">
        <f t="shared" si="59"/>
        <v>0</v>
      </c>
      <c r="AN24" s="17" t="str">
        <f t="shared" si="60"/>
        <v>0</v>
      </c>
      <c r="AO24" s="17" t="str">
        <f t="shared" si="61"/>
        <v>0</v>
      </c>
      <c r="AP24" s="17" t="str">
        <f t="shared" si="62"/>
        <v>0</v>
      </c>
      <c r="AQ24" s="17" t="str">
        <f t="shared" si="63"/>
        <v>0</v>
      </c>
      <c r="AR24" s="17" t="str">
        <f t="shared" si="64"/>
        <v>0</v>
      </c>
      <c r="AS24" s="17" t="str">
        <f t="shared" si="65"/>
        <v>0</v>
      </c>
      <c r="AT24" s="17" t="str">
        <f t="shared" si="66"/>
        <v>0</v>
      </c>
      <c r="AU24" s="17" t="str">
        <f t="shared" si="67"/>
        <v>0</v>
      </c>
      <c r="AV24" s="17" t="str">
        <f t="shared" si="68"/>
        <v>0</v>
      </c>
      <c r="AW24" s="17" t="str">
        <f t="shared" si="69"/>
        <v>0</v>
      </c>
      <c r="AX24" s="17" t="str">
        <f t="shared" si="70"/>
        <v>0</v>
      </c>
      <c r="AY24" s="17" t="str">
        <f t="shared" si="71"/>
        <v>0</v>
      </c>
    </row>
    <row r="25" spans="1:51" s="11" customFormat="1" ht="72.5" x14ac:dyDescent="0.35">
      <c r="A25" s="21" t="s">
        <v>106</v>
      </c>
      <c r="B25" s="10" t="s">
        <v>81</v>
      </c>
      <c r="C25" s="10" t="s">
        <v>139</v>
      </c>
      <c r="D25" s="10" t="s">
        <v>139</v>
      </c>
      <c r="E25" s="10" t="s">
        <v>78</v>
      </c>
      <c r="F25" s="10" t="s">
        <v>79</v>
      </c>
      <c r="G25" s="10" t="s">
        <v>22</v>
      </c>
      <c r="H25" s="10">
        <v>2</v>
      </c>
      <c r="I25" s="10">
        <v>0</v>
      </c>
      <c r="J25" s="38">
        <v>0</v>
      </c>
      <c r="K25" s="21" t="s">
        <v>57</v>
      </c>
      <c r="L25" s="17" t="str">
        <f t="shared" si="36"/>
        <v>1</v>
      </c>
      <c r="M25" s="17" t="str">
        <f t="shared" si="37"/>
        <v>0</v>
      </c>
      <c r="N25" s="17" t="str">
        <f t="shared" si="38"/>
        <v>0</v>
      </c>
      <c r="O25" s="17" t="str">
        <f t="shared" si="39"/>
        <v>0</v>
      </c>
      <c r="P25" s="17" t="str">
        <f t="shared" si="40"/>
        <v>0</v>
      </c>
      <c r="Q25" s="17" t="str">
        <f t="shared" si="41"/>
        <v>0</v>
      </c>
      <c r="R25" s="17" t="str">
        <f t="shared" si="42"/>
        <v>0</v>
      </c>
      <c r="S25" s="17" t="str">
        <f t="shared" si="43"/>
        <v>0</v>
      </c>
      <c r="T25" s="17" t="str">
        <f t="shared" si="44"/>
        <v>0</v>
      </c>
      <c r="U25" s="17" t="str">
        <f t="shared" si="45"/>
        <v>0</v>
      </c>
      <c r="V25" s="17" t="str">
        <f t="shared" si="46"/>
        <v>0</v>
      </c>
      <c r="W25" s="17" t="str">
        <f t="shared" si="47"/>
        <v>0</v>
      </c>
      <c r="X25" s="17" t="str">
        <f t="shared" si="48"/>
        <v>0</v>
      </c>
      <c r="Y25" s="17" t="str">
        <f t="shared" si="49"/>
        <v>0</v>
      </c>
      <c r="Z25" s="17" t="str">
        <f t="shared" si="50"/>
        <v>0</v>
      </c>
      <c r="AA25" s="17" t="str">
        <f t="shared" si="51"/>
        <v>0</v>
      </c>
      <c r="AB25" s="17" t="str">
        <f t="shared" si="52"/>
        <v>0</v>
      </c>
      <c r="AC25" s="17" t="str">
        <f t="shared" si="53"/>
        <v>0</v>
      </c>
      <c r="AD25" s="10">
        <v>0</v>
      </c>
      <c r="AE25" s="10">
        <v>0</v>
      </c>
      <c r="AF25" s="10">
        <v>0</v>
      </c>
      <c r="AG25" s="21" t="s">
        <v>57</v>
      </c>
      <c r="AH25" s="17" t="str">
        <f t="shared" si="54"/>
        <v>1</v>
      </c>
      <c r="AI25" s="17" t="str">
        <f t="shared" si="55"/>
        <v>0</v>
      </c>
      <c r="AJ25" s="17" t="str">
        <f t="shared" si="56"/>
        <v>0</v>
      </c>
      <c r="AK25" s="17" t="str">
        <f t="shared" si="57"/>
        <v>0</v>
      </c>
      <c r="AL25" s="17" t="str">
        <f t="shared" si="58"/>
        <v>0</v>
      </c>
      <c r="AM25" s="17" t="str">
        <f t="shared" si="59"/>
        <v>0</v>
      </c>
      <c r="AN25" s="17" t="str">
        <f t="shared" si="60"/>
        <v>0</v>
      </c>
      <c r="AO25" s="17" t="str">
        <f t="shared" si="61"/>
        <v>0</v>
      </c>
      <c r="AP25" s="17" t="str">
        <f t="shared" si="62"/>
        <v>0</v>
      </c>
      <c r="AQ25" s="17" t="str">
        <f t="shared" si="63"/>
        <v>0</v>
      </c>
      <c r="AR25" s="17" t="str">
        <f t="shared" si="64"/>
        <v>0</v>
      </c>
      <c r="AS25" s="17" t="str">
        <f t="shared" si="65"/>
        <v>0</v>
      </c>
      <c r="AT25" s="17" t="str">
        <f t="shared" si="66"/>
        <v>0</v>
      </c>
      <c r="AU25" s="17" t="str">
        <f t="shared" si="67"/>
        <v>0</v>
      </c>
      <c r="AV25" s="17" t="str">
        <f t="shared" si="68"/>
        <v>0</v>
      </c>
      <c r="AW25" s="17" t="str">
        <f t="shared" si="69"/>
        <v>0</v>
      </c>
      <c r="AX25" s="17" t="str">
        <f t="shared" si="70"/>
        <v>0</v>
      </c>
      <c r="AY25" s="17" t="str">
        <f t="shared" si="71"/>
        <v>0</v>
      </c>
    </row>
    <row r="26" spans="1:51" s="11" customFormat="1" ht="203" x14ac:dyDescent="0.35">
      <c r="A26" s="21" t="s">
        <v>107</v>
      </c>
      <c r="B26" s="10" t="s">
        <v>76</v>
      </c>
      <c r="C26" s="10" t="s">
        <v>139</v>
      </c>
      <c r="D26" s="10" t="s">
        <v>139</v>
      </c>
      <c r="E26" s="10" t="s">
        <v>78</v>
      </c>
      <c r="F26" s="10" t="s">
        <v>79</v>
      </c>
      <c r="G26" s="10" t="s">
        <v>22</v>
      </c>
      <c r="H26" s="10">
        <v>2</v>
      </c>
      <c r="I26" s="10">
        <v>0</v>
      </c>
      <c r="J26" s="38">
        <v>0</v>
      </c>
      <c r="K26" s="21" t="s">
        <v>186</v>
      </c>
      <c r="L26" s="17" t="str">
        <f t="shared" si="36"/>
        <v>0</v>
      </c>
      <c r="M26" s="17" t="str">
        <f t="shared" si="37"/>
        <v>0</v>
      </c>
      <c r="N26" s="17" t="str">
        <f t="shared" si="38"/>
        <v>0</v>
      </c>
      <c r="O26" s="17" t="str">
        <f t="shared" si="39"/>
        <v>0</v>
      </c>
      <c r="P26" s="17" t="str">
        <f t="shared" si="40"/>
        <v>0</v>
      </c>
      <c r="Q26" s="17" t="str">
        <f t="shared" si="41"/>
        <v>0</v>
      </c>
      <c r="R26" s="17" t="str">
        <f t="shared" si="42"/>
        <v>0</v>
      </c>
      <c r="S26" s="17" t="str">
        <f t="shared" si="43"/>
        <v>0</v>
      </c>
      <c r="T26" s="17" t="str">
        <f t="shared" si="44"/>
        <v>0</v>
      </c>
      <c r="U26" s="17" t="str">
        <f t="shared" si="45"/>
        <v>0</v>
      </c>
      <c r="V26" s="17" t="str">
        <f t="shared" si="46"/>
        <v>0</v>
      </c>
      <c r="W26" s="17" t="str">
        <f t="shared" si="47"/>
        <v>1</v>
      </c>
      <c r="X26" s="17" t="str">
        <f t="shared" si="48"/>
        <v>0</v>
      </c>
      <c r="Y26" s="17" t="str">
        <f t="shared" si="49"/>
        <v>1</v>
      </c>
      <c r="Z26" s="17" t="str">
        <f t="shared" si="50"/>
        <v>0</v>
      </c>
      <c r="AA26" s="17" t="str">
        <f t="shared" si="51"/>
        <v>0</v>
      </c>
      <c r="AB26" s="17" t="str">
        <f t="shared" si="52"/>
        <v>0</v>
      </c>
      <c r="AC26" s="17" t="str">
        <f t="shared" si="53"/>
        <v>1</v>
      </c>
      <c r="AD26" s="10">
        <v>0</v>
      </c>
      <c r="AE26" s="10">
        <v>0</v>
      </c>
      <c r="AF26" s="10">
        <v>0</v>
      </c>
      <c r="AG26" s="21" t="s">
        <v>57</v>
      </c>
      <c r="AH26" s="17" t="str">
        <f t="shared" si="54"/>
        <v>1</v>
      </c>
      <c r="AI26" s="17" t="str">
        <f t="shared" si="55"/>
        <v>0</v>
      </c>
      <c r="AJ26" s="17" t="str">
        <f t="shared" si="56"/>
        <v>0</v>
      </c>
      <c r="AK26" s="17" t="str">
        <f t="shared" si="57"/>
        <v>0</v>
      </c>
      <c r="AL26" s="17" t="str">
        <f t="shared" si="58"/>
        <v>0</v>
      </c>
      <c r="AM26" s="17" t="str">
        <f t="shared" si="59"/>
        <v>0</v>
      </c>
      <c r="AN26" s="17" t="str">
        <f t="shared" si="60"/>
        <v>0</v>
      </c>
      <c r="AO26" s="17" t="str">
        <f t="shared" si="61"/>
        <v>0</v>
      </c>
      <c r="AP26" s="17" t="str">
        <f t="shared" si="62"/>
        <v>0</v>
      </c>
      <c r="AQ26" s="17" t="str">
        <f t="shared" si="63"/>
        <v>0</v>
      </c>
      <c r="AR26" s="17" t="str">
        <f t="shared" si="64"/>
        <v>0</v>
      </c>
      <c r="AS26" s="17" t="str">
        <f t="shared" si="65"/>
        <v>0</v>
      </c>
      <c r="AT26" s="17" t="str">
        <f t="shared" si="66"/>
        <v>0</v>
      </c>
      <c r="AU26" s="17" t="str">
        <f t="shared" si="67"/>
        <v>0</v>
      </c>
      <c r="AV26" s="17" t="str">
        <f t="shared" si="68"/>
        <v>0</v>
      </c>
      <c r="AW26" s="17" t="str">
        <f t="shared" si="69"/>
        <v>0</v>
      </c>
      <c r="AX26" s="17" t="str">
        <f t="shared" si="70"/>
        <v>0</v>
      </c>
      <c r="AY26" s="17" t="str">
        <f t="shared" si="71"/>
        <v>0</v>
      </c>
    </row>
    <row r="27" spans="1:51" s="11" customFormat="1" ht="72.5" x14ac:dyDescent="0.35">
      <c r="A27" s="21" t="s">
        <v>108</v>
      </c>
      <c r="B27" s="10" t="s">
        <v>76</v>
      </c>
      <c r="C27" s="10" t="s">
        <v>77</v>
      </c>
      <c r="D27" s="10" t="s">
        <v>77</v>
      </c>
      <c r="E27" s="10" t="s">
        <v>78</v>
      </c>
      <c r="F27" s="10" t="s">
        <v>79</v>
      </c>
      <c r="G27" s="10" t="s">
        <v>22</v>
      </c>
      <c r="H27" s="10">
        <v>2</v>
      </c>
      <c r="I27" s="10">
        <v>0</v>
      </c>
      <c r="J27" s="38">
        <v>0</v>
      </c>
      <c r="K27" s="21" t="s">
        <v>57</v>
      </c>
      <c r="L27" s="17" t="str">
        <f t="shared" si="36"/>
        <v>1</v>
      </c>
      <c r="M27" s="17" t="str">
        <f t="shared" si="37"/>
        <v>0</v>
      </c>
      <c r="N27" s="17" t="str">
        <f t="shared" si="38"/>
        <v>0</v>
      </c>
      <c r="O27" s="17" t="str">
        <f t="shared" si="39"/>
        <v>0</v>
      </c>
      <c r="P27" s="17" t="str">
        <f t="shared" si="40"/>
        <v>0</v>
      </c>
      <c r="Q27" s="17" t="str">
        <f t="shared" si="41"/>
        <v>0</v>
      </c>
      <c r="R27" s="17" t="str">
        <f t="shared" si="42"/>
        <v>0</v>
      </c>
      <c r="S27" s="17" t="str">
        <f t="shared" si="43"/>
        <v>0</v>
      </c>
      <c r="T27" s="17" t="str">
        <f t="shared" si="44"/>
        <v>0</v>
      </c>
      <c r="U27" s="17" t="str">
        <f t="shared" si="45"/>
        <v>0</v>
      </c>
      <c r="V27" s="17" t="str">
        <f t="shared" si="46"/>
        <v>0</v>
      </c>
      <c r="W27" s="17" t="str">
        <f t="shared" si="47"/>
        <v>0</v>
      </c>
      <c r="X27" s="17" t="str">
        <f t="shared" si="48"/>
        <v>0</v>
      </c>
      <c r="Y27" s="17" t="str">
        <f t="shared" si="49"/>
        <v>0</v>
      </c>
      <c r="Z27" s="17" t="str">
        <f t="shared" si="50"/>
        <v>0</v>
      </c>
      <c r="AA27" s="17" t="str">
        <f t="shared" si="51"/>
        <v>0</v>
      </c>
      <c r="AB27" s="17" t="str">
        <f t="shared" si="52"/>
        <v>0</v>
      </c>
      <c r="AC27" s="17" t="str">
        <f t="shared" si="53"/>
        <v>0</v>
      </c>
      <c r="AD27" s="10">
        <v>0</v>
      </c>
      <c r="AE27" s="10">
        <v>0</v>
      </c>
      <c r="AF27" s="10">
        <v>0</v>
      </c>
      <c r="AG27" s="21" t="s">
        <v>57</v>
      </c>
      <c r="AH27" s="17" t="str">
        <f t="shared" si="54"/>
        <v>1</v>
      </c>
      <c r="AI27" s="17" t="str">
        <f t="shared" si="55"/>
        <v>0</v>
      </c>
      <c r="AJ27" s="17" t="str">
        <f t="shared" si="56"/>
        <v>0</v>
      </c>
      <c r="AK27" s="17" t="str">
        <f t="shared" si="57"/>
        <v>0</v>
      </c>
      <c r="AL27" s="17" t="str">
        <f t="shared" si="58"/>
        <v>0</v>
      </c>
      <c r="AM27" s="17" t="str">
        <f t="shared" si="59"/>
        <v>0</v>
      </c>
      <c r="AN27" s="17" t="str">
        <f t="shared" si="60"/>
        <v>0</v>
      </c>
      <c r="AO27" s="17" t="str">
        <f t="shared" si="61"/>
        <v>0</v>
      </c>
      <c r="AP27" s="17" t="str">
        <f t="shared" si="62"/>
        <v>0</v>
      </c>
      <c r="AQ27" s="17" t="str">
        <f t="shared" si="63"/>
        <v>0</v>
      </c>
      <c r="AR27" s="17" t="str">
        <f t="shared" si="64"/>
        <v>0</v>
      </c>
      <c r="AS27" s="17" t="str">
        <f t="shared" si="65"/>
        <v>0</v>
      </c>
      <c r="AT27" s="17" t="str">
        <f t="shared" si="66"/>
        <v>0</v>
      </c>
      <c r="AU27" s="17" t="str">
        <f t="shared" si="67"/>
        <v>0</v>
      </c>
      <c r="AV27" s="17" t="str">
        <f t="shared" si="68"/>
        <v>0</v>
      </c>
      <c r="AW27" s="17" t="str">
        <f t="shared" si="69"/>
        <v>0</v>
      </c>
      <c r="AX27" s="17" t="str">
        <f t="shared" si="70"/>
        <v>0</v>
      </c>
      <c r="AY27" s="17" t="str">
        <f t="shared" si="71"/>
        <v>0</v>
      </c>
    </row>
    <row r="28" spans="1:51" s="11" customFormat="1" ht="116" x14ac:dyDescent="0.35">
      <c r="A28" s="21" t="s">
        <v>109</v>
      </c>
      <c r="B28" s="10" t="s">
        <v>76</v>
      </c>
      <c r="C28" s="10" t="s">
        <v>77</v>
      </c>
      <c r="D28" s="10" t="s">
        <v>77</v>
      </c>
      <c r="E28" s="10" t="s">
        <v>78</v>
      </c>
      <c r="F28" s="10" t="s">
        <v>79</v>
      </c>
      <c r="G28" s="10" t="s">
        <v>22</v>
      </c>
      <c r="H28" s="10">
        <v>2</v>
      </c>
      <c r="I28" s="10">
        <v>0</v>
      </c>
      <c r="J28" s="10">
        <v>0</v>
      </c>
      <c r="K28" s="21" t="s">
        <v>243</v>
      </c>
      <c r="L28" s="17" t="str">
        <f t="shared" si="36"/>
        <v>0</v>
      </c>
      <c r="M28" s="17" t="str">
        <f t="shared" si="37"/>
        <v>0</v>
      </c>
      <c r="N28" s="17" t="str">
        <f t="shared" si="38"/>
        <v>0</v>
      </c>
      <c r="O28" s="17" t="str">
        <f t="shared" si="39"/>
        <v>0</v>
      </c>
      <c r="P28" s="17" t="str">
        <f t="shared" si="40"/>
        <v>1</v>
      </c>
      <c r="Q28" s="17" t="str">
        <f t="shared" si="41"/>
        <v>0</v>
      </c>
      <c r="R28" s="17" t="str">
        <f t="shared" si="42"/>
        <v>0</v>
      </c>
      <c r="S28" s="17" t="str">
        <f t="shared" si="43"/>
        <v>0</v>
      </c>
      <c r="T28" s="17" t="str">
        <f t="shared" si="44"/>
        <v>0</v>
      </c>
      <c r="U28" s="17" t="str">
        <f t="shared" si="45"/>
        <v>0</v>
      </c>
      <c r="V28" s="17" t="str">
        <f t="shared" si="46"/>
        <v>0</v>
      </c>
      <c r="W28" s="17" t="str">
        <f t="shared" si="47"/>
        <v>0</v>
      </c>
      <c r="X28" s="17" t="str">
        <f t="shared" si="48"/>
        <v>0</v>
      </c>
      <c r="Y28" s="17" t="str">
        <f t="shared" si="49"/>
        <v>1</v>
      </c>
      <c r="Z28" s="17" t="str">
        <f t="shared" si="50"/>
        <v>0</v>
      </c>
      <c r="AA28" s="17" t="str">
        <f t="shared" si="51"/>
        <v>1</v>
      </c>
      <c r="AB28" s="17" t="str">
        <f t="shared" si="52"/>
        <v>0</v>
      </c>
      <c r="AC28" s="17" t="str">
        <f t="shared" si="53"/>
        <v>0</v>
      </c>
      <c r="AD28" s="10">
        <v>0</v>
      </c>
      <c r="AE28" s="10">
        <v>0</v>
      </c>
      <c r="AF28" s="10">
        <v>0</v>
      </c>
      <c r="AG28" s="21" t="s">
        <v>57</v>
      </c>
      <c r="AH28" s="17" t="str">
        <f t="shared" si="54"/>
        <v>1</v>
      </c>
      <c r="AI28" s="17" t="str">
        <f t="shared" si="55"/>
        <v>0</v>
      </c>
      <c r="AJ28" s="17" t="str">
        <f t="shared" si="56"/>
        <v>0</v>
      </c>
      <c r="AK28" s="17" t="str">
        <f t="shared" si="57"/>
        <v>0</v>
      </c>
      <c r="AL28" s="17" t="str">
        <f t="shared" si="58"/>
        <v>0</v>
      </c>
      <c r="AM28" s="17" t="str">
        <f t="shared" si="59"/>
        <v>0</v>
      </c>
      <c r="AN28" s="17" t="str">
        <f t="shared" si="60"/>
        <v>0</v>
      </c>
      <c r="AO28" s="17" t="str">
        <f t="shared" si="61"/>
        <v>0</v>
      </c>
      <c r="AP28" s="17" t="str">
        <f t="shared" si="62"/>
        <v>0</v>
      </c>
      <c r="AQ28" s="17" t="str">
        <f t="shared" si="63"/>
        <v>0</v>
      </c>
      <c r="AR28" s="17" t="str">
        <f t="shared" si="64"/>
        <v>0</v>
      </c>
      <c r="AS28" s="17" t="str">
        <f t="shared" si="65"/>
        <v>0</v>
      </c>
      <c r="AT28" s="17" t="str">
        <f t="shared" si="66"/>
        <v>0</v>
      </c>
      <c r="AU28" s="17" t="str">
        <f t="shared" si="67"/>
        <v>0</v>
      </c>
      <c r="AV28" s="17" t="str">
        <f t="shared" si="68"/>
        <v>0</v>
      </c>
      <c r="AW28" s="17" t="str">
        <f t="shared" si="69"/>
        <v>0</v>
      </c>
      <c r="AX28" s="17" t="str">
        <f t="shared" si="70"/>
        <v>0</v>
      </c>
      <c r="AY28" s="17" t="str">
        <f t="shared" si="71"/>
        <v>0</v>
      </c>
    </row>
    <row r="29" spans="1:51" s="11" customFormat="1" ht="130.5" x14ac:dyDescent="0.35">
      <c r="A29" s="21" t="s">
        <v>110</v>
      </c>
      <c r="B29" s="10" t="s">
        <v>81</v>
      </c>
      <c r="C29" s="10" t="s">
        <v>77</v>
      </c>
      <c r="D29" s="10" t="s">
        <v>77</v>
      </c>
      <c r="E29" s="10" t="s">
        <v>78</v>
      </c>
      <c r="F29" s="10" t="s">
        <v>79</v>
      </c>
      <c r="G29" s="10" t="s">
        <v>58</v>
      </c>
      <c r="H29" s="10">
        <v>2</v>
      </c>
      <c r="I29" s="10">
        <v>0</v>
      </c>
      <c r="J29" s="10">
        <v>0</v>
      </c>
      <c r="K29" s="21" t="s">
        <v>244</v>
      </c>
      <c r="L29" s="17" t="str">
        <f t="shared" si="36"/>
        <v>0</v>
      </c>
      <c r="M29" s="17" t="str">
        <f t="shared" si="37"/>
        <v>0</v>
      </c>
      <c r="N29" s="17" t="str">
        <f t="shared" si="38"/>
        <v>1</v>
      </c>
      <c r="O29" s="17" t="str">
        <f t="shared" si="39"/>
        <v>0</v>
      </c>
      <c r="P29" s="17" t="str">
        <f t="shared" si="40"/>
        <v>1</v>
      </c>
      <c r="Q29" s="17" t="str">
        <f t="shared" si="41"/>
        <v>0</v>
      </c>
      <c r="R29" s="17" t="str">
        <f t="shared" si="42"/>
        <v>0</v>
      </c>
      <c r="S29" s="17" t="str">
        <f t="shared" si="43"/>
        <v>0</v>
      </c>
      <c r="T29" s="17" t="str">
        <f t="shared" si="44"/>
        <v>0</v>
      </c>
      <c r="U29" s="17" t="str">
        <f t="shared" si="45"/>
        <v>0</v>
      </c>
      <c r="V29" s="17" t="str">
        <f t="shared" si="46"/>
        <v>0</v>
      </c>
      <c r="W29" s="17" t="str">
        <f t="shared" si="47"/>
        <v>1</v>
      </c>
      <c r="X29" s="17" t="str">
        <f t="shared" si="48"/>
        <v>0</v>
      </c>
      <c r="Y29" s="17" t="str">
        <f t="shared" si="49"/>
        <v>0</v>
      </c>
      <c r="Z29" s="17" t="str">
        <f t="shared" si="50"/>
        <v>0</v>
      </c>
      <c r="AA29" s="17" t="str">
        <f t="shared" si="51"/>
        <v>1</v>
      </c>
      <c r="AB29" s="17" t="str">
        <f t="shared" si="52"/>
        <v>0</v>
      </c>
      <c r="AC29" s="17" t="str">
        <f t="shared" si="53"/>
        <v>0</v>
      </c>
      <c r="AD29" s="10">
        <v>0</v>
      </c>
      <c r="AE29" s="10">
        <v>0</v>
      </c>
      <c r="AF29" s="10">
        <v>0</v>
      </c>
      <c r="AG29" s="21" t="s">
        <v>57</v>
      </c>
      <c r="AH29" s="17" t="str">
        <f t="shared" si="54"/>
        <v>1</v>
      </c>
      <c r="AI29" s="17" t="str">
        <f t="shared" si="55"/>
        <v>0</v>
      </c>
      <c r="AJ29" s="17" t="str">
        <f t="shared" si="56"/>
        <v>0</v>
      </c>
      <c r="AK29" s="17" t="str">
        <f t="shared" si="57"/>
        <v>0</v>
      </c>
      <c r="AL29" s="17" t="str">
        <f t="shared" si="58"/>
        <v>0</v>
      </c>
      <c r="AM29" s="17" t="str">
        <f t="shared" si="59"/>
        <v>0</v>
      </c>
      <c r="AN29" s="17" t="str">
        <f t="shared" si="60"/>
        <v>0</v>
      </c>
      <c r="AO29" s="17" t="str">
        <f t="shared" si="61"/>
        <v>0</v>
      </c>
      <c r="AP29" s="17" t="str">
        <f t="shared" si="62"/>
        <v>0</v>
      </c>
      <c r="AQ29" s="17" t="str">
        <f t="shared" si="63"/>
        <v>0</v>
      </c>
      <c r="AR29" s="17" t="str">
        <f t="shared" si="64"/>
        <v>0</v>
      </c>
      <c r="AS29" s="17" t="str">
        <f t="shared" si="65"/>
        <v>0</v>
      </c>
      <c r="AT29" s="17" t="str">
        <f t="shared" si="66"/>
        <v>0</v>
      </c>
      <c r="AU29" s="17" t="str">
        <f t="shared" si="67"/>
        <v>0</v>
      </c>
      <c r="AV29" s="17" t="str">
        <f t="shared" si="68"/>
        <v>0</v>
      </c>
      <c r="AW29" s="17" t="str">
        <f t="shared" si="69"/>
        <v>0</v>
      </c>
      <c r="AX29" s="17" t="str">
        <f t="shared" si="70"/>
        <v>0</v>
      </c>
      <c r="AY29" s="17" t="str">
        <f t="shared" si="71"/>
        <v>0</v>
      </c>
    </row>
    <row r="30" spans="1:51" s="11" customFormat="1" ht="87" x14ac:dyDescent="0.35">
      <c r="A30" s="21" t="s">
        <v>111</v>
      </c>
      <c r="B30" s="10" t="s">
        <v>81</v>
      </c>
      <c r="C30" s="10" t="s">
        <v>77</v>
      </c>
      <c r="D30" s="10" t="s">
        <v>77</v>
      </c>
      <c r="E30" s="10" t="s">
        <v>129</v>
      </c>
      <c r="F30" s="10" t="s">
        <v>79</v>
      </c>
      <c r="G30" s="10" t="s">
        <v>22</v>
      </c>
      <c r="H30" s="10">
        <v>3</v>
      </c>
      <c r="I30" s="10">
        <v>0</v>
      </c>
      <c r="J30" s="38">
        <v>0</v>
      </c>
      <c r="K30" s="21" t="s">
        <v>130</v>
      </c>
      <c r="L30" s="17" t="str">
        <f t="shared" si="36"/>
        <v>0</v>
      </c>
      <c r="M30" s="17" t="str">
        <f t="shared" si="37"/>
        <v>0</v>
      </c>
      <c r="N30" s="17" t="str">
        <f t="shared" si="38"/>
        <v>0</v>
      </c>
      <c r="O30" s="17" t="str">
        <f t="shared" si="39"/>
        <v>0</v>
      </c>
      <c r="P30" s="17" t="str">
        <f t="shared" si="40"/>
        <v>0</v>
      </c>
      <c r="Q30" s="17" t="str">
        <f t="shared" si="41"/>
        <v>0</v>
      </c>
      <c r="R30" s="17" t="str">
        <f t="shared" si="42"/>
        <v>0</v>
      </c>
      <c r="S30" s="17" t="str">
        <f t="shared" si="43"/>
        <v>0</v>
      </c>
      <c r="T30" s="17" t="str">
        <f t="shared" si="44"/>
        <v>0</v>
      </c>
      <c r="U30" s="17" t="str">
        <f t="shared" si="45"/>
        <v>0</v>
      </c>
      <c r="V30" s="17" t="str">
        <f t="shared" si="46"/>
        <v>0</v>
      </c>
      <c r="W30" s="17" t="str">
        <f t="shared" si="47"/>
        <v>1</v>
      </c>
      <c r="X30" s="17" t="str">
        <f t="shared" si="48"/>
        <v>0</v>
      </c>
      <c r="Y30" s="17" t="str">
        <f t="shared" si="49"/>
        <v>1</v>
      </c>
      <c r="Z30" s="17" t="str">
        <f t="shared" si="50"/>
        <v>0</v>
      </c>
      <c r="AA30" s="17" t="str">
        <f t="shared" si="51"/>
        <v>0</v>
      </c>
      <c r="AB30" s="17" t="str">
        <f t="shared" si="52"/>
        <v>0</v>
      </c>
      <c r="AC30" s="17" t="str">
        <f t="shared" si="53"/>
        <v>0</v>
      </c>
      <c r="AD30" s="10">
        <v>0</v>
      </c>
      <c r="AE30" s="10">
        <v>0</v>
      </c>
      <c r="AF30" s="10">
        <v>0</v>
      </c>
      <c r="AG30" s="21" t="s">
        <v>57</v>
      </c>
      <c r="AH30" s="17" t="str">
        <f t="shared" si="54"/>
        <v>1</v>
      </c>
      <c r="AI30" s="17" t="str">
        <f t="shared" si="55"/>
        <v>0</v>
      </c>
      <c r="AJ30" s="17" t="str">
        <f t="shared" si="56"/>
        <v>0</v>
      </c>
      <c r="AK30" s="17" t="str">
        <f t="shared" si="57"/>
        <v>0</v>
      </c>
      <c r="AL30" s="17" t="str">
        <f t="shared" si="58"/>
        <v>0</v>
      </c>
      <c r="AM30" s="17" t="str">
        <f t="shared" si="59"/>
        <v>0</v>
      </c>
      <c r="AN30" s="17" t="str">
        <f t="shared" si="60"/>
        <v>0</v>
      </c>
      <c r="AO30" s="17" t="str">
        <f t="shared" si="61"/>
        <v>0</v>
      </c>
      <c r="AP30" s="17" t="str">
        <f t="shared" si="62"/>
        <v>0</v>
      </c>
      <c r="AQ30" s="17" t="str">
        <f t="shared" si="63"/>
        <v>0</v>
      </c>
      <c r="AR30" s="17" t="str">
        <f t="shared" si="64"/>
        <v>0</v>
      </c>
      <c r="AS30" s="17" t="str">
        <f t="shared" si="65"/>
        <v>0</v>
      </c>
      <c r="AT30" s="17" t="str">
        <f t="shared" si="66"/>
        <v>0</v>
      </c>
      <c r="AU30" s="17" t="str">
        <f t="shared" si="67"/>
        <v>0</v>
      </c>
      <c r="AV30" s="17" t="str">
        <f t="shared" si="68"/>
        <v>0</v>
      </c>
      <c r="AW30" s="17" t="str">
        <f t="shared" si="69"/>
        <v>0</v>
      </c>
      <c r="AX30" s="17" t="str">
        <f t="shared" si="70"/>
        <v>0</v>
      </c>
      <c r="AY30" s="17" t="str">
        <f t="shared" si="71"/>
        <v>0</v>
      </c>
    </row>
    <row r="31" spans="1:51" ht="72.5" x14ac:dyDescent="0.35">
      <c r="A31" s="21" t="s">
        <v>112</v>
      </c>
      <c r="B31" s="10" t="s">
        <v>76</v>
      </c>
      <c r="C31" s="10" t="s">
        <v>77</v>
      </c>
      <c r="D31" s="10" t="s">
        <v>77</v>
      </c>
      <c r="E31" s="10" t="s">
        <v>78</v>
      </c>
      <c r="F31" s="10" t="s">
        <v>79</v>
      </c>
      <c r="G31" s="10" t="s">
        <v>22</v>
      </c>
      <c r="H31" s="10">
        <v>3</v>
      </c>
      <c r="I31" s="10">
        <v>0</v>
      </c>
      <c r="J31" s="38">
        <v>0</v>
      </c>
      <c r="K31" s="21" t="s">
        <v>57</v>
      </c>
      <c r="L31" s="17" t="str">
        <f t="shared" si="36"/>
        <v>1</v>
      </c>
      <c r="M31" s="17" t="str">
        <f t="shared" si="37"/>
        <v>0</v>
      </c>
      <c r="N31" s="17" t="str">
        <f t="shared" si="38"/>
        <v>0</v>
      </c>
      <c r="O31" s="17" t="str">
        <f t="shared" si="39"/>
        <v>0</v>
      </c>
      <c r="P31" s="17" t="str">
        <f t="shared" si="40"/>
        <v>0</v>
      </c>
      <c r="Q31" s="17" t="str">
        <f t="shared" si="41"/>
        <v>0</v>
      </c>
      <c r="R31" s="17" t="str">
        <f t="shared" si="42"/>
        <v>0</v>
      </c>
      <c r="S31" s="17" t="str">
        <f t="shared" si="43"/>
        <v>0</v>
      </c>
      <c r="T31" s="17" t="str">
        <f t="shared" si="44"/>
        <v>0</v>
      </c>
      <c r="U31" s="17" t="str">
        <f t="shared" si="45"/>
        <v>0</v>
      </c>
      <c r="V31" s="17" t="str">
        <f t="shared" si="46"/>
        <v>0</v>
      </c>
      <c r="W31" s="17" t="str">
        <f t="shared" si="47"/>
        <v>0</v>
      </c>
      <c r="X31" s="17" t="str">
        <f t="shared" si="48"/>
        <v>0</v>
      </c>
      <c r="Y31" s="17" t="str">
        <f t="shared" si="49"/>
        <v>0</v>
      </c>
      <c r="Z31" s="17" t="str">
        <f t="shared" si="50"/>
        <v>0</v>
      </c>
      <c r="AA31" s="17" t="str">
        <f t="shared" si="51"/>
        <v>0</v>
      </c>
      <c r="AB31" s="17" t="str">
        <f t="shared" si="52"/>
        <v>0</v>
      </c>
      <c r="AC31" s="17" t="str">
        <f t="shared" si="53"/>
        <v>0</v>
      </c>
      <c r="AD31" s="10">
        <v>0</v>
      </c>
      <c r="AE31" s="10">
        <v>0</v>
      </c>
      <c r="AF31" s="10">
        <v>0</v>
      </c>
      <c r="AG31" s="21" t="s">
        <v>57</v>
      </c>
      <c r="AH31" s="17" t="str">
        <f t="shared" si="54"/>
        <v>1</v>
      </c>
      <c r="AI31" s="17" t="str">
        <f t="shared" si="55"/>
        <v>0</v>
      </c>
      <c r="AJ31" s="17" t="str">
        <f t="shared" si="56"/>
        <v>0</v>
      </c>
      <c r="AK31" s="17" t="str">
        <f t="shared" si="57"/>
        <v>0</v>
      </c>
      <c r="AL31" s="17" t="str">
        <f t="shared" si="58"/>
        <v>0</v>
      </c>
      <c r="AM31" s="17" t="str">
        <f t="shared" si="59"/>
        <v>0</v>
      </c>
      <c r="AN31" s="17" t="str">
        <f t="shared" si="60"/>
        <v>0</v>
      </c>
      <c r="AO31" s="17" t="str">
        <f t="shared" si="61"/>
        <v>0</v>
      </c>
      <c r="AP31" s="17" t="str">
        <f t="shared" si="62"/>
        <v>0</v>
      </c>
      <c r="AQ31" s="17" t="str">
        <f t="shared" si="63"/>
        <v>0</v>
      </c>
      <c r="AR31" s="17" t="str">
        <f t="shared" si="64"/>
        <v>0</v>
      </c>
      <c r="AS31" s="17" t="str">
        <f t="shared" si="65"/>
        <v>0</v>
      </c>
      <c r="AT31" s="17" t="str">
        <f t="shared" si="66"/>
        <v>0</v>
      </c>
      <c r="AU31" s="17" t="str">
        <f t="shared" si="67"/>
        <v>0</v>
      </c>
      <c r="AV31" s="17" t="str">
        <f t="shared" si="68"/>
        <v>0</v>
      </c>
      <c r="AW31" s="17" t="str">
        <f t="shared" si="69"/>
        <v>0</v>
      </c>
      <c r="AX31" s="17" t="str">
        <f t="shared" si="70"/>
        <v>0</v>
      </c>
      <c r="AY31" s="17" t="str">
        <f t="shared" si="71"/>
        <v>0</v>
      </c>
    </row>
    <row r="32" spans="1:51" ht="145" x14ac:dyDescent="0.35">
      <c r="A32" s="21" t="s">
        <v>113</v>
      </c>
      <c r="B32" s="21" t="s">
        <v>81</v>
      </c>
      <c r="C32" s="10" t="s">
        <v>77</v>
      </c>
      <c r="D32" s="10" t="s">
        <v>77</v>
      </c>
      <c r="E32" s="21" t="s">
        <v>78</v>
      </c>
      <c r="F32" s="10" t="s">
        <v>79</v>
      </c>
      <c r="G32" s="10" t="s">
        <v>22</v>
      </c>
      <c r="H32" s="10">
        <v>3</v>
      </c>
      <c r="I32" s="10">
        <v>0</v>
      </c>
      <c r="J32" s="38">
        <v>0</v>
      </c>
      <c r="K32" s="21" t="s">
        <v>169</v>
      </c>
      <c r="L32" s="17" t="str">
        <f t="shared" si="36"/>
        <v>0</v>
      </c>
      <c r="M32" s="17" t="str">
        <f t="shared" si="37"/>
        <v>0</v>
      </c>
      <c r="N32" s="17" t="str">
        <f t="shared" si="38"/>
        <v>1</v>
      </c>
      <c r="O32" s="17" t="str">
        <f t="shared" si="39"/>
        <v>0</v>
      </c>
      <c r="P32" s="17" t="str">
        <f t="shared" si="40"/>
        <v>0</v>
      </c>
      <c r="Q32" s="17" t="str">
        <f t="shared" si="41"/>
        <v>0</v>
      </c>
      <c r="R32" s="17" t="str">
        <f t="shared" si="42"/>
        <v>0</v>
      </c>
      <c r="S32" s="17" t="str">
        <f t="shared" si="43"/>
        <v>0</v>
      </c>
      <c r="T32" s="17" t="str">
        <f t="shared" si="44"/>
        <v>0</v>
      </c>
      <c r="U32" s="17" t="str">
        <f t="shared" si="45"/>
        <v>0</v>
      </c>
      <c r="V32" s="17" t="str">
        <f t="shared" si="46"/>
        <v>0</v>
      </c>
      <c r="W32" s="17" t="str">
        <f t="shared" si="47"/>
        <v>1</v>
      </c>
      <c r="X32" s="17" t="str">
        <f t="shared" si="48"/>
        <v>0</v>
      </c>
      <c r="Y32" s="17" t="str">
        <f t="shared" si="49"/>
        <v>1</v>
      </c>
      <c r="Z32" s="17" t="str">
        <f t="shared" si="50"/>
        <v>0</v>
      </c>
      <c r="AA32" s="17" t="str">
        <f t="shared" si="51"/>
        <v>0</v>
      </c>
      <c r="AB32" s="17" t="str">
        <f t="shared" si="52"/>
        <v>0</v>
      </c>
      <c r="AC32" s="17" t="str">
        <f t="shared" si="53"/>
        <v>0</v>
      </c>
      <c r="AD32" s="10">
        <v>0</v>
      </c>
      <c r="AE32" s="10">
        <v>0</v>
      </c>
      <c r="AF32" s="10">
        <v>0</v>
      </c>
      <c r="AG32" s="21" t="s">
        <v>57</v>
      </c>
      <c r="AH32" s="17" t="str">
        <f t="shared" si="54"/>
        <v>1</v>
      </c>
      <c r="AI32" s="17" t="str">
        <f t="shared" si="55"/>
        <v>0</v>
      </c>
      <c r="AJ32" s="17" t="str">
        <f t="shared" si="56"/>
        <v>0</v>
      </c>
      <c r="AK32" s="17" t="str">
        <f t="shared" si="57"/>
        <v>0</v>
      </c>
      <c r="AL32" s="17" t="str">
        <f t="shared" si="58"/>
        <v>0</v>
      </c>
      <c r="AM32" s="17" t="str">
        <f t="shared" si="59"/>
        <v>0</v>
      </c>
      <c r="AN32" s="17" t="str">
        <f t="shared" si="60"/>
        <v>0</v>
      </c>
      <c r="AO32" s="17" t="str">
        <f t="shared" si="61"/>
        <v>0</v>
      </c>
      <c r="AP32" s="17" t="str">
        <f t="shared" si="62"/>
        <v>0</v>
      </c>
      <c r="AQ32" s="17" t="str">
        <f t="shared" si="63"/>
        <v>0</v>
      </c>
      <c r="AR32" s="17" t="str">
        <f t="shared" si="64"/>
        <v>0</v>
      </c>
      <c r="AS32" s="17" t="str">
        <f t="shared" si="65"/>
        <v>0</v>
      </c>
      <c r="AT32" s="17" t="str">
        <f t="shared" si="66"/>
        <v>0</v>
      </c>
      <c r="AU32" s="17" t="str">
        <f t="shared" si="67"/>
        <v>0</v>
      </c>
      <c r="AV32" s="17" t="str">
        <f t="shared" si="68"/>
        <v>0</v>
      </c>
      <c r="AW32" s="17" t="str">
        <f t="shared" si="69"/>
        <v>0</v>
      </c>
      <c r="AX32" s="17" t="str">
        <f t="shared" si="70"/>
        <v>0</v>
      </c>
      <c r="AY32" s="17" t="str">
        <f t="shared" si="71"/>
        <v>0</v>
      </c>
    </row>
    <row r="33" spans="1:51" ht="72.5" x14ac:dyDescent="0.35">
      <c r="A33" s="21" t="s">
        <v>114</v>
      </c>
      <c r="B33" s="10" t="s">
        <v>76</v>
      </c>
      <c r="C33" s="10" t="s">
        <v>77</v>
      </c>
      <c r="D33" s="10" t="s">
        <v>77</v>
      </c>
      <c r="E33" s="10" t="s">
        <v>78</v>
      </c>
      <c r="F33" s="10" t="s">
        <v>79</v>
      </c>
      <c r="G33" s="10" t="s">
        <v>22</v>
      </c>
      <c r="H33" s="10">
        <v>3</v>
      </c>
      <c r="I33" s="10">
        <v>0</v>
      </c>
      <c r="J33" s="10">
        <v>0</v>
      </c>
      <c r="K33" s="21" t="s">
        <v>172</v>
      </c>
      <c r="L33" s="17" t="str">
        <f t="shared" si="36"/>
        <v>0</v>
      </c>
      <c r="M33" s="17" t="str">
        <f t="shared" si="37"/>
        <v>0</v>
      </c>
      <c r="N33" s="17" t="str">
        <f t="shared" si="38"/>
        <v>0</v>
      </c>
      <c r="O33" s="17" t="str">
        <f t="shared" si="39"/>
        <v>0</v>
      </c>
      <c r="P33" s="17" t="str">
        <f t="shared" si="40"/>
        <v>0</v>
      </c>
      <c r="Q33" s="17" t="str">
        <f t="shared" si="41"/>
        <v>0</v>
      </c>
      <c r="R33" s="17" t="str">
        <f t="shared" si="42"/>
        <v>0</v>
      </c>
      <c r="S33" s="17" t="str">
        <f t="shared" si="43"/>
        <v>0</v>
      </c>
      <c r="T33" s="17" t="str">
        <f t="shared" si="44"/>
        <v>0</v>
      </c>
      <c r="U33" s="17" t="str">
        <f t="shared" si="45"/>
        <v>1</v>
      </c>
      <c r="V33" s="17" t="str">
        <f t="shared" si="46"/>
        <v>0</v>
      </c>
      <c r="W33" s="17" t="str">
        <f t="shared" si="47"/>
        <v>0</v>
      </c>
      <c r="X33" s="17" t="str">
        <f t="shared" si="48"/>
        <v>0</v>
      </c>
      <c r="Y33" s="17" t="str">
        <f t="shared" si="49"/>
        <v>0</v>
      </c>
      <c r="Z33" s="17" t="str">
        <f t="shared" si="50"/>
        <v>0</v>
      </c>
      <c r="AA33" s="17" t="str">
        <f t="shared" si="51"/>
        <v>0</v>
      </c>
      <c r="AB33" s="17" t="str">
        <f t="shared" si="52"/>
        <v>0</v>
      </c>
      <c r="AC33" s="17" t="str">
        <f t="shared" si="53"/>
        <v>0</v>
      </c>
      <c r="AD33" s="10">
        <v>0</v>
      </c>
      <c r="AE33" s="10">
        <v>0</v>
      </c>
      <c r="AF33" s="10">
        <v>0</v>
      </c>
      <c r="AG33" s="21" t="s">
        <v>57</v>
      </c>
      <c r="AH33" s="17" t="str">
        <f t="shared" si="54"/>
        <v>1</v>
      </c>
      <c r="AI33" s="17" t="str">
        <f t="shared" si="55"/>
        <v>0</v>
      </c>
      <c r="AJ33" s="17" t="str">
        <f t="shared" si="56"/>
        <v>0</v>
      </c>
      <c r="AK33" s="17" t="str">
        <f t="shared" si="57"/>
        <v>0</v>
      </c>
      <c r="AL33" s="17" t="str">
        <f t="shared" si="58"/>
        <v>0</v>
      </c>
      <c r="AM33" s="17" t="str">
        <f t="shared" si="59"/>
        <v>0</v>
      </c>
      <c r="AN33" s="17" t="str">
        <f t="shared" si="60"/>
        <v>0</v>
      </c>
      <c r="AO33" s="17" t="str">
        <f t="shared" si="61"/>
        <v>0</v>
      </c>
      <c r="AP33" s="17" t="str">
        <f t="shared" si="62"/>
        <v>0</v>
      </c>
      <c r="AQ33" s="17" t="str">
        <f t="shared" si="63"/>
        <v>0</v>
      </c>
      <c r="AR33" s="17" t="str">
        <f t="shared" si="64"/>
        <v>0</v>
      </c>
      <c r="AS33" s="17" t="str">
        <f t="shared" si="65"/>
        <v>0</v>
      </c>
      <c r="AT33" s="17" t="str">
        <f t="shared" si="66"/>
        <v>0</v>
      </c>
      <c r="AU33" s="17" t="str">
        <f t="shared" si="67"/>
        <v>0</v>
      </c>
      <c r="AV33" s="17" t="str">
        <f t="shared" si="68"/>
        <v>0</v>
      </c>
      <c r="AW33" s="17" t="str">
        <f t="shared" si="69"/>
        <v>0</v>
      </c>
      <c r="AX33" s="17" t="str">
        <f t="shared" si="70"/>
        <v>0</v>
      </c>
      <c r="AY33" s="17" t="str">
        <f t="shared" si="71"/>
        <v>0</v>
      </c>
    </row>
    <row r="34" spans="1:51" ht="72.5" x14ac:dyDescent="0.35">
      <c r="A34" s="21" t="s">
        <v>115</v>
      </c>
      <c r="B34" s="10" t="s">
        <v>76</v>
      </c>
      <c r="C34" s="10" t="s">
        <v>77</v>
      </c>
      <c r="D34" s="10" t="s">
        <v>77</v>
      </c>
      <c r="E34" s="10" t="s">
        <v>78</v>
      </c>
      <c r="F34" s="10" t="s">
        <v>79</v>
      </c>
      <c r="G34" s="10" t="s">
        <v>22</v>
      </c>
      <c r="H34" s="10">
        <v>3</v>
      </c>
      <c r="I34" s="10">
        <v>0</v>
      </c>
      <c r="J34" s="38">
        <v>0</v>
      </c>
      <c r="K34" s="21" t="s">
        <v>57</v>
      </c>
      <c r="L34" s="17" t="str">
        <f t="shared" si="36"/>
        <v>1</v>
      </c>
      <c r="M34" s="17" t="str">
        <f t="shared" si="37"/>
        <v>0</v>
      </c>
      <c r="N34" s="17" t="str">
        <f t="shared" si="38"/>
        <v>0</v>
      </c>
      <c r="O34" s="17" t="str">
        <f t="shared" si="39"/>
        <v>0</v>
      </c>
      <c r="P34" s="17" t="str">
        <f t="shared" si="40"/>
        <v>0</v>
      </c>
      <c r="Q34" s="17" t="str">
        <f t="shared" si="41"/>
        <v>0</v>
      </c>
      <c r="R34" s="17" t="str">
        <f t="shared" si="42"/>
        <v>0</v>
      </c>
      <c r="S34" s="17" t="str">
        <f t="shared" si="43"/>
        <v>0</v>
      </c>
      <c r="T34" s="17" t="str">
        <f t="shared" si="44"/>
        <v>0</v>
      </c>
      <c r="U34" s="17" t="str">
        <f t="shared" si="45"/>
        <v>0</v>
      </c>
      <c r="V34" s="17" t="str">
        <f t="shared" si="46"/>
        <v>0</v>
      </c>
      <c r="W34" s="17" t="str">
        <f t="shared" si="47"/>
        <v>0</v>
      </c>
      <c r="X34" s="17" t="str">
        <f t="shared" si="48"/>
        <v>0</v>
      </c>
      <c r="Y34" s="17" t="str">
        <f t="shared" si="49"/>
        <v>0</v>
      </c>
      <c r="Z34" s="17" t="str">
        <f t="shared" si="50"/>
        <v>0</v>
      </c>
      <c r="AA34" s="17" t="str">
        <f t="shared" si="51"/>
        <v>0</v>
      </c>
      <c r="AB34" s="17" t="str">
        <f t="shared" si="52"/>
        <v>0</v>
      </c>
      <c r="AC34" s="17" t="str">
        <f t="shared" si="53"/>
        <v>0</v>
      </c>
      <c r="AD34" s="10">
        <v>0</v>
      </c>
      <c r="AE34" s="10">
        <v>0</v>
      </c>
      <c r="AF34" s="10">
        <v>0</v>
      </c>
      <c r="AG34" s="21" t="s">
        <v>57</v>
      </c>
      <c r="AH34" s="17" t="str">
        <f t="shared" si="54"/>
        <v>1</v>
      </c>
      <c r="AI34" s="17" t="str">
        <f t="shared" si="55"/>
        <v>0</v>
      </c>
      <c r="AJ34" s="17" t="str">
        <f t="shared" si="56"/>
        <v>0</v>
      </c>
      <c r="AK34" s="17" t="str">
        <f t="shared" si="57"/>
        <v>0</v>
      </c>
      <c r="AL34" s="17" t="str">
        <f t="shared" si="58"/>
        <v>0</v>
      </c>
      <c r="AM34" s="17" t="str">
        <f t="shared" si="59"/>
        <v>0</v>
      </c>
      <c r="AN34" s="17" t="str">
        <f t="shared" si="60"/>
        <v>0</v>
      </c>
      <c r="AO34" s="17" t="str">
        <f t="shared" si="61"/>
        <v>0</v>
      </c>
      <c r="AP34" s="17" t="str">
        <f t="shared" si="62"/>
        <v>0</v>
      </c>
      <c r="AQ34" s="17" t="str">
        <f t="shared" si="63"/>
        <v>0</v>
      </c>
      <c r="AR34" s="17" t="str">
        <f t="shared" si="64"/>
        <v>0</v>
      </c>
      <c r="AS34" s="17" t="str">
        <f t="shared" si="65"/>
        <v>0</v>
      </c>
      <c r="AT34" s="17" t="str">
        <f t="shared" si="66"/>
        <v>0</v>
      </c>
      <c r="AU34" s="17" t="str">
        <f t="shared" si="67"/>
        <v>0</v>
      </c>
      <c r="AV34" s="17" t="str">
        <f t="shared" si="68"/>
        <v>0</v>
      </c>
      <c r="AW34" s="17" t="str">
        <f t="shared" si="69"/>
        <v>0</v>
      </c>
      <c r="AX34" s="17" t="str">
        <f t="shared" si="70"/>
        <v>0</v>
      </c>
      <c r="AY34" s="17" t="str">
        <f t="shared" si="71"/>
        <v>0</v>
      </c>
    </row>
    <row r="35" spans="1:51" ht="72.5" x14ac:dyDescent="0.35">
      <c r="A35" s="21" t="s">
        <v>116</v>
      </c>
      <c r="B35" s="10" t="s">
        <v>76</v>
      </c>
      <c r="C35" s="10" t="s">
        <v>77</v>
      </c>
      <c r="D35" s="10" t="s">
        <v>77</v>
      </c>
      <c r="E35" s="10" t="s">
        <v>78</v>
      </c>
      <c r="F35" s="10" t="s">
        <v>79</v>
      </c>
      <c r="G35" s="10" t="s">
        <v>22</v>
      </c>
      <c r="H35" s="10">
        <v>4</v>
      </c>
      <c r="I35" s="10">
        <v>0</v>
      </c>
      <c r="J35" s="10">
        <v>0</v>
      </c>
      <c r="K35" s="21" t="s">
        <v>127</v>
      </c>
      <c r="L35" s="17" t="str">
        <f t="shared" si="36"/>
        <v>0</v>
      </c>
      <c r="M35" s="17" t="str">
        <f t="shared" si="37"/>
        <v>0</v>
      </c>
      <c r="N35" s="17" t="str">
        <f t="shared" si="38"/>
        <v>0</v>
      </c>
      <c r="O35" s="17" t="str">
        <f t="shared" si="39"/>
        <v>0</v>
      </c>
      <c r="P35" s="17" t="str">
        <f t="shared" si="40"/>
        <v>1</v>
      </c>
      <c r="Q35" s="17" t="str">
        <f t="shared" si="41"/>
        <v>0</v>
      </c>
      <c r="R35" s="17" t="str">
        <f t="shared" si="42"/>
        <v>0</v>
      </c>
      <c r="S35" s="17" t="str">
        <f t="shared" si="43"/>
        <v>0</v>
      </c>
      <c r="T35" s="17" t="str">
        <f t="shared" si="44"/>
        <v>0</v>
      </c>
      <c r="U35" s="17" t="str">
        <f t="shared" si="45"/>
        <v>0</v>
      </c>
      <c r="V35" s="17" t="str">
        <f t="shared" si="46"/>
        <v>0</v>
      </c>
      <c r="W35" s="17" t="str">
        <f t="shared" si="47"/>
        <v>0</v>
      </c>
      <c r="X35" s="17" t="str">
        <f t="shared" si="48"/>
        <v>0</v>
      </c>
      <c r="Y35" s="17" t="str">
        <f t="shared" si="49"/>
        <v>0</v>
      </c>
      <c r="Z35" s="17" t="str">
        <f t="shared" si="50"/>
        <v>0</v>
      </c>
      <c r="AA35" s="17" t="str">
        <f t="shared" si="51"/>
        <v>0</v>
      </c>
      <c r="AB35" s="17" t="str">
        <f t="shared" si="52"/>
        <v>0</v>
      </c>
      <c r="AC35" s="17" t="str">
        <f t="shared" si="53"/>
        <v>0</v>
      </c>
      <c r="AD35" s="10">
        <v>0</v>
      </c>
      <c r="AE35" s="10">
        <v>0</v>
      </c>
      <c r="AF35" s="10">
        <v>0</v>
      </c>
      <c r="AG35" s="21" t="s">
        <v>57</v>
      </c>
      <c r="AH35" s="17" t="str">
        <f t="shared" si="54"/>
        <v>1</v>
      </c>
      <c r="AI35" s="17" t="str">
        <f t="shared" si="55"/>
        <v>0</v>
      </c>
      <c r="AJ35" s="17" t="str">
        <f t="shared" si="56"/>
        <v>0</v>
      </c>
      <c r="AK35" s="17" t="str">
        <f t="shared" si="57"/>
        <v>0</v>
      </c>
      <c r="AL35" s="17" t="str">
        <f t="shared" si="58"/>
        <v>0</v>
      </c>
      <c r="AM35" s="17" t="str">
        <f t="shared" si="59"/>
        <v>0</v>
      </c>
      <c r="AN35" s="17" t="str">
        <f t="shared" si="60"/>
        <v>0</v>
      </c>
      <c r="AO35" s="17" t="str">
        <f t="shared" si="61"/>
        <v>0</v>
      </c>
      <c r="AP35" s="17" t="str">
        <f t="shared" si="62"/>
        <v>0</v>
      </c>
      <c r="AQ35" s="17" t="str">
        <f t="shared" si="63"/>
        <v>0</v>
      </c>
      <c r="AR35" s="17" t="str">
        <f t="shared" si="64"/>
        <v>0</v>
      </c>
      <c r="AS35" s="17" t="str">
        <f t="shared" si="65"/>
        <v>0</v>
      </c>
      <c r="AT35" s="17" t="str">
        <f t="shared" si="66"/>
        <v>0</v>
      </c>
      <c r="AU35" s="17" t="str">
        <f t="shared" si="67"/>
        <v>0</v>
      </c>
      <c r="AV35" s="17" t="str">
        <f t="shared" si="68"/>
        <v>0</v>
      </c>
      <c r="AW35" s="17" t="str">
        <f t="shared" si="69"/>
        <v>0</v>
      </c>
      <c r="AX35" s="17" t="str">
        <f t="shared" si="70"/>
        <v>0</v>
      </c>
      <c r="AY35" s="17" t="str">
        <f t="shared" si="71"/>
        <v>0</v>
      </c>
    </row>
    <row r="36" spans="1:51" ht="72.5" x14ac:dyDescent="0.35">
      <c r="A36" s="21" t="s">
        <v>117</v>
      </c>
      <c r="B36" s="10" t="s">
        <v>76</v>
      </c>
      <c r="C36" s="10" t="s">
        <v>77</v>
      </c>
      <c r="D36" s="10" t="s">
        <v>77</v>
      </c>
      <c r="E36" s="10" t="s">
        <v>78</v>
      </c>
      <c r="F36" s="10" t="s">
        <v>79</v>
      </c>
      <c r="G36" s="10" t="s">
        <v>22</v>
      </c>
      <c r="H36" s="10">
        <v>4</v>
      </c>
      <c r="I36" s="10">
        <v>0</v>
      </c>
      <c r="J36" s="38">
        <v>0</v>
      </c>
      <c r="K36" s="21" t="s">
        <v>144</v>
      </c>
      <c r="L36" s="17" t="str">
        <f t="shared" si="36"/>
        <v>0</v>
      </c>
      <c r="M36" s="17" t="str">
        <f t="shared" si="37"/>
        <v>0</v>
      </c>
      <c r="N36" s="17" t="str">
        <f t="shared" si="38"/>
        <v>0</v>
      </c>
      <c r="O36" s="17" t="str">
        <f t="shared" si="39"/>
        <v>1</v>
      </c>
      <c r="P36" s="17" t="str">
        <f t="shared" si="40"/>
        <v>1</v>
      </c>
      <c r="Q36" s="17" t="str">
        <f t="shared" si="41"/>
        <v>1</v>
      </c>
      <c r="R36" s="17" t="str">
        <f t="shared" si="42"/>
        <v>0</v>
      </c>
      <c r="S36" s="17" t="str">
        <f t="shared" si="43"/>
        <v>0</v>
      </c>
      <c r="T36" s="17" t="str">
        <f t="shared" si="44"/>
        <v>0</v>
      </c>
      <c r="U36" s="17" t="str">
        <f t="shared" si="45"/>
        <v>0</v>
      </c>
      <c r="V36" s="17" t="str">
        <f t="shared" si="46"/>
        <v>0</v>
      </c>
      <c r="W36" s="17" t="str">
        <f t="shared" si="47"/>
        <v>0</v>
      </c>
      <c r="X36" s="17" t="str">
        <f t="shared" si="48"/>
        <v>0</v>
      </c>
      <c r="Y36" s="17" t="str">
        <f t="shared" si="49"/>
        <v>0</v>
      </c>
      <c r="Z36" s="17" t="str">
        <f t="shared" si="50"/>
        <v>0</v>
      </c>
      <c r="AA36" s="17" t="str">
        <f t="shared" si="51"/>
        <v>0</v>
      </c>
      <c r="AB36" s="17" t="str">
        <f t="shared" si="52"/>
        <v>0</v>
      </c>
      <c r="AC36" s="17" t="str">
        <f t="shared" si="53"/>
        <v>0</v>
      </c>
      <c r="AD36" s="10">
        <v>0</v>
      </c>
      <c r="AE36" s="10">
        <v>0</v>
      </c>
      <c r="AF36" s="10">
        <v>0</v>
      </c>
      <c r="AG36" s="21" t="s">
        <v>57</v>
      </c>
      <c r="AH36" s="17" t="str">
        <f t="shared" si="54"/>
        <v>1</v>
      </c>
      <c r="AI36" s="17" t="str">
        <f t="shared" si="55"/>
        <v>0</v>
      </c>
      <c r="AJ36" s="17" t="str">
        <f t="shared" si="56"/>
        <v>0</v>
      </c>
      <c r="AK36" s="17" t="str">
        <f t="shared" si="57"/>
        <v>0</v>
      </c>
      <c r="AL36" s="17" t="str">
        <f t="shared" si="58"/>
        <v>0</v>
      </c>
      <c r="AM36" s="17" t="str">
        <f t="shared" si="59"/>
        <v>0</v>
      </c>
      <c r="AN36" s="17" t="str">
        <f t="shared" si="60"/>
        <v>0</v>
      </c>
      <c r="AO36" s="17" t="str">
        <f t="shared" si="61"/>
        <v>0</v>
      </c>
      <c r="AP36" s="17" t="str">
        <f t="shared" si="62"/>
        <v>0</v>
      </c>
      <c r="AQ36" s="17" t="str">
        <f t="shared" si="63"/>
        <v>0</v>
      </c>
      <c r="AR36" s="17" t="str">
        <f t="shared" si="64"/>
        <v>0</v>
      </c>
      <c r="AS36" s="17" t="str">
        <f t="shared" si="65"/>
        <v>0</v>
      </c>
      <c r="AT36" s="17" t="str">
        <f t="shared" si="66"/>
        <v>0</v>
      </c>
      <c r="AU36" s="17" t="str">
        <f t="shared" si="67"/>
        <v>0</v>
      </c>
      <c r="AV36" s="17" t="str">
        <f t="shared" si="68"/>
        <v>0</v>
      </c>
      <c r="AW36" s="17" t="str">
        <f t="shared" si="69"/>
        <v>0</v>
      </c>
      <c r="AX36" s="17" t="str">
        <f t="shared" si="70"/>
        <v>0</v>
      </c>
      <c r="AY36" s="17" t="str">
        <f t="shared" si="71"/>
        <v>0</v>
      </c>
    </row>
    <row r="37" spans="1:51" ht="145" x14ac:dyDescent="0.35">
      <c r="A37" s="21" t="s">
        <v>118</v>
      </c>
      <c r="B37" s="10" t="s">
        <v>183</v>
      </c>
      <c r="C37" s="10" t="s">
        <v>77</v>
      </c>
      <c r="D37" s="10" t="s">
        <v>77</v>
      </c>
      <c r="E37" s="10" t="s">
        <v>78</v>
      </c>
      <c r="F37" s="10" t="s">
        <v>79</v>
      </c>
      <c r="G37" s="10" t="s">
        <v>22</v>
      </c>
      <c r="H37" s="10">
        <v>4</v>
      </c>
      <c r="I37" s="10">
        <v>0</v>
      </c>
      <c r="J37" s="38">
        <v>0</v>
      </c>
      <c r="K37" s="21" t="s">
        <v>184</v>
      </c>
      <c r="L37" s="17" t="str">
        <f t="shared" si="36"/>
        <v>0</v>
      </c>
      <c r="M37" s="17" t="str">
        <f t="shared" si="37"/>
        <v>0</v>
      </c>
      <c r="N37" s="17" t="str">
        <f t="shared" si="38"/>
        <v>1</v>
      </c>
      <c r="O37" s="17" t="str">
        <f t="shared" si="39"/>
        <v>1</v>
      </c>
      <c r="P37" s="17" t="str">
        <f t="shared" si="40"/>
        <v>0</v>
      </c>
      <c r="Q37" s="17" t="str">
        <f t="shared" si="41"/>
        <v>1</v>
      </c>
      <c r="R37" s="17" t="str">
        <f t="shared" si="42"/>
        <v>0</v>
      </c>
      <c r="S37" s="17" t="str">
        <f t="shared" si="43"/>
        <v>0</v>
      </c>
      <c r="T37" s="17" t="str">
        <f t="shared" si="44"/>
        <v>0</v>
      </c>
      <c r="U37" s="17" t="str">
        <f t="shared" si="45"/>
        <v>1</v>
      </c>
      <c r="V37" s="17" t="str">
        <f t="shared" si="46"/>
        <v>0</v>
      </c>
      <c r="W37" s="17" t="str">
        <f t="shared" si="47"/>
        <v>1</v>
      </c>
      <c r="X37" s="17" t="str">
        <f t="shared" si="48"/>
        <v>0</v>
      </c>
      <c r="Y37" s="17" t="str">
        <f t="shared" si="49"/>
        <v>0</v>
      </c>
      <c r="Z37" s="17" t="str">
        <f t="shared" si="50"/>
        <v>0</v>
      </c>
      <c r="AA37" s="17" t="str">
        <f t="shared" si="51"/>
        <v>0</v>
      </c>
      <c r="AB37" s="17" t="str">
        <f t="shared" si="52"/>
        <v>0</v>
      </c>
      <c r="AC37" s="17" t="str">
        <f t="shared" si="53"/>
        <v>0</v>
      </c>
      <c r="AD37" s="10">
        <v>0</v>
      </c>
      <c r="AE37" s="10">
        <v>0</v>
      </c>
      <c r="AF37" s="10">
        <v>0</v>
      </c>
      <c r="AG37" s="21" t="s">
        <v>57</v>
      </c>
      <c r="AH37" s="17" t="str">
        <f t="shared" si="54"/>
        <v>1</v>
      </c>
      <c r="AI37" s="17" t="str">
        <f t="shared" si="55"/>
        <v>0</v>
      </c>
      <c r="AJ37" s="17" t="str">
        <f t="shared" si="56"/>
        <v>0</v>
      </c>
      <c r="AK37" s="17" t="str">
        <f t="shared" si="57"/>
        <v>0</v>
      </c>
      <c r="AL37" s="17" t="str">
        <f t="shared" si="58"/>
        <v>0</v>
      </c>
      <c r="AM37" s="17" t="str">
        <f t="shared" si="59"/>
        <v>0</v>
      </c>
      <c r="AN37" s="17" t="str">
        <f t="shared" si="60"/>
        <v>0</v>
      </c>
      <c r="AO37" s="17" t="str">
        <f t="shared" si="61"/>
        <v>0</v>
      </c>
      <c r="AP37" s="17" t="str">
        <f t="shared" si="62"/>
        <v>0</v>
      </c>
      <c r="AQ37" s="17" t="str">
        <f t="shared" si="63"/>
        <v>0</v>
      </c>
      <c r="AR37" s="17" t="str">
        <f t="shared" si="64"/>
        <v>0</v>
      </c>
      <c r="AS37" s="17" t="str">
        <f t="shared" si="65"/>
        <v>0</v>
      </c>
      <c r="AT37" s="17" t="str">
        <f t="shared" si="66"/>
        <v>0</v>
      </c>
      <c r="AU37" s="17" t="str">
        <f t="shared" si="67"/>
        <v>0</v>
      </c>
      <c r="AV37" s="17" t="str">
        <f t="shared" si="68"/>
        <v>0</v>
      </c>
      <c r="AW37" s="17" t="str">
        <f t="shared" si="69"/>
        <v>0</v>
      </c>
      <c r="AX37" s="17" t="str">
        <f t="shared" si="70"/>
        <v>0</v>
      </c>
      <c r="AY37" s="17" t="str">
        <f t="shared" si="71"/>
        <v>0</v>
      </c>
    </row>
    <row r="38" spans="1:51" s="11" customFormat="1" ht="72.5" x14ac:dyDescent="0.35">
      <c r="A38" s="21" t="s">
        <v>119</v>
      </c>
      <c r="B38" s="21" t="s">
        <v>76</v>
      </c>
      <c r="C38" s="21" t="s">
        <v>139</v>
      </c>
      <c r="D38" s="10" t="s">
        <v>139</v>
      </c>
      <c r="E38" s="21" t="s">
        <v>78</v>
      </c>
      <c r="F38" s="10" t="s">
        <v>79</v>
      </c>
      <c r="G38" s="10" t="s">
        <v>22</v>
      </c>
      <c r="H38" s="10">
        <v>5</v>
      </c>
      <c r="I38" s="10">
        <v>0</v>
      </c>
      <c r="J38" s="38">
        <v>0</v>
      </c>
      <c r="K38" s="21" t="s">
        <v>140</v>
      </c>
      <c r="L38" s="17" t="str">
        <f t="shared" si="36"/>
        <v>0</v>
      </c>
      <c r="M38" s="17" t="str">
        <f t="shared" si="37"/>
        <v>0</v>
      </c>
      <c r="N38" s="17" t="str">
        <f t="shared" si="38"/>
        <v>0</v>
      </c>
      <c r="O38" s="17" t="str">
        <f t="shared" si="39"/>
        <v>1</v>
      </c>
      <c r="P38" s="17" t="str">
        <f t="shared" si="40"/>
        <v>1</v>
      </c>
      <c r="Q38" s="17" t="str">
        <f t="shared" si="41"/>
        <v>1</v>
      </c>
      <c r="R38" s="17" t="str">
        <f t="shared" si="42"/>
        <v>0</v>
      </c>
      <c r="S38" s="17" t="str">
        <f t="shared" si="43"/>
        <v>0</v>
      </c>
      <c r="T38" s="17" t="str">
        <f t="shared" si="44"/>
        <v>0</v>
      </c>
      <c r="U38" s="17" t="str">
        <f t="shared" si="45"/>
        <v>0</v>
      </c>
      <c r="V38" s="17" t="str">
        <f t="shared" si="46"/>
        <v>0</v>
      </c>
      <c r="W38" s="17" t="str">
        <f t="shared" si="47"/>
        <v>0</v>
      </c>
      <c r="X38" s="17" t="str">
        <f t="shared" si="48"/>
        <v>0</v>
      </c>
      <c r="Y38" s="17" t="str">
        <f t="shared" si="49"/>
        <v>0</v>
      </c>
      <c r="Z38" s="17" t="str">
        <f t="shared" si="50"/>
        <v>0</v>
      </c>
      <c r="AA38" s="17" t="str">
        <f t="shared" si="51"/>
        <v>0</v>
      </c>
      <c r="AB38" s="17" t="str">
        <f t="shared" si="52"/>
        <v>0</v>
      </c>
      <c r="AC38" s="17" t="str">
        <f t="shared" si="53"/>
        <v>0</v>
      </c>
      <c r="AD38" s="10">
        <v>0</v>
      </c>
      <c r="AE38" s="10">
        <v>0</v>
      </c>
      <c r="AF38" s="10">
        <v>0</v>
      </c>
      <c r="AG38" s="21" t="s">
        <v>57</v>
      </c>
      <c r="AH38" s="17" t="str">
        <f t="shared" si="54"/>
        <v>1</v>
      </c>
      <c r="AI38" s="17" t="str">
        <f t="shared" si="55"/>
        <v>0</v>
      </c>
      <c r="AJ38" s="17" t="str">
        <f t="shared" si="56"/>
        <v>0</v>
      </c>
      <c r="AK38" s="17" t="str">
        <f t="shared" si="57"/>
        <v>0</v>
      </c>
      <c r="AL38" s="17" t="str">
        <f t="shared" si="58"/>
        <v>0</v>
      </c>
      <c r="AM38" s="17" t="str">
        <f t="shared" si="59"/>
        <v>0</v>
      </c>
      <c r="AN38" s="17" t="str">
        <f t="shared" si="60"/>
        <v>0</v>
      </c>
      <c r="AO38" s="17" t="str">
        <f t="shared" si="61"/>
        <v>0</v>
      </c>
      <c r="AP38" s="17" t="str">
        <f t="shared" si="62"/>
        <v>0</v>
      </c>
      <c r="AQ38" s="17" t="str">
        <f t="shared" si="63"/>
        <v>0</v>
      </c>
      <c r="AR38" s="17" t="str">
        <f t="shared" si="64"/>
        <v>0</v>
      </c>
      <c r="AS38" s="17" t="str">
        <f t="shared" si="65"/>
        <v>0</v>
      </c>
      <c r="AT38" s="17" t="str">
        <f t="shared" si="66"/>
        <v>0</v>
      </c>
      <c r="AU38" s="17" t="str">
        <f t="shared" si="67"/>
        <v>0</v>
      </c>
      <c r="AV38" s="17" t="str">
        <f t="shared" si="68"/>
        <v>0</v>
      </c>
      <c r="AW38" s="17" t="str">
        <f t="shared" si="69"/>
        <v>0</v>
      </c>
      <c r="AX38" s="17" t="str">
        <f t="shared" si="70"/>
        <v>0</v>
      </c>
      <c r="AY38" s="17" t="str">
        <f t="shared" si="71"/>
        <v>0</v>
      </c>
    </row>
    <row r="39" spans="1:51" s="11" customFormat="1" ht="87" x14ac:dyDescent="0.35">
      <c r="A39" s="21" t="s">
        <v>120</v>
      </c>
      <c r="B39" s="10" t="s">
        <v>81</v>
      </c>
      <c r="C39" s="10" t="s">
        <v>139</v>
      </c>
      <c r="D39" s="10" t="s">
        <v>139</v>
      </c>
      <c r="E39" s="10" t="s">
        <v>78</v>
      </c>
      <c r="F39" s="10" t="s">
        <v>79</v>
      </c>
      <c r="G39" s="10" t="s">
        <v>22</v>
      </c>
      <c r="H39" s="10">
        <v>5</v>
      </c>
      <c r="I39" s="10">
        <v>0</v>
      </c>
      <c r="J39" s="38">
        <v>0</v>
      </c>
      <c r="K39" s="21" t="s">
        <v>145</v>
      </c>
      <c r="L39" s="17" t="str">
        <f t="shared" si="36"/>
        <v>0</v>
      </c>
      <c r="M39" s="17" t="str">
        <f t="shared" si="37"/>
        <v>0</v>
      </c>
      <c r="N39" s="17" t="str">
        <f t="shared" si="38"/>
        <v>0</v>
      </c>
      <c r="O39" s="17" t="str">
        <f t="shared" si="39"/>
        <v>0</v>
      </c>
      <c r="P39" s="17" t="str">
        <f t="shared" si="40"/>
        <v>1</v>
      </c>
      <c r="Q39" s="17" t="str">
        <f t="shared" si="41"/>
        <v>0</v>
      </c>
      <c r="R39" s="17" t="str">
        <f t="shared" si="42"/>
        <v>0</v>
      </c>
      <c r="S39" s="17" t="str">
        <f t="shared" si="43"/>
        <v>0</v>
      </c>
      <c r="T39" s="17" t="str">
        <f t="shared" si="44"/>
        <v>0</v>
      </c>
      <c r="U39" s="17" t="str">
        <f t="shared" si="45"/>
        <v>0</v>
      </c>
      <c r="V39" s="17" t="str">
        <f t="shared" si="46"/>
        <v>0</v>
      </c>
      <c r="W39" s="17" t="str">
        <f t="shared" si="47"/>
        <v>0</v>
      </c>
      <c r="X39" s="17" t="str">
        <f t="shared" si="48"/>
        <v>0</v>
      </c>
      <c r="Y39" s="17" t="str">
        <f t="shared" si="49"/>
        <v>0</v>
      </c>
      <c r="Z39" s="17" t="str">
        <f t="shared" si="50"/>
        <v>0</v>
      </c>
      <c r="AA39" s="17" t="str">
        <f t="shared" si="51"/>
        <v>1</v>
      </c>
      <c r="AB39" s="17" t="str">
        <f t="shared" si="52"/>
        <v>0</v>
      </c>
      <c r="AC39" s="17" t="str">
        <f t="shared" si="53"/>
        <v>0</v>
      </c>
      <c r="AD39" s="10">
        <v>0</v>
      </c>
      <c r="AE39" s="10">
        <v>0</v>
      </c>
      <c r="AF39" s="10">
        <v>0</v>
      </c>
      <c r="AG39" s="21" t="s">
        <v>57</v>
      </c>
      <c r="AH39" s="17" t="str">
        <f t="shared" si="54"/>
        <v>1</v>
      </c>
      <c r="AI39" s="17" t="str">
        <f t="shared" si="55"/>
        <v>0</v>
      </c>
      <c r="AJ39" s="17" t="str">
        <f t="shared" si="56"/>
        <v>0</v>
      </c>
      <c r="AK39" s="17" t="str">
        <f t="shared" si="57"/>
        <v>0</v>
      </c>
      <c r="AL39" s="17" t="str">
        <f t="shared" si="58"/>
        <v>0</v>
      </c>
      <c r="AM39" s="17" t="str">
        <f t="shared" si="59"/>
        <v>0</v>
      </c>
      <c r="AN39" s="17" t="str">
        <f t="shared" si="60"/>
        <v>0</v>
      </c>
      <c r="AO39" s="17" t="str">
        <f t="shared" si="61"/>
        <v>0</v>
      </c>
      <c r="AP39" s="17" t="str">
        <f t="shared" si="62"/>
        <v>0</v>
      </c>
      <c r="AQ39" s="17" t="str">
        <f t="shared" si="63"/>
        <v>0</v>
      </c>
      <c r="AR39" s="17" t="str">
        <f t="shared" si="64"/>
        <v>0</v>
      </c>
      <c r="AS39" s="17" t="str">
        <f t="shared" si="65"/>
        <v>0</v>
      </c>
      <c r="AT39" s="17" t="str">
        <f t="shared" si="66"/>
        <v>0</v>
      </c>
      <c r="AU39" s="17" t="str">
        <f t="shared" si="67"/>
        <v>0</v>
      </c>
      <c r="AV39" s="17" t="str">
        <f t="shared" si="68"/>
        <v>0</v>
      </c>
      <c r="AW39" s="17" t="str">
        <f t="shared" si="69"/>
        <v>0</v>
      </c>
      <c r="AX39" s="17" t="str">
        <f t="shared" si="70"/>
        <v>0</v>
      </c>
      <c r="AY39" s="17" t="str">
        <f t="shared" si="71"/>
        <v>0</v>
      </c>
    </row>
    <row r="40" spans="1:51" ht="72.5" x14ac:dyDescent="0.35">
      <c r="A40" s="21" t="s">
        <v>121</v>
      </c>
      <c r="B40" s="10" t="s">
        <v>76</v>
      </c>
      <c r="C40" s="10" t="s">
        <v>178</v>
      </c>
      <c r="D40" s="10" t="s">
        <v>178</v>
      </c>
      <c r="E40" s="10" t="s">
        <v>78</v>
      </c>
      <c r="F40" s="10" t="s">
        <v>79</v>
      </c>
      <c r="G40" s="10" t="s">
        <v>22</v>
      </c>
      <c r="H40" s="10">
        <v>5</v>
      </c>
      <c r="I40" s="10">
        <v>0</v>
      </c>
      <c r="J40" s="10">
        <v>0</v>
      </c>
      <c r="K40" s="21" t="s">
        <v>179</v>
      </c>
      <c r="L40" s="17" t="str">
        <f t="shared" si="36"/>
        <v>0</v>
      </c>
      <c r="M40" s="17" t="str">
        <f t="shared" si="37"/>
        <v>0</v>
      </c>
      <c r="N40" s="17" t="str">
        <f t="shared" si="38"/>
        <v>0</v>
      </c>
      <c r="O40" s="17" t="str">
        <f t="shared" si="39"/>
        <v>1</v>
      </c>
      <c r="P40" s="17" t="str">
        <f t="shared" si="40"/>
        <v>0</v>
      </c>
      <c r="Q40" s="17" t="str">
        <f t="shared" si="41"/>
        <v>1</v>
      </c>
      <c r="R40" s="17" t="str">
        <f t="shared" si="42"/>
        <v>0</v>
      </c>
      <c r="S40" s="17" t="str">
        <f t="shared" si="43"/>
        <v>0</v>
      </c>
      <c r="T40" s="17" t="str">
        <f t="shared" si="44"/>
        <v>0</v>
      </c>
      <c r="U40" s="17" t="str">
        <f t="shared" si="45"/>
        <v>0</v>
      </c>
      <c r="V40" s="17" t="str">
        <f t="shared" si="46"/>
        <v>0</v>
      </c>
      <c r="W40" s="17" t="str">
        <f t="shared" si="47"/>
        <v>0</v>
      </c>
      <c r="X40" s="17" t="str">
        <f t="shared" si="48"/>
        <v>0</v>
      </c>
      <c r="Y40" s="17" t="str">
        <f t="shared" si="49"/>
        <v>0</v>
      </c>
      <c r="Z40" s="17" t="str">
        <f t="shared" si="50"/>
        <v>0</v>
      </c>
      <c r="AA40" s="17" t="str">
        <f t="shared" si="51"/>
        <v>0</v>
      </c>
      <c r="AB40" s="17" t="str">
        <f t="shared" si="52"/>
        <v>0</v>
      </c>
      <c r="AC40" s="17" t="str">
        <f t="shared" si="53"/>
        <v>0</v>
      </c>
      <c r="AD40" s="10">
        <v>0</v>
      </c>
      <c r="AE40" s="10">
        <v>0</v>
      </c>
      <c r="AF40" s="10">
        <v>0</v>
      </c>
      <c r="AG40" s="21" t="s">
        <v>57</v>
      </c>
      <c r="AH40" s="17" t="str">
        <f t="shared" si="54"/>
        <v>1</v>
      </c>
      <c r="AI40" s="17" t="str">
        <f t="shared" si="55"/>
        <v>0</v>
      </c>
      <c r="AJ40" s="17" t="str">
        <f t="shared" si="56"/>
        <v>0</v>
      </c>
      <c r="AK40" s="17" t="str">
        <f t="shared" si="57"/>
        <v>0</v>
      </c>
      <c r="AL40" s="17" t="str">
        <f t="shared" si="58"/>
        <v>0</v>
      </c>
      <c r="AM40" s="17" t="str">
        <f t="shared" si="59"/>
        <v>0</v>
      </c>
      <c r="AN40" s="17" t="str">
        <f t="shared" si="60"/>
        <v>0</v>
      </c>
      <c r="AO40" s="17" t="str">
        <f t="shared" si="61"/>
        <v>0</v>
      </c>
      <c r="AP40" s="17" t="str">
        <f t="shared" si="62"/>
        <v>0</v>
      </c>
      <c r="AQ40" s="17" t="str">
        <f t="shared" si="63"/>
        <v>0</v>
      </c>
      <c r="AR40" s="17" t="str">
        <f t="shared" si="64"/>
        <v>0</v>
      </c>
      <c r="AS40" s="17" t="str">
        <f t="shared" si="65"/>
        <v>0</v>
      </c>
      <c r="AT40" s="17" t="str">
        <f t="shared" si="66"/>
        <v>0</v>
      </c>
      <c r="AU40" s="17" t="str">
        <f t="shared" si="67"/>
        <v>0</v>
      </c>
      <c r="AV40" s="17" t="str">
        <f t="shared" si="68"/>
        <v>0</v>
      </c>
      <c r="AW40" s="17" t="str">
        <f t="shared" si="69"/>
        <v>0</v>
      </c>
      <c r="AX40" s="17" t="str">
        <f t="shared" si="70"/>
        <v>0</v>
      </c>
      <c r="AY40" s="17" t="str">
        <f t="shared" si="71"/>
        <v>0</v>
      </c>
    </row>
    <row r="41" spans="1:51" ht="72.5" x14ac:dyDescent="0.35">
      <c r="A41" s="21" t="s">
        <v>122</v>
      </c>
      <c r="B41" s="10" t="s">
        <v>241</v>
      </c>
      <c r="C41" s="10" t="s">
        <v>139</v>
      </c>
      <c r="D41" s="10" t="s">
        <v>139</v>
      </c>
      <c r="E41" s="10" t="s">
        <v>78</v>
      </c>
      <c r="F41" s="10" t="s">
        <v>79</v>
      </c>
      <c r="G41" s="10" t="s">
        <v>22</v>
      </c>
      <c r="H41" s="10">
        <v>5</v>
      </c>
      <c r="I41" s="10">
        <v>0</v>
      </c>
      <c r="J41" s="10">
        <v>0</v>
      </c>
      <c r="K41" s="21" t="s">
        <v>242</v>
      </c>
      <c r="L41" s="17" t="str">
        <f t="shared" si="36"/>
        <v>0</v>
      </c>
      <c r="M41" s="17" t="str">
        <f t="shared" si="37"/>
        <v>0</v>
      </c>
      <c r="N41" s="17" t="str">
        <f t="shared" si="38"/>
        <v>0</v>
      </c>
      <c r="O41" s="17" t="str">
        <f t="shared" si="39"/>
        <v>0</v>
      </c>
      <c r="P41" s="17" t="str">
        <f t="shared" si="40"/>
        <v>0</v>
      </c>
      <c r="Q41" s="17" t="str">
        <f t="shared" si="41"/>
        <v>0</v>
      </c>
      <c r="R41" s="17" t="str">
        <f t="shared" si="42"/>
        <v>0</v>
      </c>
      <c r="S41" s="17" t="str">
        <f t="shared" si="43"/>
        <v>0</v>
      </c>
      <c r="T41" s="17" t="str">
        <f t="shared" si="44"/>
        <v>0</v>
      </c>
      <c r="U41" s="17" t="str">
        <f t="shared" si="45"/>
        <v>0</v>
      </c>
      <c r="V41" s="17" t="str">
        <f t="shared" si="46"/>
        <v>0</v>
      </c>
      <c r="W41" s="17" t="str">
        <f t="shared" si="47"/>
        <v>0</v>
      </c>
      <c r="X41" s="17" t="str">
        <f t="shared" si="48"/>
        <v>0</v>
      </c>
      <c r="Y41" s="17" t="str">
        <f t="shared" si="49"/>
        <v>0</v>
      </c>
      <c r="Z41" s="17" t="str">
        <f t="shared" si="50"/>
        <v>0</v>
      </c>
      <c r="AA41" s="17" t="str">
        <f t="shared" si="51"/>
        <v>1</v>
      </c>
      <c r="AB41" s="17" t="str">
        <f t="shared" si="52"/>
        <v>0</v>
      </c>
      <c r="AC41" s="17" t="str">
        <f t="shared" si="53"/>
        <v>0</v>
      </c>
      <c r="AD41" s="10">
        <v>0</v>
      </c>
      <c r="AE41" s="10">
        <v>0</v>
      </c>
      <c r="AF41" s="10">
        <v>0</v>
      </c>
      <c r="AG41" s="21" t="s">
        <v>57</v>
      </c>
      <c r="AH41" s="17" t="str">
        <f t="shared" si="54"/>
        <v>1</v>
      </c>
      <c r="AI41" s="17" t="str">
        <f t="shared" si="55"/>
        <v>0</v>
      </c>
      <c r="AJ41" s="17" t="str">
        <f t="shared" si="56"/>
        <v>0</v>
      </c>
      <c r="AK41" s="17" t="str">
        <f t="shared" si="57"/>
        <v>0</v>
      </c>
      <c r="AL41" s="17" t="str">
        <f t="shared" si="58"/>
        <v>0</v>
      </c>
      <c r="AM41" s="17" t="str">
        <f t="shared" si="59"/>
        <v>0</v>
      </c>
      <c r="AN41" s="17" t="str">
        <f t="shared" si="60"/>
        <v>0</v>
      </c>
      <c r="AO41" s="17" t="str">
        <f t="shared" si="61"/>
        <v>0</v>
      </c>
      <c r="AP41" s="17" t="str">
        <f t="shared" si="62"/>
        <v>0</v>
      </c>
      <c r="AQ41" s="17" t="str">
        <f t="shared" si="63"/>
        <v>0</v>
      </c>
      <c r="AR41" s="17" t="str">
        <f t="shared" si="64"/>
        <v>0</v>
      </c>
      <c r="AS41" s="17" t="str">
        <f t="shared" si="65"/>
        <v>0</v>
      </c>
      <c r="AT41" s="17" t="str">
        <f t="shared" si="66"/>
        <v>0</v>
      </c>
      <c r="AU41" s="17" t="str">
        <f t="shared" si="67"/>
        <v>0</v>
      </c>
      <c r="AV41" s="17" t="str">
        <f t="shared" si="68"/>
        <v>0</v>
      </c>
      <c r="AW41" s="17" t="str">
        <f t="shared" si="69"/>
        <v>0</v>
      </c>
      <c r="AX41" s="17" t="str">
        <f t="shared" si="70"/>
        <v>0</v>
      </c>
      <c r="AY41" s="17" t="str">
        <f t="shared" si="71"/>
        <v>0</v>
      </c>
    </row>
    <row r="42" spans="1:51" s="11" customFormat="1" ht="232" x14ac:dyDescent="0.35">
      <c r="A42" s="21" t="s">
        <v>123</v>
      </c>
      <c r="B42" s="40" t="s">
        <v>250</v>
      </c>
      <c r="C42" s="40" t="s">
        <v>250</v>
      </c>
      <c r="D42" s="40" t="s">
        <v>250</v>
      </c>
      <c r="E42" s="40" t="s">
        <v>250</v>
      </c>
      <c r="F42" s="40" t="s">
        <v>250</v>
      </c>
      <c r="G42" s="40" t="s">
        <v>250</v>
      </c>
      <c r="H42" s="10">
        <v>7</v>
      </c>
      <c r="I42" s="10">
        <v>0</v>
      </c>
      <c r="J42" s="38">
        <v>0</v>
      </c>
      <c r="K42" s="21" t="s">
        <v>185</v>
      </c>
      <c r="L42" s="17" t="str">
        <f t="shared" si="36"/>
        <v>0</v>
      </c>
      <c r="M42" s="17" t="str">
        <f t="shared" si="37"/>
        <v>0</v>
      </c>
      <c r="N42" s="17" t="str">
        <f t="shared" si="38"/>
        <v>1</v>
      </c>
      <c r="O42" s="17" t="str">
        <f t="shared" si="39"/>
        <v>0</v>
      </c>
      <c r="P42" s="17" t="str">
        <f t="shared" si="40"/>
        <v>0</v>
      </c>
      <c r="Q42" s="17" t="str">
        <f t="shared" si="41"/>
        <v>0</v>
      </c>
      <c r="R42" s="17" t="str">
        <f t="shared" si="42"/>
        <v>0</v>
      </c>
      <c r="S42" s="17" t="str">
        <f t="shared" si="43"/>
        <v>0</v>
      </c>
      <c r="T42" s="17" t="str">
        <f t="shared" si="44"/>
        <v>0</v>
      </c>
      <c r="U42" s="17" t="str">
        <f t="shared" si="45"/>
        <v>1</v>
      </c>
      <c r="V42" s="17" t="str">
        <f t="shared" si="46"/>
        <v>0</v>
      </c>
      <c r="W42" s="17" t="str">
        <f t="shared" si="47"/>
        <v>0</v>
      </c>
      <c r="X42" s="17" t="str">
        <f t="shared" si="48"/>
        <v>0</v>
      </c>
      <c r="Y42" s="17" t="str">
        <f t="shared" si="49"/>
        <v>1</v>
      </c>
      <c r="Z42" s="17" t="str">
        <f t="shared" si="50"/>
        <v>1</v>
      </c>
      <c r="AA42" s="17" t="str">
        <f t="shared" si="51"/>
        <v>1</v>
      </c>
      <c r="AB42" s="17" t="str">
        <f t="shared" si="52"/>
        <v>0</v>
      </c>
      <c r="AC42" s="17" t="str">
        <f t="shared" si="53"/>
        <v>0</v>
      </c>
      <c r="AD42" s="10">
        <v>0</v>
      </c>
      <c r="AE42" s="10">
        <v>0</v>
      </c>
      <c r="AF42" s="10">
        <v>0</v>
      </c>
      <c r="AG42" s="21" t="s">
        <v>57</v>
      </c>
      <c r="AH42" s="17" t="str">
        <f t="shared" si="54"/>
        <v>1</v>
      </c>
      <c r="AI42" s="17" t="str">
        <f t="shared" si="55"/>
        <v>0</v>
      </c>
      <c r="AJ42" s="17" t="str">
        <f t="shared" si="56"/>
        <v>0</v>
      </c>
      <c r="AK42" s="17" t="str">
        <f t="shared" si="57"/>
        <v>0</v>
      </c>
      <c r="AL42" s="17" t="str">
        <f t="shared" si="58"/>
        <v>0</v>
      </c>
      <c r="AM42" s="17" t="str">
        <f t="shared" si="59"/>
        <v>0</v>
      </c>
      <c r="AN42" s="17" t="str">
        <f t="shared" si="60"/>
        <v>0</v>
      </c>
      <c r="AO42" s="17" t="str">
        <f t="shared" si="61"/>
        <v>0</v>
      </c>
      <c r="AP42" s="17" t="str">
        <f t="shared" si="62"/>
        <v>0</v>
      </c>
      <c r="AQ42" s="17" t="str">
        <f t="shared" si="63"/>
        <v>0</v>
      </c>
      <c r="AR42" s="17" t="str">
        <f t="shared" si="64"/>
        <v>0</v>
      </c>
      <c r="AS42" s="17" t="str">
        <f t="shared" si="65"/>
        <v>0</v>
      </c>
      <c r="AT42" s="17" t="str">
        <f t="shared" si="66"/>
        <v>0</v>
      </c>
      <c r="AU42" s="17" t="str">
        <f t="shared" si="67"/>
        <v>0</v>
      </c>
      <c r="AV42" s="17" t="str">
        <f t="shared" si="68"/>
        <v>0</v>
      </c>
      <c r="AW42" s="17" t="str">
        <f t="shared" si="69"/>
        <v>0</v>
      </c>
      <c r="AX42" s="17" t="str">
        <f t="shared" si="70"/>
        <v>0</v>
      </c>
      <c r="AY42" s="17" t="str">
        <f t="shared" si="71"/>
        <v>0</v>
      </c>
    </row>
    <row r="43" spans="1:51" ht="217.5" x14ac:dyDescent="0.35">
      <c r="A43" s="21" t="s">
        <v>124</v>
      </c>
      <c r="B43" s="40" t="s">
        <v>250</v>
      </c>
      <c r="C43" s="40" t="s">
        <v>250</v>
      </c>
      <c r="D43" s="40" t="s">
        <v>250</v>
      </c>
      <c r="E43" s="40" t="s">
        <v>250</v>
      </c>
      <c r="F43" s="40" t="s">
        <v>250</v>
      </c>
      <c r="G43" s="40" t="s">
        <v>250</v>
      </c>
      <c r="H43" s="10">
        <v>10</v>
      </c>
      <c r="I43" s="10">
        <v>0</v>
      </c>
      <c r="J43" s="10">
        <v>0</v>
      </c>
      <c r="K43" s="21" t="s">
        <v>138</v>
      </c>
      <c r="L43" s="17" t="str">
        <f t="shared" si="36"/>
        <v>0</v>
      </c>
      <c r="M43" s="17" t="str">
        <f t="shared" si="37"/>
        <v>1</v>
      </c>
      <c r="N43" s="17" t="str">
        <f t="shared" si="38"/>
        <v>1</v>
      </c>
      <c r="O43" s="17" t="str">
        <f t="shared" si="39"/>
        <v>1</v>
      </c>
      <c r="P43" s="17" t="str">
        <f t="shared" si="40"/>
        <v>1</v>
      </c>
      <c r="Q43" s="17" t="str">
        <f t="shared" si="41"/>
        <v>1</v>
      </c>
      <c r="R43" s="17" t="str">
        <f t="shared" si="42"/>
        <v>0</v>
      </c>
      <c r="S43" s="17" t="str">
        <f t="shared" si="43"/>
        <v>0</v>
      </c>
      <c r="T43" s="17" t="str">
        <f t="shared" si="44"/>
        <v>0</v>
      </c>
      <c r="U43" s="17" t="str">
        <f t="shared" si="45"/>
        <v>0</v>
      </c>
      <c r="V43" s="17" t="str">
        <f t="shared" si="46"/>
        <v>0</v>
      </c>
      <c r="W43" s="17" t="str">
        <f t="shared" si="47"/>
        <v>0</v>
      </c>
      <c r="X43" s="17" t="str">
        <f t="shared" si="48"/>
        <v>0</v>
      </c>
      <c r="Y43" s="17" t="str">
        <f t="shared" si="49"/>
        <v>0</v>
      </c>
      <c r="Z43" s="17" t="str">
        <f t="shared" si="50"/>
        <v>1</v>
      </c>
      <c r="AA43" s="17" t="str">
        <f t="shared" si="51"/>
        <v>1</v>
      </c>
      <c r="AB43" s="17" t="str">
        <f t="shared" si="52"/>
        <v>0</v>
      </c>
      <c r="AC43" s="17" t="str">
        <f t="shared" si="53"/>
        <v>0</v>
      </c>
      <c r="AD43" s="10">
        <v>0</v>
      </c>
      <c r="AE43" s="10">
        <v>0</v>
      </c>
      <c r="AF43" s="10">
        <v>0</v>
      </c>
      <c r="AG43" s="21" t="s">
        <v>57</v>
      </c>
      <c r="AH43" s="17" t="str">
        <f t="shared" si="54"/>
        <v>1</v>
      </c>
      <c r="AI43" s="17" t="str">
        <f t="shared" si="55"/>
        <v>0</v>
      </c>
      <c r="AJ43" s="17" t="str">
        <f t="shared" si="56"/>
        <v>0</v>
      </c>
      <c r="AK43" s="17" t="str">
        <f t="shared" si="57"/>
        <v>0</v>
      </c>
      <c r="AL43" s="17" t="str">
        <f t="shared" si="58"/>
        <v>0</v>
      </c>
      <c r="AM43" s="17" t="str">
        <f t="shared" si="59"/>
        <v>0</v>
      </c>
      <c r="AN43" s="17" t="str">
        <f t="shared" si="60"/>
        <v>0</v>
      </c>
      <c r="AO43" s="17" t="str">
        <f t="shared" si="61"/>
        <v>0</v>
      </c>
      <c r="AP43" s="17" t="str">
        <f t="shared" si="62"/>
        <v>0</v>
      </c>
      <c r="AQ43" s="17" t="str">
        <f t="shared" si="63"/>
        <v>0</v>
      </c>
      <c r="AR43" s="17" t="str">
        <f t="shared" si="64"/>
        <v>0</v>
      </c>
      <c r="AS43" s="17" t="str">
        <f t="shared" si="65"/>
        <v>0</v>
      </c>
      <c r="AT43" s="17" t="str">
        <f t="shared" si="66"/>
        <v>0</v>
      </c>
      <c r="AU43" s="17" t="str">
        <f t="shared" si="67"/>
        <v>0</v>
      </c>
      <c r="AV43" s="17" t="str">
        <f t="shared" si="68"/>
        <v>0</v>
      </c>
      <c r="AW43" s="17" t="str">
        <f t="shared" si="69"/>
        <v>0</v>
      </c>
      <c r="AX43" s="17" t="str">
        <f t="shared" si="70"/>
        <v>0</v>
      </c>
      <c r="AY43" s="17" t="str">
        <f t="shared" si="71"/>
        <v>0</v>
      </c>
    </row>
    <row r="44" spans="1:51" ht="72.5" x14ac:dyDescent="0.35">
      <c r="A44" s="21" t="s">
        <v>125</v>
      </c>
      <c r="B44" s="40" t="s">
        <v>250</v>
      </c>
      <c r="C44" s="40" t="s">
        <v>250</v>
      </c>
      <c r="D44" s="40" t="s">
        <v>250</v>
      </c>
      <c r="E44" s="40" t="s">
        <v>250</v>
      </c>
      <c r="F44" s="40" t="s">
        <v>250</v>
      </c>
      <c r="G44" s="40" t="s">
        <v>250</v>
      </c>
      <c r="H44" s="10">
        <v>11</v>
      </c>
      <c r="I44" s="10">
        <v>0</v>
      </c>
      <c r="J44" s="38">
        <v>0</v>
      </c>
      <c r="K44" s="21" t="s">
        <v>146</v>
      </c>
      <c r="L44" s="17" t="str">
        <f t="shared" si="36"/>
        <v>0</v>
      </c>
      <c r="M44" s="17" t="str">
        <f t="shared" si="37"/>
        <v>0</v>
      </c>
      <c r="N44" s="17" t="str">
        <f t="shared" si="38"/>
        <v>0</v>
      </c>
      <c r="O44" s="17" t="str">
        <f t="shared" si="39"/>
        <v>1</v>
      </c>
      <c r="P44" s="17" t="str">
        <f t="shared" si="40"/>
        <v>0</v>
      </c>
      <c r="Q44" s="17" t="str">
        <f t="shared" si="41"/>
        <v>1</v>
      </c>
      <c r="R44" s="17" t="str">
        <f t="shared" si="42"/>
        <v>0</v>
      </c>
      <c r="S44" s="17" t="str">
        <f t="shared" si="43"/>
        <v>0</v>
      </c>
      <c r="T44" s="17" t="str">
        <f t="shared" si="44"/>
        <v>0</v>
      </c>
      <c r="U44" s="17" t="str">
        <f t="shared" si="45"/>
        <v>0</v>
      </c>
      <c r="V44" s="17" t="str">
        <f t="shared" si="46"/>
        <v>0</v>
      </c>
      <c r="W44" s="17" t="str">
        <f t="shared" si="47"/>
        <v>1</v>
      </c>
      <c r="X44" s="17" t="str">
        <f t="shared" si="48"/>
        <v>0</v>
      </c>
      <c r="Y44" s="17" t="str">
        <f t="shared" si="49"/>
        <v>0</v>
      </c>
      <c r="Z44" s="17" t="str">
        <f t="shared" si="50"/>
        <v>0</v>
      </c>
      <c r="AA44" s="17" t="str">
        <f t="shared" si="51"/>
        <v>0</v>
      </c>
      <c r="AB44" s="17" t="str">
        <f t="shared" si="52"/>
        <v>0</v>
      </c>
      <c r="AC44" s="17" t="str">
        <f t="shared" si="53"/>
        <v>0</v>
      </c>
      <c r="AD44" s="10">
        <v>0</v>
      </c>
      <c r="AE44" s="10">
        <v>0</v>
      </c>
      <c r="AF44" s="10">
        <v>0</v>
      </c>
      <c r="AG44" s="21" t="s">
        <v>57</v>
      </c>
      <c r="AH44" s="17" t="str">
        <f t="shared" si="54"/>
        <v>1</v>
      </c>
      <c r="AI44" s="17" t="str">
        <f t="shared" si="55"/>
        <v>0</v>
      </c>
      <c r="AJ44" s="17" t="str">
        <f t="shared" si="56"/>
        <v>0</v>
      </c>
      <c r="AK44" s="17" t="str">
        <f t="shared" si="57"/>
        <v>0</v>
      </c>
      <c r="AL44" s="17" t="str">
        <f t="shared" si="58"/>
        <v>0</v>
      </c>
      <c r="AM44" s="17" t="str">
        <f t="shared" si="59"/>
        <v>0</v>
      </c>
      <c r="AN44" s="17" t="str">
        <f t="shared" si="60"/>
        <v>0</v>
      </c>
      <c r="AO44" s="17" t="str">
        <f t="shared" si="61"/>
        <v>0</v>
      </c>
      <c r="AP44" s="17" t="str">
        <f t="shared" si="62"/>
        <v>0</v>
      </c>
      <c r="AQ44" s="17" t="str">
        <f t="shared" si="63"/>
        <v>0</v>
      </c>
      <c r="AR44" s="17" t="str">
        <f t="shared" si="64"/>
        <v>0</v>
      </c>
      <c r="AS44" s="17" t="str">
        <f t="shared" si="65"/>
        <v>0</v>
      </c>
      <c r="AT44" s="17" t="str">
        <f t="shared" si="66"/>
        <v>0</v>
      </c>
      <c r="AU44" s="17" t="str">
        <f t="shared" si="67"/>
        <v>0</v>
      </c>
      <c r="AV44" s="17" t="str">
        <f t="shared" si="68"/>
        <v>0</v>
      </c>
      <c r="AW44" s="17" t="str">
        <f t="shared" si="69"/>
        <v>0</v>
      </c>
      <c r="AX44" s="17" t="str">
        <f t="shared" si="70"/>
        <v>0</v>
      </c>
      <c r="AY44" s="17" t="str">
        <f t="shared" si="71"/>
        <v>0</v>
      </c>
    </row>
    <row r="45" spans="1:51" ht="217.5" x14ac:dyDescent="0.35">
      <c r="A45" s="21" t="s">
        <v>126</v>
      </c>
      <c r="B45" s="40" t="s">
        <v>250</v>
      </c>
      <c r="C45" s="40" t="s">
        <v>250</v>
      </c>
      <c r="D45" s="40" t="s">
        <v>250</v>
      </c>
      <c r="E45" s="40" t="s">
        <v>250</v>
      </c>
      <c r="F45" s="40" t="s">
        <v>250</v>
      </c>
      <c r="G45" s="40" t="s">
        <v>250</v>
      </c>
      <c r="H45" s="10">
        <v>12</v>
      </c>
      <c r="I45" s="10">
        <v>0</v>
      </c>
      <c r="J45" s="38">
        <v>0</v>
      </c>
      <c r="K45" s="21" t="s">
        <v>137</v>
      </c>
      <c r="L45" s="17" t="str">
        <f t="shared" si="36"/>
        <v>0</v>
      </c>
      <c r="M45" s="17" t="str">
        <f t="shared" si="37"/>
        <v>0</v>
      </c>
      <c r="N45" s="17" t="str">
        <f t="shared" si="38"/>
        <v>0</v>
      </c>
      <c r="O45" s="17" t="str">
        <f t="shared" si="39"/>
        <v>1</v>
      </c>
      <c r="P45" s="17" t="str">
        <f t="shared" si="40"/>
        <v>1</v>
      </c>
      <c r="Q45" s="17" t="str">
        <f t="shared" si="41"/>
        <v>1</v>
      </c>
      <c r="R45" s="17" t="str">
        <f t="shared" si="42"/>
        <v>0</v>
      </c>
      <c r="S45" s="17" t="str">
        <f t="shared" si="43"/>
        <v>0</v>
      </c>
      <c r="T45" s="17" t="str">
        <f t="shared" si="44"/>
        <v>1</v>
      </c>
      <c r="U45" s="17" t="str">
        <f t="shared" si="45"/>
        <v>0</v>
      </c>
      <c r="V45" s="17" t="str">
        <f t="shared" si="46"/>
        <v>0</v>
      </c>
      <c r="W45" s="17" t="str">
        <f t="shared" si="47"/>
        <v>1</v>
      </c>
      <c r="X45" s="17" t="str">
        <f t="shared" si="48"/>
        <v>0</v>
      </c>
      <c r="Y45" s="17" t="str">
        <f t="shared" si="49"/>
        <v>0</v>
      </c>
      <c r="Z45" s="17" t="str">
        <f t="shared" si="50"/>
        <v>1</v>
      </c>
      <c r="AA45" s="17" t="str">
        <f t="shared" si="51"/>
        <v>1</v>
      </c>
      <c r="AB45" s="17" t="str">
        <f t="shared" si="52"/>
        <v>0</v>
      </c>
      <c r="AC45" s="17" t="str">
        <f t="shared" si="53"/>
        <v>0</v>
      </c>
      <c r="AD45" s="10">
        <v>0</v>
      </c>
      <c r="AE45" s="10">
        <v>0</v>
      </c>
      <c r="AF45" s="10">
        <v>0</v>
      </c>
      <c r="AG45" s="21" t="s">
        <v>57</v>
      </c>
      <c r="AH45" s="17" t="str">
        <f t="shared" si="54"/>
        <v>1</v>
      </c>
      <c r="AI45" s="17" t="str">
        <f t="shared" si="55"/>
        <v>0</v>
      </c>
      <c r="AJ45" s="17" t="str">
        <f t="shared" si="56"/>
        <v>0</v>
      </c>
      <c r="AK45" s="17" t="str">
        <f t="shared" si="57"/>
        <v>0</v>
      </c>
      <c r="AL45" s="17" t="str">
        <f t="shared" si="58"/>
        <v>0</v>
      </c>
      <c r="AM45" s="17" t="str">
        <f t="shared" si="59"/>
        <v>0</v>
      </c>
      <c r="AN45" s="17" t="str">
        <f t="shared" si="60"/>
        <v>0</v>
      </c>
      <c r="AO45" s="17" t="str">
        <f t="shared" si="61"/>
        <v>0</v>
      </c>
      <c r="AP45" s="17" t="str">
        <f t="shared" si="62"/>
        <v>0</v>
      </c>
      <c r="AQ45" s="17" t="str">
        <f t="shared" si="63"/>
        <v>0</v>
      </c>
      <c r="AR45" s="17" t="str">
        <f t="shared" si="64"/>
        <v>0</v>
      </c>
      <c r="AS45" s="17" t="str">
        <f t="shared" si="65"/>
        <v>0</v>
      </c>
      <c r="AT45" s="17" t="str">
        <f t="shared" si="66"/>
        <v>0</v>
      </c>
      <c r="AU45" s="17" t="str">
        <f t="shared" si="67"/>
        <v>0</v>
      </c>
      <c r="AV45" s="17" t="str">
        <f t="shared" si="68"/>
        <v>0</v>
      </c>
      <c r="AW45" s="17" t="str">
        <f t="shared" si="69"/>
        <v>0</v>
      </c>
      <c r="AX45" s="17" t="str">
        <f t="shared" si="70"/>
        <v>0</v>
      </c>
      <c r="AY45" s="17" t="str">
        <f t="shared" si="71"/>
        <v>0</v>
      </c>
    </row>
    <row r="46" spans="1:51" ht="275.5" x14ac:dyDescent="0.35">
      <c r="A46" s="21" t="s">
        <v>193</v>
      </c>
      <c r="B46" s="40" t="s">
        <v>250</v>
      </c>
      <c r="C46" s="40" t="s">
        <v>250</v>
      </c>
      <c r="D46" s="40" t="s">
        <v>250</v>
      </c>
      <c r="E46" s="40" t="s">
        <v>250</v>
      </c>
      <c r="F46" s="40" t="s">
        <v>250</v>
      </c>
      <c r="G46" s="40" t="s">
        <v>250</v>
      </c>
      <c r="H46" s="10">
        <v>14</v>
      </c>
      <c r="I46" s="10">
        <v>0</v>
      </c>
      <c r="J46" s="38">
        <v>0</v>
      </c>
      <c r="K46" s="21" t="s">
        <v>136</v>
      </c>
      <c r="L46" s="17" t="str">
        <f t="shared" si="36"/>
        <v>0</v>
      </c>
      <c r="M46" s="17" t="str">
        <f t="shared" si="37"/>
        <v>1</v>
      </c>
      <c r="N46" s="17" t="str">
        <f t="shared" si="38"/>
        <v>1</v>
      </c>
      <c r="O46" s="17" t="str">
        <f t="shared" si="39"/>
        <v>1</v>
      </c>
      <c r="P46" s="17" t="str">
        <f t="shared" si="40"/>
        <v>1</v>
      </c>
      <c r="Q46" s="17" t="str">
        <f t="shared" si="41"/>
        <v>1</v>
      </c>
      <c r="R46" s="17" t="str">
        <f t="shared" si="42"/>
        <v>1</v>
      </c>
      <c r="S46" s="17" t="str">
        <f t="shared" si="43"/>
        <v>0</v>
      </c>
      <c r="T46" s="17" t="str">
        <f t="shared" si="44"/>
        <v>0</v>
      </c>
      <c r="U46" s="17" t="str">
        <f t="shared" si="45"/>
        <v>0</v>
      </c>
      <c r="V46" s="17" t="str">
        <f t="shared" si="46"/>
        <v>0</v>
      </c>
      <c r="W46" s="17" t="str">
        <f t="shared" si="47"/>
        <v>1</v>
      </c>
      <c r="X46" s="17" t="str">
        <f t="shared" si="48"/>
        <v>0</v>
      </c>
      <c r="Y46" s="17" t="str">
        <f t="shared" si="49"/>
        <v>1</v>
      </c>
      <c r="Z46" s="17" t="str">
        <f t="shared" si="50"/>
        <v>0</v>
      </c>
      <c r="AA46" s="17" t="str">
        <f t="shared" si="51"/>
        <v>0</v>
      </c>
      <c r="AB46" s="17" t="str">
        <f t="shared" si="52"/>
        <v>0</v>
      </c>
      <c r="AC46" s="17" t="str">
        <f t="shared" si="53"/>
        <v>0</v>
      </c>
      <c r="AD46" s="10">
        <v>0</v>
      </c>
      <c r="AE46" s="10">
        <v>0</v>
      </c>
      <c r="AF46" s="10">
        <v>0</v>
      </c>
      <c r="AG46" s="21" t="s">
        <v>57</v>
      </c>
      <c r="AH46" s="17" t="str">
        <f t="shared" si="54"/>
        <v>1</v>
      </c>
      <c r="AI46" s="17" t="str">
        <f t="shared" si="55"/>
        <v>0</v>
      </c>
      <c r="AJ46" s="17" t="str">
        <f t="shared" si="56"/>
        <v>0</v>
      </c>
      <c r="AK46" s="17" t="str">
        <f t="shared" si="57"/>
        <v>0</v>
      </c>
      <c r="AL46" s="17" t="str">
        <f t="shared" si="58"/>
        <v>0</v>
      </c>
      <c r="AM46" s="17" t="str">
        <f t="shared" si="59"/>
        <v>0</v>
      </c>
      <c r="AN46" s="17" t="str">
        <f t="shared" si="60"/>
        <v>0</v>
      </c>
      <c r="AO46" s="17" t="str">
        <f t="shared" si="61"/>
        <v>0</v>
      </c>
      <c r="AP46" s="17" t="str">
        <f t="shared" si="62"/>
        <v>0</v>
      </c>
      <c r="AQ46" s="17" t="str">
        <f t="shared" si="63"/>
        <v>0</v>
      </c>
      <c r="AR46" s="17" t="str">
        <f t="shared" si="64"/>
        <v>0</v>
      </c>
      <c r="AS46" s="17" t="str">
        <f t="shared" si="65"/>
        <v>0</v>
      </c>
      <c r="AT46" s="17" t="str">
        <f t="shared" si="66"/>
        <v>0</v>
      </c>
      <c r="AU46" s="17" t="str">
        <f t="shared" si="67"/>
        <v>0</v>
      </c>
      <c r="AV46" s="17" t="str">
        <f t="shared" si="68"/>
        <v>0</v>
      </c>
      <c r="AW46" s="17" t="str">
        <f t="shared" si="69"/>
        <v>0</v>
      </c>
      <c r="AX46" s="17" t="str">
        <f t="shared" si="70"/>
        <v>0</v>
      </c>
      <c r="AY46" s="17" t="str">
        <f t="shared" si="71"/>
        <v>0</v>
      </c>
    </row>
    <row r="47" spans="1:51" ht="72.5" x14ac:dyDescent="0.35">
      <c r="A47" s="21" t="s">
        <v>194</v>
      </c>
      <c r="B47" s="40" t="s">
        <v>250</v>
      </c>
      <c r="C47" s="40" t="s">
        <v>250</v>
      </c>
      <c r="D47" s="40" t="s">
        <v>250</v>
      </c>
      <c r="E47" s="40" t="s">
        <v>250</v>
      </c>
      <c r="F47" s="40" t="s">
        <v>250</v>
      </c>
      <c r="G47" s="40" t="s">
        <v>250</v>
      </c>
      <c r="H47" s="10">
        <v>15</v>
      </c>
      <c r="I47" s="10">
        <v>0</v>
      </c>
      <c r="J47" s="38">
        <v>0</v>
      </c>
      <c r="K47" s="21" t="s">
        <v>127</v>
      </c>
      <c r="L47" s="17" t="str">
        <f t="shared" si="36"/>
        <v>0</v>
      </c>
      <c r="M47" s="17" t="str">
        <f t="shared" si="37"/>
        <v>0</v>
      </c>
      <c r="N47" s="17" t="str">
        <f t="shared" si="38"/>
        <v>0</v>
      </c>
      <c r="O47" s="17" t="str">
        <f t="shared" si="39"/>
        <v>0</v>
      </c>
      <c r="P47" s="17" t="str">
        <f t="shared" si="40"/>
        <v>1</v>
      </c>
      <c r="Q47" s="17" t="str">
        <f t="shared" si="41"/>
        <v>0</v>
      </c>
      <c r="R47" s="17" t="str">
        <f t="shared" si="42"/>
        <v>0</v>
      </c>
      <c r="S47" s="17" t="str">
        <f t="shared" si="43"/>
        <v>0</v>
      </c>
      <c r="T47" s="17" t="str">
        <f t="shared" si="44"/>
        <v>0</v>
      </c>
      <c r="U47" s="17" t="str">
        <f t="shared" si="45"/>
        <v>0</v>
      </c>
      <c r="V47" s="17" t="str">
        <f t="shared" si="46"/>
        <v>0</v>
      </c>
      <c r="W47" s="17" t="str">
        <f t="shared" si="47"/>
        <v>0</v>
      </c>
      <c r="X47" s="17" t="str">
        <f t="shared" si="48"/>
        <v>0</v>
      </c>
      <c r="Y47" s="17" t="str">
        <f t="shared" si="49"/>
        <v>0</v>
      </c>
      <c r="Z47" s="17" t="str">
        <f t="shared" si="50"/>
        <v>0</v>
      </c>
      <c r="AA47" s="17" t="str">
        <f t="shared" si="51"/>
        <v>0</v>
      </c>
      <c r="AB47" s="17" t="str">
        <f t="shared" si="52"/>
        <v>0</v>
      </c>
      <c r="AC47" s="17" t="str">
        <f t="shared" si="53"/>
        <v>0</v>
      </c>
      <c r="AD47" s="10">
        <v>0</v>
      </c>
      <c r="AE47" s="10">
        <v>0</v>
      </c>
      <c r="AF47" s="10">
        <v>0</v>
      </c>
      <c r="AG47" s="21" t="s">
        <v>57</v>
      </c>
      <c r="AH47" s="17" t="str">
        <f t="shared" si="54"/>
        <v>1</v>
      </c>
      <c r="AI47" s="17" t="str">
        <f t="shared" si="55"/>
        <v>0</v>
      </c>
      <c r="AJ47" s="17" t="str">
        <f t="shared" si="56"/>
        <v>0</v>
      </c>
      <c r="AK47" s="17" t="str">
        <f t="shared" si="57"/>
        <v>0</v>
      </c>
      <c r="AL47" s="17" t="str">
        <f t="shared" si="58"/>
        <v>0</v>
      </c>
      <c r="AM47" s="17" t="str">
        <f t="shared" si="59"/>
        <v>0</v>
      </c>
      <c r="AN47" s="17" t="str">
        <f t="shared" si="60"/>
        <v>0</v>
      </c>
      <c r="AO47" s="17" t="str">
        <f t="shared" si="61"/>
        <v>0</v>
      </c>
      <c r="AP47" s="17" t="str">
        <f t="shared" si="62"/>
        <v>0</v>
      </c>
      <c r="AQ47" s="17" t="str">
        <f t="shared" si="63"/>
        <v>0</v>
      </c>
      <c r="AR47" s="17" t="str">
        <f t="shared" si="64"/>
        <v>0</v>
      </c>
      <c r="AS47" s="17" t="str">
        <f t="shared" si="65"/>
        <v>0</v>
      </c>
      <c r="AT47" s="17" t="str">
        <f t="shared" si="66"/>
        <v>0</v>
      </c>
      <c r="AU47" s="17" t="str">
        <f t="shared" si="67"/>
        <v>0</v>
      </c>
      <c r="AV47" s="17" t="str">
        <f t="shared" si="68"/>
        <v>0</v>
      </c>
      <c r="AW47" s="17" t="str">
        <f t="shared" si="69"/>
        <v>0</v>
      </c>
      <c r="AX47" s="17" t="str">
        <f t="shared" si="70"/>
        <v>0</v>
      </c>
      <c r="AY47" s="17" t="str">
        <f t="shared" si="71"/>
        <v>0</v>
      </c>
    </row>
    <row r="48" spans="1:51" ht="72.5" x14ac:dyDescent="0.35">
      <c r="A48" s="21" t="s">
        <v>247</v>
      </c>
      <c r="B48" s="40" t="s">
        <v>250</v>
      </c>
      <c r="C48" s="40" t="s">
        <v>250</v>
      </c>
      <c r="D48" s="40" t="s">
        <v>250</v>
      </c>
      <c r="E48" s="40" t="s">
        <v>250</v>
      </c>
      <c r="F48" s="40" t="s">
        <v>250</v>
      </c>
      <c r="G48" s="40" t="s">
        <v>250</v>
      </c>
      <c r="H48" s="10">
        <v>16</v>
      </c>
      <c r="I48" s="10">
        <v>0</v>
      </c>
      <c r="J48" s="10">
        <v>0</v>
      </c>
      <c r="K48" s="21" t="s">
        <v>181</v>
      </c>
      <c r="L48" s="17" t="str">
        <f t="shared" si="36"/>
        <v>0</v>
      </c>
      <c r="M48" s="17" t="str">
        <f t="shared" si="37"/>
        <v>0</v>
      </c>
      <c r="N48" s="17" t="str">
        <f t="shared" si="38"/>
        <v>1</v>
      </c>
      <c r="O48" s="17" t="str">
        <f t="shared" si="39"/>
        <v>0</v>
      </c>
      <c r="P48" s="17" t="str">
        <f t="shared" si="40"/>
        <v>0</v>
      </c>
      <c r="Q48" s="17" t="str">
        <f t="shared" si="41"/>
        <v>0</v>
      </c>
      <c r="R48" s="17" t="str">
        <f t="shared" si="42"/>
        <v>0</v>
      </c>
      <c r="S48" s="17" t="str">
        <f t="shared" si="43"/>
        <v>0</v>
      </c>
      <c r="T48" s="17" t="str">
        <f t="shared" si="44"/>
        <v>0</v>
      </c>
      <c r="U48" s="17" t="str">
        <f t="shared" si="45"/>
        <v>1</v>
      </c>
      <c r="V48" s="17" t="str">
        <f t="shared" si="46"/>
        <v>0</v>
      </c>
      <c r="W48" s="17" t="str">
        <f t="shared" si="47"/>
        <v>0</v>
      </c>
      <c r="X48" s="17" t="str">
        <f t="shared" si="48"/>
        <v>0</v>
      </c>
      <c r="Y48" s="17" t="str">
        <f t="shared" si="49"/>
        <v>0</v>
      </c>
      <c r="Z48" s="17" t="str">
        <f t="shared" si="50"/>
        <v>0</v>
      </c>
      <c r="AA48" s="17" t="str">
        <f t="shared" si="51"/>
        <v>0</v>
      </c>
      <c r="AB48" s="17" t="str">
        <f t="shared" si="52"/>
        <v>0</v>
      </c>
      <c r="AC48" s="17" t="str">
        <f t="shared" si="53"/>
        <v>0</v>
      </c>
      <c r="AD48" s="10">
        <v>0</v>
      </c>
      <c r="AE48" s="10">
        <v>0</v>
      </c>
      <c r="AF48" s="10">
        <v>0</v>
      </c>
      <c r="AG48" s="21" t="s">
        <v>57</v>
      </c>
      <c r="AH48" s="17" t="str">
        <f t="shared" si="54"/>
        <v>1</v>
      </c>
      <c r="AI48" s="17" t="str">
        <f t="shared" si="55"/>
        <v>0</v>
      </c>
      <c r="AJ48" s="17" t="str">
        <f t="shared" si="56"/>
        <v>0</v>
      </c>
      <c r="AK48" s="17" t="str">
        <f t="shared" si="57"/>
        <v>0</v>
      </c>
      <c r="AL48" s="17" t="str">
        <f t="shared" si="58"/>
        <v>0</v>
      </c>
      <c r="AM48" s="17" t="str">
        <f t="shared" si="59"/>
        <v>0</v>
      </c>
      <c r="AN48" s="17" t="str">
        <f t="shared" si="60"/>
        <v>0</v>
      </c>
      <c r="AO48" s="17" t="str">
        <f t="shared" si="61"/>
        <v>0</v>
      </c>
      <c r="AP48" s="17" t="str">
        <f t="shared" si="62"/>
        <v>0</v>
      </c>
      <c r="AQ48" s="17" t="str">
        <f t="shared" si="63"/>
        <v>0</v>
      </c>
      <c r="AR48" s="17" t="str">
        <f t="shared" si="64"/>
        <v>0</v>
      </c>
      <c r="AS48" s="17" t="str">
        <f t="shared" si="65"/>
        <v>0</v>
      </c>
      <c r="AT48" s="17" t="str">
        <f t="shared" si="66"/>
        <v>0</v>
      </c>
      <c r="AU48" s="17" t="str">
        <f t="shared" si="67"/>
        <v>0</v>
      </c>
      <c r="AV48" s="17" t="str">
        <f t="shared" si="68"/>
        <v>0</v>
      </c>
      <c r="AW48" s="17" t="str">
        <f t="shared" si="69"/>
        <v>0</v>
      </c>
      <c r="AX48" s="17" t="str">
        <f t="shared" si="70"/>
        <v>0</v>
      </c>
      <c r="AY48" s="17" t="str">
        <f t="shared" si="71"/>
        <v>0</v>
      </c>
    </row>
    <row r="49" spans="1:51" ht="72.5" x14ac:dyDescent="0.35">
      <c r="A49" s="21" t="s">
        <v>248</v>
      </c>
      <c r="B49" s="40" t="s">
        <v>250</v>
      </c>
      <c r="C49" s="40" t="s">
        <v>250</v>
      </c>
      <c r="D49" s="40" t="s">
        <v>250</v>
      </c>
      <c r="E49" s="40" t="s">
        <v>250</v>
      </c>
      <c r="F49" s="40" t="s">
        <v>250</v>
      </c>
      <c r="G49" s="40" t="s">
        <v>250</v>
      </c>
      <c r="H49" s="10">
        <v>20</v>
      </c>
      <c r="I49" s="10">
        <v>0</v>
      </c>
      <c r="J49" s="10">
        <v>0</v>
      </c>
      <c r="K49" s="21" t="s">
        <v>182</v>
      </c>
      <c r="L49" s="17" t="str">
        <f t="shared" si="36"/>
        <v>0</v>
      </c>
      <c r="M49" s="17" t="str">
        <f t="shared" si="37"/>
        <v>0</v>
      </c>
      <c r="N49" s="17" t="str">
        <f t="shared" si="38"/>
        <v>1</v>
      </c>
      <c r="O49" s="17" t="str">
        <f t="shared" si="39"/>
        <v>0</v>
      </c>
      <c r="P49" s="17" t="str">
        <f t="shared" si="40"/>
        <v>0</v>
      </c>
      <c r="Q49" s="17" t="str">
        <f t="shared" si="41"/>
        <v>0</v>
      </c>
      <c r="R49" s="17" t="str">
        <f t="shared" si="42"/>
        <v>0</v>
      </c>
      <c r="S49" s="17" t="str">
        <f t="shared" si="43"/>
        <v>0</v>
      </c>
      <c r="T49" s="17" t="str">
        <f t="shared" si="44"/>
        <v>0</v>
      </c>
      <c r="U49" s="17" t="str">
        <f t="shared" si="45"/>
        <v>0</v>
      </c>
      <c r="V49" s="17" t="str">
        <f t="shared" si="46"/>
        <v>0</v>
      </c>
      <c r="W49" s="17" t="str">
        <f t="shared" si="47"/>
        <v>0</v>
      </c>
      <c r="X49" s="17" t="str">
        <f t="shared" si="48"/>
        <v>0</v>
      </c>
      <c r="Y49" s="17" t="str">
        <f t="shared" si="49"/>
        <v>0</v>
      </c>
      <c r="Z49" s="17" t="str">
        <f t="shared" si="50"/>
        <v>0</v>
      </c>
      <c r="AA49" s="17" t="str">
        <f t="shared" si="51"/>
        <v>0</v>
      </c>
      <c r="AB49" s="17" t="str">
        <f t="shared" si="52"/>
        <v>0</v>
      </c>
      <c r="AC49" s="17" t="str">
        <f t="shared" si="53"/>
        <v>0</v>
      </c>
      <c r="AD49" s="10">
        <v>0</v>
      </c>
      <c r="AE49" s="10">
        <v>0</v>
      </c>
      <c r="AF49" s="10">
        <v>0</v>
      </c>
      <c r="AG49" s="21" t="s">
        <v>57</v>
      </c>
      <c r="AH49" s="17" t="str">
        <f t="shared" si="54"/>
        <v>1</v>
      </c>
      <c r="AI49" s="17" t="str">
        <f t="shared" si="55"/>
        <v>0</v>
      </c>
      <c r="AJ49" s="17" t="str">
        <f t="shared" si="56"/>
        <v>0</v>
      </c>
      <c r="AK49" s="17" t="str">
        <f t="shared" si="57"/>
        <v>0</v>
      </c>
      <c r="AL49" s="17" t="str">
        <f t="shared" si="58"/>
        <v>0</v>
      </c>
      <c r="AM49" s="17" t="str">
        <f t="shared" si="59"/>
        <v>0</v>
      </c>
      <c r="AN49" s="17" t="str">
        <f t="shared" si="60"/>
        <v>0</v>
      </c>
      <c r="AO49" s="17" t="str">
        <f t="shared" si="61"/>
        <v>0</v>
      </c>
      <c r="AP49" s="17" t="str">
        <f t="shared" si="62"/>
        <v>0</v>
      </c>
      <c r="AQ49" s="17" t="str">
        <f t="shared" si="63"/>
        <v>0</v>
      </c>
      <c r="AR49" s="17" t="str">
        <f t="shared" si="64"/>
        <v>0</v>
      </c>
      <c r="AS49" s="17" t="str">
        <f t="shared" si="65"/>
        <v>0</v>
      </c>
      <c r="AT49" s="17" t="str">
        <f t="shared" si="66"/>
        <v>0</v>
      </c>
      <c r="AU49" s="17" t="str">
        <f t="shared" si="67"/>
        <v>0</v>
      </c>
      <c r="AV49" s="17" t="str">
        <f t="shared" si="68"/>
        <v>0</v>
      </c>
      <c r="AW49" s="17" t="str">
        <f t="shared" si="69"/>
        <v>0</v>
      </c>
      <c r="AX49" s="17" t="str">
        <f t="shared" si="70"/>
        <v>0</v>
      </c>
      <c r="AY49" s="17" t="str">
        <f t="shared" si="71"/>
        <v>0</v>
      </c>
    </row>
    <row r="50" spans="1:51" ht="348" x14ac:dyDescent="0.35">
      <c r="A50" s="21" t="s">
        <v>249</v>
      </c>
      <c r="B50" s="40" t="s">
        <v>250</v>
      </c>
      <c r="C50" s="40" t="s">
        <v>250</v>
      </c>
      <c r="D50" s="40" t="s">
        <v>250</v>
      </c>
      <c r="E50" s="40" t="s">
        <v>250</v>
      </c>
      <c r="F50" s="40" t="s">
        <v>250</v>
      </c>
      <c r="G50" s="40" t="s">
        <v>250</v>
      </c>
      <c r="H50" s="10">
        <v>37</v>
      </c>
      <c r="I50" s="10">
        <v>0</v>
      </c>
      <c r="J50" s="10">
        <v>0</v>
      </c>
      <c r="K50" s="21" t="s">
        <v>135</v>
      </c>
      <c r="L50" s="17" t="str">
        <f t="shared" si="36"/>
        <v>0</v>
      </c>
      <c r="M50" s="17" t="str">
        <f t="shared" si="37"/>
        <v>1</v>
      </c>
      <c r="N50" s="17" t="str">
        <f t="shared" si="38"/>
        <v>1</v>
      </c>
      <c r="O50" s="17" t="str">
        <f t="shared" si="39"/>
        <v>1</v>
      </c>
      <c r="P50" s="17" t="str">
        <f t="shared" si="40"/>
        <v>1</v>
      </c>
      <c r="Q50" s="17" t="str">
        <f t="shared" si="41"/>
        <v>1</v>
      </c>
      <c r="R50" s="17" t="str">
        <f t="shared" si="42"/>
        <v>0</v>
      </c>
      <c r="S50" s="17" t="str">
        <f t="shared" si="43"/>
        <v>0</v>
      </c>
      <c r="T50" s="17" t="str">
        <f t="shared" si="44"/>
        <v>1</v>
      </c>
      <c r="U50" s="17" t="str">
        <f t="shared" si="45"/>
        <v>0</v>
      </c>
      <c r="V50" s="17" t="str">
        <f t="shared" si="46"/>
        <v>0</v>
      </c>
      <c r="W50" s="17" t="str">
        <f t="shared" si="47"/>
        <v>0</v>
      </c>
      <c r="X50" s="17" t="str">
        <f t="shared" si="48"/>
        <v>0</v>
      </c>
      <c r="Y50" s="17" t="str">
        <f t="shared" si="49"/>
        <v>1</v>
      </c>
      <c r="Z50" s="17" t="str">
        <f t="shared" si="50"/>
        <v>1</v>
      </c>
      <c r="AA50" s="17" t="str">
        <f t="shared" si="51"/>
        <v>1</v>
      </c>
      <c r="AB50" s="17" t="str">
        <f t="shared" si="52"/>
        <v>1</v>
      </c>
      <c r="AC50" s="17" t="str">
        <f t="shared" si="53"/>
        <v>0</v>
      </c>
      <c r="AD50" s="10">
        <v>0</v>
      </c>
      <c r="AE50" s="10">
        <v>0</v>
      </c>
      <c r="AF50" s="10">
        <v>0</v>
      </c>
      <c r="AG50" s="21" t="s">
        <v>57</v>
      </c>
      <c r="AH50" s="17" t="str">
        <f t="shared" si="54"/>
        <v>1</v>
      </c>
      <c r="AI50" s="17" t="str">
        <f t="shared" si="55"/>
        <v>0</v>
      </c>
      <c r="AJ50" s="17" t="str">
        <f t="shared" si="56"/>
        <v>0</v>
      </c>
      <c r="AK50" s="17" t="str">
        <f t="shared" si="57"/>
        <v>0</v>
      </c>
      <c r="AL50" s="17" t="str">
        <f t="shared" si="58"/>
        <v>0</v>
      </c>
      <c r="AM50" s="17" t="str">
        <f t="shared" si="59"/>
        <v>0</v>
      </c>
      <c r="AN50" s="17" t="str">
        <f t="shared" si="60"/>
        <v>0</v>
      </c>
      <c r="AO50" s="17" t="str">
        <f t="shared" si="61"/>
        <v>0</v>
      </c>
      <c r="AP50" s="17" t="str">
        <f t="shared" si="62"/>
        <v>0</v>
      </c>
      <c r="AQ50" s="17" t="str">
        <f t="shared" si="63"/>
        <v>0</v>
      </c>
      <c r="AR50" s="17" t="str">
        <f t="shared" si="64"/>
        <v>0</v>
      </c>
      <c r="AS50" s="17" t="str">
        <f t="shared" si="65"/>
        <v>0</v>
      </c>
      <c r="AT50" s="17" t="str">
        <f t="shared" si="66"/>
        <v>0</v>
      </c>
      <c r="AU50" s="17" t="str">
        <f t="shared" si="67"/>
        <v>0</v>
      </c>
      <c r="AV50" s="17" t="str">
        <f t="shared" si="68"/>
        <v>0</v>
      </c>
      <c r="AW50" s="17" t="str">
        <f t="shared" si="69"/>
        <v>0</v>
      </c>
      <c r="AX50" s="17" t="str">
        <f t="shared" si="70"/>
        <v>0</v>
      </c>
      <c r="AY50" s="17" t="str">
        <f t="shared" si="71"/>
        <v>0</v>
      </c>
    </row>
    <row r="51" spans="1:51" x14ac:dyDescent="0.35">
      <c r="B51" s="14"/>
      <c r="C51" s="14"/>
      <c r="D51" s="14"/>
      <c r="E51" s="14"/>
      <c r="F51" s="14"/>
      <c r="G51" s="14"/>
      <c r="I51" s="11"/>
      <c r="J51" s="11"/>
    </row>
    <row r="52" spans="1:51" x14ac:dyDescent="0.35">
      <c r="B52" s="14"/>
      <c r="C52" s="14"/>
      <c r="D52" s="14"/>
      <c r="E52" s="14"/>
      <c r="F52" s="14"/>
      <c r="G52" s="14"/>
      <c r="I52" s="14"/>
      <c r="J52" s="15"/>
    </row>
    <row r="53" spans="1:51" x14ac:dyDescent="0.35">
      <c r="B53" s="14"/>
      <c r="C53" s="14"/>
      <c r="D53" s="14"/>
      <c r="E53" s="14"/>
      <c r="F53" s="14"/>
      <c r="G53" s="14"/>
      <c r="I53" s="14"/>
      <c r="J53" s="15"/>
    </row>
    <row r="54" spans="1:51" x14ac:dyDescent="0.35">
      <c r="B54" s="14"/>
      <c r="C54" s="14"/>
      <c r="D54" s="14"/>
      <c r="E54" s="14"/>
      <c r="F54" s="14"/>
      <c r="G54" s="14"/>
      <c r="I54" s="14"/>
      <c r="J54" s="15"/>
    </row>
    <row r="55" spans="1:51" x14ac:dyDescent="0.35">
      <c r="B55" s="14"/>
      <c r="C55" s="14"/>
      <c r="D55" s="14"/>
      <c r="E55" s="14"/>
      <c r="F55" s="14"/>
      <c r="G55" s="14"/>
      <c r="I55" s="14"/>
      <c r="J55" s="15"/>
    </row>
    <row r="56" spans="1:51" x14ac:dyDescent="0.35">
      <c r="B56" s="14"/>
      <c r="C56" s="14"/>
      <c r="D56" s="14"/>
      <c r="E56" s="14"/>
      <c r="F56" s="14"/>
      <c r="G56" s="14"/>
      <c r="I56" s="14"/>
      <c r="J56" s="15"/>
    </row>
    <row r="57" spans="1:51" x14ac:dyDescent="0.35">
      <c r="B57" s="14"/>
      <c r="C57" s="14"/>
      <c r="D57" s="14"/>
      <c r="E57" s="14"/>
      <c r="F57" s="14"/>
      <c r="G57" s="14"/>
      <c r="I57" s="14"/>
      <c r="J57" s="15"/>
    </row>
    <row r="58" spans="1:51" x14ac:dyDescent="0.35">
      <c r="B58" s="14"/>
      <c r="C58" s="14"/>
      <c r="D58" s="14"/>
      <c r="E58" s="14"/>
      <c r="F58" s="14"/>
      <c r="G58" s="14"/>
      <c r="I58" s="14"/>
      <c r="J58" s="15"/>
    </row>
    <row r="59" spans="1:51" x14ac:dyDescent="0.35">
      <c r="B59" s="14"/>
      <c r="C59" s="14"/>
      <c r="D59" s="14"/>
      <c r="E59" s="14"/>
      <c r="F59" s="14"/>
      <c r="G59" s="14"/>
      <c r="I59" s="14"/>
      <c r="J59" s="15"/>
    </row>
    <row r="60" spans="1:51" x14ac:dyDescent="0.35">
      <c r="B60" s="14"/>
      <c r="C60" s="14"/>
      <c r="D60" s="14"/>
      <c r="E60" s="14"/>
      <c r="F60" s="14"/>
      <c r="G60" s="14"/>
      <c r="I60" s="14"/>
      <c r="J60" s="15"/>
    </row>
    <row r="61" spans="1:51" x14ac:dyDescent="0.35">
      <c r="B61" s="14"/>
      <c r="C61" s="14"/>
      <c r="D61" s="14"/>
      <c r="E61" s="14"/>
      <c r="F61" s="14"/>
      <c r="G61" s="14"/>
      <c r="I61" s="14"/>
      <c r="J61" s="15"/>
    </row>
    <row r="62" spans="1:51" x14ac:dyDescent="0.35">
      <c r="B62" s="14"/>
      <c r="C62" s="14"/>
      <c r="D62" s="14"/>
      <c r="E62" s="14"/>
      <c r="F62" s="14"/>
      <c r="G62" s="14"/>
      <c r="I62" s="14"/>
      <c r="J62" s="15"/>
    </row>
    <row r="63" spans="1:51" x14ac:dyDescent="0.35">
      <c r="B63" s="14"/>
      <c r="C63" s="14"/>
      <c r="D63" s="14"/>
      <c r="E63" s="14"/>
      <c r="F63" s="14"/>
      <c r="G63" s="14"/>
      <c r="I63" s="14"/>
      <c r="J63" s="15"/>
    </row>
    <row r="64" spans="1:51" x14ac:dyDescent="0.35">
      <c r="B64" s="14"/>
      <c r="C64" s="14"/>
      <c r="D64" s="14"/>
      <c r="E64" s="14"/>
      <c r="F64" s="14"/>
      <c r="G64" s="14"/>
      <c r="I64" s="14"/>
      <c r="J64" s="15"/>
    </row>
    <row r="65" spans="2:10" x14ac:dyDescent="0.35">
      <c r="B65" s="14"/>
      <c r="C65" s="14"/>
      <c r="D65" s="14"/>
      <c r="E65" s="14"/>
      <c r="F65" s="14"/>
      <c r="G65" s="14"/>
      <c r="I65" s="14"/>
      <c r="J65" s="15"/>
    </row>
    <row r="66" spans="2:10" x14ac:dyDescent="0.35">
      <c r="B66" s="14"/>
      <c r="C66" s="14"/>
      <c r="D66" s="14"/>
      <c r="E66" s="14"/>
      <c r="F66" s="14"/>
      <c r="G66" s="14"/>
      <c r="I66" s="14"/>
      <c r="J66" s="15"/>
    </row>
    <row r="67" spans="2:10" x14ac:dyDescent="0.35">
      <c r="B67" s="14"/>
      <c r="C67" s="14"/>
      <c r="D67" s="14"/>
      <c r="E67" s="14"/>
      <c r="F67" s="14"/>
      <c r="G67" s="14"/>
      <c r="I67" s="14"/>
      <c r="J67" s="15"/>
    </row>
    <row r="68" spans="2:10" x14ac:dyDescent="0.35">
      <c r="B68" s="14"/>
      <c r="C68" s="14"/>
      <c r="D68" s="14"/>
      <c r="E68" s="14"/>
      <c r="F68" s="14"/>
      <c r="G68" s="14"/>
      <c r="I68" s="14"/>
      <c r="J68" s="15"/>
    </row>
    <row r="69" spans="2:10" x14ac:dyDescent="0.35">
      <c r="B69" s="14"/>
      <c r="C69" s="14"/>
      <c r="D69" s="14"/>
      <c r="E69" s="14"/>
      <c r="F69" s="14"/>
      <c r="G69" s="14"/>
      <c r="I69" s="14"/>
      <c r="J69" s="15"/>
    </row>
    <row r="70" spans="2:10" x14ac:dyDescent="0.35">
      <c r="B70" s="14"/>
      <c r="C70" s="14"/>
      <c r="D70" s="14"/>
      <c r="E70" s="14"/>
      <c r="F70" s="14"/>
      <c r="G70" s="14"/>
      <c r="I70" s="14"/>
      <c r="J70" s="15"/>
    </row>
    <row r="71" spans="2:10" x14ac:dyDescent="0.35">
      <c r="B71" s="14"/>
      <c r="C71" s="14"/>
      <c r="D71" s="14"/>
      <c r="E71" s="14"/>
      <c r="F71" s="14"/>
      <c r="G71" s="14"/>
      <c r="I71" s="14"/>
      <c r="J71" s="15"/>
    </row>
    <row r="72" spans="2:10" x14ac:dyDescent="0.35">
      <c r="B72" s="14"/>
      <c r="C72" s="14"/>
      <c r="D72" s="14"/>
      <c r="E72" s="14"/>
      <c r="F72" s="14"/>
      <c r="G72" s="14"/>
      <c r="I72" s="14"/>
      <c r="J72" s="15"/>
    </row>
    <row r="73" spans="2:10" x14ac:dyDescent="0.35">
      <c r="B73" s="14"/>
      <c r="C73" s="14"/>
      <c r="D73" s="14"/>
      <c r="E73" s="14"/>
      <c r="F73" s="14"/>
      <c r="G73" s="14"/>
      <c r="I73" s="14"/>
      <c r="J73" s="15"/>
    </row>
    <row r="74" spans="2:10" x14ac:dyDescent="0.35">
      <c r="B74" s="14"/>
      <c r="C74" s="14"/>
      <c r="D74" s="14"/>
      <c r="E74" s="14"/>
      <c r="F74" s="14"/>
      <c r="G74" s="14"/>
      <c r="I74" s="14"/>
      <c r="J74" s="15"/>
    </row>
    <row r="75" spans="2:10" x14ac:dyDescent="0.35">
      <c r="B75" s="14"/>
      <c r="C75" s="14"/>
      <c r="D75" s="14"/>
      <c r="E75" s="14"/>
      <c r="F75" s="14"/>
      <c r="G75" s="14"/>
      <c r="I75" s="14"/>
      <c r="J75" s="15"/>
    </row>
    <row r="76" spans="2:10" x14ac:dyDescent="0.35">
      <c r="B76" s="14"/>
      <c r="C76" s="14"/>
      <c r="D76" s="14"/>
      <c r="E76" s="14"/>
      <c r="F76" s="14"/>
      <c r="G76" s="14"/>
      <c r="I76" s="14"/>
      <c r="J76" s="15"/>
    </row>
    <row r="77" spans="2:10" x14ac:dyDescent="0.35">
      <c r="B77" s="14"/>
      <c r="C77" s="14"/>
      <c r="D77" s="14"/>
      <c r="E77" s="14"/>
      <c r="F77" s="14"/>
      <c r="G77" s="14"/>
      <c r="I77" s="14"/>
      <c r="J77" s="15"/>
    </row>
    <row r="78" spans="2:10" x14ac:dyDescent="0.35">
      <c r="B78" s="14"/>
      <c r="C78" s="14"/>
      <c r="D78" s="14"/>
      <c r="E78" s="14"/>
      <c r="F78" s="14"/>
      <c r="G78" s="14"/>
      <c r="I78" s="14"/>
      <c r="J78" s="15"/>
    </row>
    <row r="79" spans="2:10" x14ac:dyDescent="0.35">
      <c r="B79" s="14"/>
      <c r="C79" s="14"/>
      <c r="D79" s="14"/>
      <c r="E79" s="14"/>
      <c r="F79" s="14"/>
      <c r="G79" s="14"/>
      <c r="I79" s="14"/>
      <c r="J79" s="15"/>
    </row>
    <row r="80" spans="2:10" x14ac:dyDescent="0.35">
      <c r="B80" s="14"/>
      <c r="C80" s="14"/>
      <c r="D80" s="14"/>
      <c r="E80" s="14"/>
      <c r="F80" s="14"/>
      <c r="G80" s="14"/>
      <c r="I80" s="14"/>
      <c r="J80" s="15"/>
    </row>
    <row r="81" spans="2:10" x14ac:dyDescent="0.35">
      <c r="B81" s="14"/>
      <c r="C81" s="14"/>
      <c r="D81" s="14"/>
      <c r="E81" s="14"/>
      <c r="F81" s="14"/>
      <c r="G81" s="14"/>
      <c r="I81" s="14"/>
      <c r="J81" s="15"/>
    </row>
    <row r="82" spans="2:10" x14ac:dyDescent="0.35">
      <c r="B82" s="14"/>
      <c r="C82" s="14"/>
      <c r="D82" s="14"/>
      <c r="E82" s="14"/>
      <c r="F82" s="14"/>
      <c r="G82" s="14"/>
      <c r="I82" s="14"/>
      <c r="J82" s="15"/>
    </row>
    <row r="83" spans="2:10" x14ac:dyDescent="0.35">
      <c r="B83" s="14"/>
      <c r="C83" s="14"/>
      <c r="D83" s="14"/>
      <c r="E83" s="14"/>
      <c r="F83" s="14"/>
      <c r="G83" s="14"/>
      <c r="I83" s="14"/>
      <c r="J83" s="15"/>
    </row>
    <row r="84" spans="2:10" x14ac:dyDescent="0.35">
      <c r="B84" s="14"/>
      <c r="C84" s="14"/>
      <c r="D84" s="14"/>
      <c r="E84" s="14"/>
      <c r="F84" s="14"/>
      <c r="G84" s="14"/>
      <c r="I84" s="14"/>
      <c r="J84" s="15"/>
    </row>
    <row r="85" spans="2:10" x14ac:dyDescent="0.35">
      <c r="B85" s="14"/>
      <c r="C85" s="14"/>
      <c r="D85" s="14"/>
      <c r="E85" s="14"/>
      <c r="F85" s="14"/>
      <c r="G85" s="14"/>
      <c r="I85" s="14"/>
      <c r="J85" s="15"/>
    </row>
    <row r="86" spans="2:10" x14ac:dyDescent="0.35">
      <c r="B86" s="14"/>
      <c r="C86" s="14"/>
      <c r="D86" s="14"/>
      <c r="E86" s="14"/>
      <c r="F86" s="14"/>
      <c r="G86" s="14"/>
      <c r="I86" s="14"/>
      <c r="J86" s="15"/>
    </row>
    <row r="87" spans="2:10" x14ac:dyDescent="0.35">
      <c r="B87" s="14"/>
      <c r="C87" s="14"/>
      <c r="D87" s="14"/>
      <c r="E87" s="14"/>
      <c r="F87" s="14"/>
      <c r="G87" s="14"/>
      <c r="I87" s="14"/>
      <c r="J87" s="15"/>
    </row>
    <row r="88" spans="2:10" x14ac:dyDescent="0.35">
      <c r="B88" s="14"/>
      <c r="C88" s="14"/>
      <c r="D88" s="14"/>
      <c r="E88" s="14"/>
      <c r="F88" s="14"/>
      <c r="G88" s="14"/>
      <c r="I88" s="14"/>
      <c r="J88" s="15"/>
    </row>
    <row r="89" spans="2:10" x14ac:dyDescent="0.35">
      <c r="B89" s="14"/>
      <c r="C89" s="14"/>
      <c r="D89" s="14"/>
      <c r="E89" s="14"/>
      <c r="F89" s="14"/>
      <c r="G89" s="14"/>
      <c r="I89" s="14"/>
      <c r="J89" s="15"/>
    </row>
    <row r="90" spans="2:10" x14ac:dyDescent="0.35">
      <c r="B90" s="14"/>
      <c r="C90" s="14"/>
      <c r="D90" s="14"/>
      <c r="E90" s="14"/>
      <c r="F90" s="14"/>
      <c r="G90" s="14"/>
      <c r="I90" s="14"/>
      <c r="J90" s="15"/>
    </row>
    <row r="91" spans="2:10" x14ac:dyDescent="0.35">
      <c r="B91" s="14"/>
      <c r="C91" s="14"/>
      <c r="D91" s="14"/>
      <c r="E91" s="14"/>
      <c r="F91" s="14"/>
      <c r="G91" s="14"/>
      <c r="I91" s="14"/>
      <c r="J91" s="15"/>
    </row>
    <row r="92" spans="2:10" x14ac:dyDescent="0.35">
      <c r="B92" s="14"/>
      <c r="C92" s="14"/>
      <c r="D92" s="14"/>
      <c r="E92" s="14"/>
      <c r="F92" s="14"/>
      <c r="G92" s="14"/>
      <c r="I92" s="14"/>
      <c r="J92" s="15"/>
    </row>
    <row r="93" spans="2:10" x14ac:dyDescent="0.35">
      <c r="B93" s="14"/>
      <c r="C93" s="14"/>
      <c r="D93" s="14"/>
      <c r="E93" s="14"/>
      <c r="F93" s="14"/>
      <c r="G93" s="14"/>
      <c r="I93" s="14"/>
      <c r="J93" s="15"/>
    </row>
    <row r="94" spans="2:10" x14ac:dyDescent="0.35">
      <c r="B94" s="14"/>
      <c r="C94" s="14"/>
      <c r="D94" s="14"/>
      <c r="E94" s="14"/>
      <c r="F94" s="14"/>
      <c r="G94" s="14"/>
      <c r="I94" s="14"/>
      <c r="J94" s="15"/>
    </row>
    <row r="95" spans="2:10" x14ac:dyDescent="0.35">
      <c r="B95" s="14"/>
      <c r="C95" s="14"/>
      <c r="D95" s="14"/>
      <c r="E95" s="14"/>
      <c r="F95" s="14"/>
      <c r="G95" s="14"/>
      <c r="I95" s="14"/>
      <c r="J95" s="15"/>
    </row>
    <row r="96" spans="2:10" x14ac:dyDescent="0.35">
      <c r="B96" s="14"/>
      <c r="C96" s="14"/>
      <c r="D96" s="14"/>
      <c r="E96" s="14"/>
      <c r="F96" s="14"/>
      <c r="G96" s="14"/>
      <c r="I96" s="14"/>
      <c r="J96" s="15"/>
    </row>
    <row r="97" spans="2:10" x14ac:dyDescent="0.35">
      <c r="B97" s="14"/>
      <c r="C97" s="14"/>
      <c r="D97" s="14"/>
      <c r="E97" s="14"/>
      <c r="F97" s="14"/>
      <c r="G97" s="14"/>
      <c r="I97" s="14"/>
      <c r="J97" s="15"/>
    </row>
    <row r="98" spans="2:10" x14ac:dyDescent="0.35">
      <c r="B98" s="14"/>
      <c r="C98" s="14"/>
      <c r="D98" s="14"/>
      <c r="E98" s="14"/>
      <c r="F98" s="14"/>
      <c r="G98" s="14"/>
      <c r="I98" s="14"/>
      <c r="J98" s="15"/>
    </row>
    <row r="99" spans="2:10" x14ac:dyDescent="0.35">
      <c r="B99" s="14"/>
      <c r="C99" s="14"/>
      <c r="D99" s="14"/>
      <c r="E99" s="14"/>
      <c r="F99" s="14"/>
      <c r="G99" s="14"/>
      <c r="I99" s="14"/>
      <c r="J99" s="15"/>
    </row>
    <row r="100" spans="2:10" x14ac:dyDescent="0.35">
      <c r="B100" s="14"/>
      <c r="C100" s="14"/>
      <c r="D100" s="14"/>
      <c r="E100" s="14"/>
      <c r="F100" s="14"/>
      <c r="G100" s="14"/>
      <c r="I100" s="14"/>
      <c r="J100" s="15"/>
    </row>
    <row r="101" spans="2:10" x14ac:dyDescent="0.35">
      <c r="B101" s="14"/>
      <c r="C101" s="14"/>
      <c r="D101" s="14"/>
      <c r="E101" s="14"/>
      <c r="F101" s="14"/>
      <c r="G101" s="14"/>
      <c r="I101" s="14"/>
      <c r="J101" s="15"/>
    </row>
    <row r="102" spans="2:10" x14ac:dyDescent="0.35">
      <c r="B102" s="14"/>
      <c r="C102" s="14"/>
      <c r="D102" s="14"/>
      <c r="E102" s="14"/>
      <c r="F102" s="14"/>
      <c r="G102" s="14"/>
      <c r="I102" s="14"/>
      <c r="J102" s="15"/>
    </row>
    <row r="103" spans="2:10" x14ac:dyDescent="0.35">
      <c r="B103" s="14"/>
      <c r="C103" s="14"/>
      <c r="D103" s="14"/>
      <c r="E103" s="14"/>
      <c r="F103" s="14"/>
      <c r="G103" s="14"/>
      <c r="I103" s="14"/>
      <c r="J103" s="15"/>
    </row>
    <row r="104" spans="2:10" x14ac:dyDescent="0.35">
      <c r="B104" s="14"/>
      <c r="C104" s="14"/>
      <c r="D104" s="14"/>
      <c r="E104" s="14"/>
      <c r="F104" s="14"/>
      <c r="G104" s="14"/>
      <c r="I104" s="14"/>
      <c r="J104" s="15"/>
    </row>
    <row r="105" spans="2:10" x14ac:dyDescent="0.35">
      <c r="B105" s="14"/>
      <c r="C105" s="14"/>
      <c r="D105" s="14"/>
      <c r="E105" s="14"/>
      <c r="F105" s="14"/>
      <c r="G105" s="14"/>
      <c r="I105" s="14"/>
      <c r="J105" s="15"/>
    </row>
    <row r="106" spans="2:10" x14ac:dyDescent="0.35">
      <c r="B106" s="14"/>
      <c r="C106" s="14"/>
      <c r="D106" s="14"/>
      <c r="E106" s="14"/>
      <c r="F106" s="14"/>
      <c r="G106" s="14"/>
      <c r="I106" s="14"/>
      <c r="J106" s="15"/>
    </row>
    <row r="107" spans="2:10" x14ac:dyDescent="0.35">
      <c r="B107" s="14"/>
      <c r="C107" s="14"/>
      <c r="D107" s="14"/>
      <c r="E107" s="14"/>
      <c r="F107" s="14"/>
      <c r="G107" s="14"/>
      <c r="I107" s="14"/>
      <c r="J107" s="15"/>
    </row>
    <row r="108" spans="2:10" x14ac:dyDescent="0.35">
      <c r="B108" s="14"/>
      <c r="C108" s="14"/>
      <c r="D108" s="14"/>
      <c r="E108" s="14"/>
      <c r="F108" s="14"/>
      <c r="G108" s="14"/>
      <c r="I108" s="14"/>
      <c r="J108" s="15"/>
    </row>
    <row r="109" spans="2:10" x14ac:dyDescent="0.35">
      <c r="B109" s="14"/>
      <c r="C109" s="14"/>
      <c r="D109" s="14"/>
      <c r="E109" s="14"/>
      <c r="F109" s="14"/>
      <c r="G109" s="14"/>
      <c r="I109" s="14"/>
      <c r="J109" s="15"/>
    </row>
    <row r="110" spans="2:10" x14ac:dyDescent="0.35">
      <c r="B110" s="14"/>
      <c r="C110" s="14"/>
      <c r="D110" s="14"/>
      <c r="E110" s="14"/>
      <c r="F110" s="14"/>
      <c r="G110" s="14"/>
      <c r="I110" s="14"/>
      <c r="J110" s="15"/>
    </row>
    <row r="111" spans="2:10" x14ac:dyDescent="0.35">
      <c r="B111" s="14"/>
      <c r="C111" s="14"/>
      <c r="D111" s="14"/>
      <c r="E111" s="14"/>
      <c r="F111" s="14"/>
      <c r="G111" s="14"/>
      <c r="I111" s="14"/>
      <c r="J111" s="15"/>
    </row>
    <row r="112" spans="2:10" x14ac:dyDescent="0.35">
      <c r="B112" s="14"/>
      <c r="C112" s="14"/>
      <c r="D112" s="14"/>
      <c r="E112" s="14"/>
      <c r="F112" s="14"/>
      <c r="G112" s="14"/>
      <c r="I112" s="14"/>
      <c r="J112" s="15"/>
    </row>
    <row r="113" spans="2:10" x14ac:dyDescent="0.35">
      <c r="B113" s="14"/>
      <c r="C113" s="14"/>
      <c r="D113" s="14"/>
      <c r="E113" s="14"/>
      <c r="F113" s="14"/>
      <c r="G113" s="14"/>
      <c r="I113" s="14"/>
      <c r="J113" s="15"/>
    </row>
    <row r="114" spans="2:10" x14ac:dyDescent="0.35">
      <c r="B114" s="14"/>
      <c r="C114" s="14"/>
      <c r="D114" s="14"/>
      <c r="E114" s="14"/>
      <c r="F114" s="14"/>
      <c r="G114" s="14"/>
      <c r="I114" s="14"/>
      <c r="J114" s="15"/>
    </row>
    <row r="115" spans="2:10" x14ac:dyDescent="0.35">
      <c r="B115" s="14"/>
      <c r="C115" s="14"/>
      <c r="D115" s="14"/>
      <c r="E115" s="14"/>
      <c r="F115" s="14"/>
      <c r="G115" s="14"/>
      <c r="I115" s="14"/>
      <c r="J115" s="15"/>
    </row>
    <row r="116" spans="2:10" x14ac:dyDescent="0.35">
      <c r="B116" s="14"/>
      <c r="C116" s="14"/>
      <c r="D116" s="14"/>
      <c r="E116" s="14"/>
      <c r="F116" s="14"/>
      <c r="G116" s="14"/>
      <c r="I116" s="14"/>
      <c r="J116" s="15"/>
    </row>
    <row r="117" spans="2:10" x14ac:dyDescent="0.35">
      <c r="B117" s="14"/>
      <c r="C117" s="14"/>
      <c r="D117" s="14"/>
      <c r="E117" s="14"/>
      <c r="F117" s="14"/>
      <c r="G117" s="14"/>
      <c r="I117" s="14"/>
      <c r="J117" s="15"/>
    </row>
    <row r="118" spans="2:10" x14ac:dyDescent="0.35">
      <c r="B118" s="14"/>
      <c r="C118" s="14"/>
      <c r="D118" s="14"/>
      <c r="E118" s="14"/>
      <c r="F118" s="14"/>
      <c r="G118" s="14"/>
      <c r="I118" s="14"/>
      <c r="J118" s="15"/>
    </row>
    <row r="119" spans="2:10" x14ac:dyDescent="0.35">
      <c r="B119" s="14"/>
      <c r="C119" s="14"/>
      <c r="D119" s="14"/>
      <c r="E119" s="14"/>
      <c r="F119" s="14"/>
      <c r="G119" s="14"/>
      <c r="I119" s="14"/>
      <c r="J119" s="15"/>
    </row>
    <row r="120" spans="2:10" x14ac:dyDescent="0.35">
      <c r="B120" s="14"/>
      <c r="C120" s="14"/>
      <c r="D120" s="14"/>
      <c r="E120" s="14"/>
      <c r="F120" s="14"/>
      <c r="G120" s="14"/>
      <c r="I120" s="14"/>
      <c r="J120" s="15"/>
    </row>
  </sheetData>
  <sheetProtection algorithmName="SHA-512" hashValue="TK3m2QDvOecVkMv02IMvdIAZABlEGHaTwg3kwxkV/4in9Ue8FD5Izsvn04ArVFojwbuyzfs77nuwUv5wTgnskw==" saltValue="MS5cy6mcKKHclDjVtjiKYg==" spinCount="100000" sheet="1" objects="1" scenarios="1"/>
  <sortState xmlns:xlrd2="http://schemas.microsoft.com/office/spreadsheetml/2017/richdata2" ref="A2:AY120">
    <sortCondition ref="H7:H120"/>
  </sortState>
  <phoneticPr fontId="3" type="noConversion"/>
  <dataValidations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J27:J42 J2:J8 J15:J25" xr:uid="{4525F499-21FC-429D-875B-D92D6FB6C6C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J26 I2:I8 I15:I42" xr:uid="{ED1051CC-9293-49B2-8D3D-A56930B92B3A}">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H2:H3 H5:H7 H27:H28 I46:J46 H43:H104 I51:J51" xr:uid="{A678BF40-F8D2-411F-AA1A-B11AD06DDE2A}">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H8 H29:H42 H4 H15:H26" xr:uid="{631365AF-8B8C-43E3-90CF-96295BC6F86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F2:AF50"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E2:AE50"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D2:AD50" xr:uid="{CFE70471-327E-40F7-BAFC-54FFFA71B542}">
      <formula1>0</formula1>
      <formula2>3000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743D00-A73B-4E56-A8DB-0A2882F9F863}"/>
</file>

<file path=customXml/itemProps2.xml><?xml version="1.0" encoding="utf-8"?>
<ds:datastoreItem xmlns:ds="http://schemas.openxmlformats.org/officeDocument/2006/customXml" ds:itemID="{DCF6F9B3-0AB9-4767-A64B-3F53F4237A69}"/>
</file>

<file path=customXml/itemProps3.xml><?xml version="1.0" encoding="utf-8"?>
<ds:datastoreItem xmlns:ds="http://schemas.openxmlformats.org/officeDocument/2006/customXml" ds:itemID="{156B21C4-93C4-4EDA-BA11-D3C8B1AE92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ODDS Programs - Totals</vt:lpstr>
      <vt:lpstr>Program Data</vt:lpstr>
      <vt:lpstr>Child Data</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710 - 2023 Q3 Report - English</dc:title>
  <dc:creator>Hart Jill</dc:creator>
  <cp:lastModifiedBy>HARTMAN Christina</cp:lastModifiedBy>
  <dcterms:created xsi:type="dcterms:W3CDTF">2022-04-04T16:12:44Z</dcterms:created>
  <dcterms:modified xsi:type="dcterms:W3CDTF">2023-07-24T17:51:37Z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0x010100D2A4432FE56CD74CA4680987F98E5FFD</vt:lpwstr>
  </property>
</Properties>
</file>