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I:\ODDS_AllShared\ODDS_AllShared\Children's Residential Program\SB710\_2021-2024\_2024\2024 Q3 July to Sept\"/>
    </mc:Choice>
  </mc:AlternateContent>
  <xr:revisionPtr revIDLastSave="0" documentId="13_ncr:1_{BDFA2190-6461-4964-8CA3-C9CA84BF0166}" xr6:coauthVersionLast="47" xr6:coauthVersionMax="47" xr10:uidLastSave="{00000000-0000-0000-0000-000000000000}"/>
  <workbookProtection workbookAlgorithmName="SHA-512" workbookHashValue="VnREX9wYC+mCOZgxWHao4bWsKYhHhdR6+JHXy8y53Zp0+gDooxEpIKgEBkqHssqI/TjnZd7lojzatzikZtUNcA==" workbookSaltValue="NKD5hRzJmObHMDSEh4E0FQ==" workbookSpinCount="100000" lockStructure="1"/>
  <bookViews>
    <workbookView xWindow="-110" yWindow="-110" windowWidth="38620" windowHeight="21220" xr2:uid="{12877452-A934-4DA9-808D-3638BA64D386}"/>
  </bookViews>
  <sheets>
    <sheet name="Instructions" sheetId="1" r:id="rId1"/>
    <sheet name="ODDS Programs - Totals" sheetId="2" r:id="rId2"/>
    <sheet name="Program Data" sheetId="37" r:id="rId3"/>
    <sheet name="Child Data" sheetId="38" r:id="rId4"/>
    <sheet name="Raw Data" sheetId="23" r:id="rId5"/>
    <sheet name="Program Summary-OLD" sheetId="39" state="hidden" r:id="rId6"/>
  </sheets>
  <definedNames>
    <definedName name="_xlnm._FilterDatabase" localSheetId="2" hidden="1">'Program Data'!$A$1:$Q$40</definedName>
    <definedName name="_xlnm._FilterDatabase" localSheetId="4" hidden="1">'Raw Data'!$A$1:$AZ$227</definedName>
  </definedNames>
  <calcPr calcId="191029"/>
  <pivotCaches>
    <pivotCache cacheId="198"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7" i="23" l="1"/>
  <c r="N217" i="23"/>
  <c r="O217" i="23"/>
  <c r="P217" i="23"/>
  <c r="Q217" i="23"/>
  <c r="R217" i="23"/>
  <c r="S217" i="23"/>
  <c r="T217" i="23"/>
  <c r="U217" i="23"/>
  <c r="V217" i="23"/>
  <c r="W217" i="23"/>
  <c r="X217" i="23"/>
  <c r="Y217" i="23"/>
  <c r="Z217" i="23"/>
  <c r="AA217" i="23"/>
  <c r="AB217" i="23"/>
  <c r="AC217" i="23"/>
  <c r="AD217" i="23"/>
  <c r="AI217" i="23"/>
  <c r="AJ217" i="23"/>
  <c r="AK217" i="23"/>
  <c r="AL217" i="23"/>
  <c r="AM217" i="23"/>
  <c r="AN217" i="23"/>
  <c r="AO217" i="23"/>
  <c r="AP217" i="23"/>
  <c r="AQ217" i="23"/>
  <c r="AR217" i="23"/>
  <c r="AS217" i="23"/>
  <c r="AT217" i="23"/>
  <c r="AU217" i="23"/>
  <c r="AV217" i="23"/>
  <c r="AW217" i="23"/>
  <c r="AX217" i="23"/>
  <c r="AY217" i="23"/>
  <c r="AZ217" i="23"/>
  <c r="M208" i="23"/>
  <c r="N208" i="23"/>
  <c r="O208" i="23"/>
  <c r="P208" i="23"/>
  <c r="Q208" i="23"/>
  <c r="R208" i="23"/>
  <c r="S208" i="23"/>
  <c r="T208" i="23"/>
  <c r="U208" i="23"/>
  <c r="V208" i="23"/>
  <c r="W208" i="23"/>
  <c r="X208" i="23"/>
  <c r="Y208" i="23"/>
  <c r="Z208" i="23"/>
  <c r="AA208" i="23"/>
  <c r="AB208" i="23"/>
  <c r="AC208" i="23"/>
  <c r="AD208" i="23"/>
  <c r="AI208" i="23"/>
  <c r="AJ208" i="23"/>
  <c r="AK208" i="23"/>
  <c r="AL208" i="23"/>
  <c r="AM208" i="23"/>
  <c r="AN208" i="23"/>
  <c r="AO208" i="23"/>
  <c r="AP208" i="23"/>
  <c r="AQ208" i="23"/>
  <c r="AR208" i="23"/>
  <c r="AS208" i="23"/>
  <c r="AT208" i="23"/>
  <c r="AU208" i="23"/>
  <c r="AV208" i="23"/>
  <c r="AW208" i="23"/>
  <c r="AX208" i="23"/>
  <c r="AY208" i="23"/>
  <c r="AZ208" i="23"/>
  <c r="M190" i="23"/>
  <c r="N190" i="23"/>
  <c r="O190" i="23"/>
  <c r="P190" i="23"/>
  <c r="Q190" i="23"/>
  <c r="R190" i="23"/>
  <c r="S190" i="23"/>
  <c r="T190" i="23"/>
  <c r="U190" i="23"/>
  <c r="V190" i="23"/>
  <c r="W190" i="23"/>
  <c r="X190" i="23"/>
  <c r="Y190" i="23"/>
  <c r="Z190" i="23"/>
  <c r="AA190" i="23"/>
  <c r="AB190" i="23"/>
  <c r="AC190" i="23"/>
  <c r="AD190" i="23"/>
  <c r="AI190" i="23"/>
  <c r="AJ190" i="23"/>
  <c r="AK190" i="23"/>
  <c r="AL190" i="23"/>
  <c r="AM190" i="23"/>
  <c r="AN190" i="23"/>
  <c r="AO190" i="23"/>
  <c r="AP190" i="23"/>
  <c r="AQ190" i="23"/>
  <c r="AR190" i="23"/>
  <c r="AS190" i="23"/>
  <c r="AT190" i="23"/>
  <c r="AU190" i="23"/>
  <c r="AV190" i="23"/>
  <c r="AW190" i="23"/>
  <c r="AX190" i="23"/>
  <c r="AY190" i="23"/>
  <c r="AZ190" i="23"/>
  <c r="M147" i="23"/>
  <c r="N147" i="23"/>
  <c r="O147" i="23"/>
  <c r="P147" i="23"/>
  <c r="Q147" i="23"/>
  <c r="R147" i="23"/>
  <c r="S147" i="23"/>
  <c r="T147" i="23"/>
  <c r="U147" i="23"/>
  <c r="V147" i="23"/>
  <c r="W147" i="23"/>
  <c r="X147" i="23"/>
  <c r="Y147" i="23"/>
  <c r="Z147" i="23"/>
  <c r="AA147" i="23"/>
  <c r="AB147" i="23"/>
  <c r="AC147" i="23"/>
  <c r="AD147" i="23"/>
  <c r="AI147" i="23"/>
  <c r="AJ147" i="23"/>
  <c r="AK147" i="23"/>
  <c r="AL147" i="23"/>
  <c r="AM147" i="23"/>
  <c r="AN147" i="23"/>
  <c r="AO147" i="23"/>
  <c r="AP147" i="23"/>
  <c r="AQ147" i="23"/>
  <c r="AR147" i="23"/>
  <c r="AS147" i="23"/>
  <c r="AT147" i="23"/>
  <c r="AU147" i="23"/>
  <c r="AV147" i="23"/>
  <c r="AW147" i="23"/>
  <c r="AX147" i="23"/>
  <c r="AY147" i="23"/>
  <c r="AZ147" i="23"/>
  <c r="M48" i="23"/>
  <c r="N48" i="23"/>
  <c r="O48" i="23"/>
  <c r="P48" i="23"/>
  <c r="Q48" i="23"/>
  <c r="R48" i="23"/>
  <c r="S48" i="23"/>
  <c r="T48" i="23"/>
  <c r="U48" i="23"/>
  <c r="V48" i="23"/>
  <c r="W48" i="23"/>
  <c r="X48" i="23"/>
  <c r="Y48" i="23"/>
  <c r="Z48" i="23"/>
  <c r="AA48" i="23"/>
  <c r="AB48" i="23"/>
  <c r="AC48" i="23"/>
  <c r="AD48" i="23"/>
  <c r="AI48" i="23"/>
  <c r="AJ48" i="23"/>
  <c r="AK48" i="23"/>
  <c r="AL48" i="23"/>
  <c r="AM48" i="23"/>
  <c r="AN48" i="23"/>
  <c r="AO48" i="23"/>
  <c r="AP48" i="23"/>
  <c r="AQ48" i="23"/>
  <c r="AR48" i="23"/>
  <c r="AS48" i="23"/>
  <c r="AT48" i="23"/>
  <c r="AU48" i="23"/>
  <c r="AV48" i="23"/>
  <c r="AW48" i="23"/>
  <c r="AX48" i="23"/>
  <c r="AY48" i="23"/>
  <c r="AZ48" i="23"/>
  <c r="M130" i="23"/>
  <c r="N130" i="23"/>
  <c r="O130" i="23"/>
  <c r="P130" i="23"/>
  <c r="Q130" i="23"/>
  <c r="R130" i="23"/>
  <c r="S130" i="23"/>
  <c r="T130" i="23"/>
  <c r="U130" i="23"/>
  <c r="V130" i="23"/>
  <c r="W130" i="23"/>
  <c r="X130" i="23"/>
  <c r="Y130" i="23"/>
  <c r="Z130" i="23"/>
  <c r="AA130" i="23"/>
  <c r="AB130" i="23"/>
  <c r="AC130" i="23"/>
  <c r="AD130" i="23"/>
  <c r="AI130" i="23"/>
  <c r="AJ130" i="23"/>
  <c r="AK130" i="23"/>
  <c r="AL130" i="23"/>
  <c r="AM130" i="23"/>
  <c r="AN130" i="23"/>
  <c r="AO130" i="23"/>
  <c r="AP130" i="23"/>
  <c r="AQ130" i="23"/>
  <c r="AR130" i="23"/>
  <c r="AS130" i="23"/>
  <c r="AT130" i="23"/>
  <c r="AU130" i="23"/>
  <c r="AV130" i="23"/>
  <c r="AW130" i="23"/>
  <c r="AX130" i="23"/>
  <c r="AY130" i="23"/>
  <c r="AZ130" i="23"/>
  <c r="M167" i="23"/>
  <c r="N167" i="23"/>
  <c r="O167" i="23"/>
  <c r="P167" i="23"/>
  <c r="Q167" i="23"/>
  <c r="R167" i="23"/>
  <c r="S167" i="23"/>
  <c r="T167" i="23"/>
  <c r="U167" i="23"/>
  <c r="V167" i="23"/>
  <c r="W167" i="23"/>
  <c r="X167" i="23"/>
  <c r="Y167" i="23"/>
  <c r="Z167" i="23"/>
  <c r="AA167" i="23"/>
  <c r="AB167" i="23"/>
  <c r="AC167" i="23"/>
  <c r="AD167" i="23"/>
  <c r="AI167" i="23"/>
  <c r="AJ167" i="23"/>
  <c r="AK167" i="23"/>
  <c r="AL167" i="23"/>
  <c r="AM167" i="23"/>
  <c r="AN167" i="23"/>
  <c r="AO167" i="23"/>
  <c r="AP167" i="23"/>
  <c r="AQ167" i="23"/>
  <c r="AR167" i="23"/>
  <c r="AS167" i="23"/>
  <c r="AT167" i="23"/>
  <c r="AU167" i="23"/>
  <c r="AV167" i="23"/>
  <c r="AW167" i="23"/>
  <c r="AX167" i="23"/>
  <c r="AY167" i="23"/>
  <c r="AZ167" i="23"/>
  <c r="M40" i="23"/>
  <c r="N40" i="23"/>
  <c r="O40" i="23"/>
  <c r="P40" i="23"/>
  <c r="Q40" i="23"/>
  <c r="R40" i="23"/>
  <c r="S40" i="23"/>
  <c r="T40" i="23"/>
  <c r="U40" i="23"/>
  <c r="V40" i="23"/>
  <c r="W40" i="23"/>
  <c r="X40" i="23"/>
  <c r="Y40" i="23"/>
  <c r="Z40" i="23"/>
  <c r="AA40" i="23"/>
  <c r="AB40" i="23"/>
  <c r="AC40" i="23"/>
  <c r="AD40" i="23"/>
  <c r="AI40" i="23"/>
  <c r="AJ40" i="23"/>
  <c r="AK40" i="23"/>
  <c r="AL40" i="23"/>
  <c r="AM40" i="23"/>
  <c r="AN40" i="23"/>
  <c r="AO40" i="23"/>
  <c r="AP40" i="23"/>
  <c r="AQ40" i="23"/>
  <c r="AR40" i="23"/>
  <c r="AS40" i="23"/>
  <c r="AT40" i="23"/>
  <c r="AU40" i="23"/>
  <c r="AV40" i="23"/>
  <c r="AW40" i="23"/>
  <c r="AX40" i="23"/>
  <c r="AY40" i="23"/>
  <c r="AZ40" i="23"/>
  <c r="AY96" i="23"/>
  <c r="AZ96" i="23"/>
  <c r="AY38" i="23"/>
  <c r="AZ38" i="23"/>
  <c r="AI96" i="23"/>
  <c r="AJ96" i="23"/>
  <c r="AK96" i="23"/>
  <c r="AL96" i="23"/>
  <c r="AM96" i="23"/>
  <c r="AN96" i="23"/>
  <c r="AO96" i="23"/>
  <c r="AP96" i="23"/>
  <c r="AQ96" i="23"/>
  <c r="AR96" i="23"/>
  <c r="AS96" i="23"/>
  <c r="AT96" i="23"/>
  <c r="AU96" i="23"/>
  <c r="AV96" i="23"/>
  <c r="AW96" i="23"/>
  <c r="AX96" i="23"/>
  <c r="M96" i="23"/>
  <c r="N96" i="23"/>
  <c r="O96" i="23"/>
  <c r="P96" i="23"/>
  <c r="Q96" i="23"/>
  <c r="R96" i="23"/>
  <c r="S96" i="23"/>
  <c r="T96" i="23"/>
  <c r="U96" i="23"/>
  <c r="V96" i="23"/>
  <c r="W96" i="23"/>
  <c r="X96" i="23"/>
  <c r="Y96" i="23"/>
  <c r="Z96" i="23"/>
  <c r="AA96" i="23"/>
  <c r="AB96" i="23"/>
  <c r="AC96" i="23"/>
  <c r="AD96" i="23"/>
  <c r="M192" i="23"/>
  <c r="N192" i="23"/>
  <c r="O192" i="23"/>
  <c r="P192" i="23"/>
  <c r="Q192" i="23"/>
  <c r="R192" i="23"/>
  <c r="S192" i="23"/>
  <c r="T192" i="23"/>
  <c r="U192" i="23"/>
  <c r="V192" i="23"/>
  <c r="W192" i="23"/>
  <c r="X192" i="23"/>
  <c r="Y192" i="23"/>
  <c r="Z192" i="23"/>
  <c r="AA192" i="23"/>
  <c r="AB192" i="23"/>
  <c r="AC192" i="23"/>
  <c r="AD192" i="23"/>
  <c r="AI192" i="23"/>
  <c r="AJ192" i="23"/>
  <c r="AK192" i="23"/>
  <c r="AL192" i="23"/>
  <c r="AM192" i="23"/>
  <c r="AN192" i="23"/>
  <c r="AO192" i="23"/>
  <c r="AP192" i="23"/>
  <c r="AQ192" i="23"/>
  <c r="AR192" i="23"/>
  <c r="AS192" i="23"/>
  <c r="AT192" i="23"/>
  <c r="AU192" i="23"/>
  <c r="AV192" i="23"/>
  <c r="AW192" i="23"/>
  <c r="AX192" i="23"/>
  <c r="AY192" i="23"/>
  <c r="AZ192" i="23"/>
  <c r="AX131" i="23" l="1"/>
  <c r="AY131" i="23"/>
  <c r="AZ131" i="23"/>
  <c r="AI131" i="23"/>
  <c r="AJ131" i="23"/>
  <c r="AK131" i="23"/>
  <c r="AL131" i="23"/>
  <c r="AM131" i="23"/>
  <c r="AN131" i="23"/>
  <c r="AO131" i="23"/>
  <c r="AP131" i="23"/>
  <c r="AQ131" i="23"/>
  <c r="AR131" i="23"/>
  <c r="AS131" i="23"/>
  <c r="AT131" i="23"/>
  <c r="AU131" i="23"/>
  <c r="AV131" i="23"/>
  <c r="AW131" i="23"/>
  <c r="M131" i="23"/>
  <c r="N131" i="23"/>
  <c r="O131" i="23"/>
  <c r="P131" i="23"/>
  <c r="Q131" i="23"/>
  <c r="R131" i="23"/>
  <c r="S131" i="23"/>
  <c r="T131" i="23"/>
  <c r="U131" i="23"/>
  <c r="V131" i="23"/>
  <c r="W131" i="23"/>
  <c r="X131" i="23"/>
  <c r="Y131" i="23"/>
  <c r="Z131" i="23"/>
  <c r="AA131" i="23"/>
  <c r="AB131" i="23"/>
  <c r="AC131" i="23"/>
  <c r="AD131" i="23"/>
  <c r="M216" i="23" l="1"/>
  <c r="N216" i="23"/>
  <c r="O216" i="23"/>
  <c r="P216" i="23"/>
  <c r="Q216" i="23"/>
  <c r="R216" i="23"/>
  <c r="S216" i="23"/>
  <c r="T216" i="23"/>
  <c r="U216" i="23"/>
  <c r="V216" i="23"/>
  <c r="W216" i="23"/>
  <c r="X216" i="23"/>
  <c r="Y216" i="23"/>
  <c r="Z216" i="23"/>
  <c r="AA216" i="23"/>
  <c r="AB216" i="23"/>
  <c r="AC216" i="23"/>
  <c r="AD216" i="23"/>
  <c r="AI216" i="23"/>
  <c r="AJ216" i="23"/>
  <c r="AK216" i="23"/>
  <c r="AL216" i="23"/>
  <c r="AM216" i="23"/>
  <c r="AN216" i="23"/>
  <c r="AO216" i="23"/>
  <c r="AP216" i="23"/>
  <c r="AQ216" i="23"/>
  <c r="AR216" i="23"/>
  <c r="AS216" i="23"/>
  <c r="AT216" i="23"/>
  <c r="AU216" i="23"/>
  <c r="AV216" i="23"/>
  <c r="AW216" i="23"/>
  <c r="AX216" i="23"/>
  <c r="AY216" i="23"/>
  <c r="AZ216" i="23"/>
  <c r="M138" i="23"/>
  <c r="N138" i="23"/>
  <c r="O138" i="23"/>
  <c r="P138" i="23"/>
  <c r="Q138" i="23"/>
  <c r="R138" i="23"/>
  <c r="S138" i="23"/>
  <c r="T138" i="23"/>
  <c r="U138" i="23"/>
  <c r="V138" i="23"/>
  <c r="W138" i="23"/>
  <c r="X138" i="23"/>
  <c r="Y138" i="23"/>
  <c r="Z138" i="23"/>
  <c r="AA138" i="23"/>
  <c r="AB138" i="23"/>
  <c r="AC138" i="23"/>
  <c r="AD138" i="23"/>
  <c r="AI138" i="23"/>
  <c r="AJ138" i="23"/>
  <c r="AK138" i="23"/>
  <c r="AL138" i="23"/>
  <c r="AM138" i="23"/>
  <c r="AN138" i="23"/>
  <c r="AO138" i="23"/>
  <c r="AP138" i="23"/>
  <c r="AQ138" i="23"/>
  <c r="AR138" i="23"/>
  <c r="AS138" i="23"/>
  <c r="AT138" i="23"/>
  <c r="AU138" i="23"/>
  <c r="AV138" i="23"/>
  <c r="AW138" i="23"/>
  <c r="AX138" i="23"/>
  <c r="AY138" i="23"/>
  <c r="AZ138" i="23"/>
  <c r="M226" i="23"/>
  <c r="N226" i="23"/>
  <c r="O226" i="23"/>
  <c r="P226" i="23"/>
  <c r="Q226" i="23"/>
  <c r="R226" i="23"/>
  <c r="S226" i="23"/>
  <c r="T226" i="23"/>
  <c r="U226" i="23"/>
  <c r="V226" i="23"/>
  <c r="W226" i="23"/>
  <c r="X226" i="23"/>
  <c r="Y226" i="23"/>
  <c r="Z226" i="23"/>
  <c r="AA226" i="23"/>
  <c r="AB226" i="23"/>
  <c r="AC226" i="23"/>
  <c r="AD226" i="23"/>
  <c r="AI226" i="23"/>
  <c r="AJ226" i="23"/>
  <c r="AK226" i="23"/>
  <c r="AL226" i="23"/>
  <c r="AM226" i="23"/>
  <c r="AN226" i="23"/>
  <c r="AO226" i="23"/>
  <c r="AP226" i="23"/>
  <c r="AQ226" i="23"/>
  <c r="AR226" i="23"/>
  <c r="AS226" i="23"/>
  <c r="AT226" i="23"/>
  <c r="AU226" i="23"/>
  <c r="AV226" i="23"/>
  <c r="AW226" i="23"/>
  <c r="AX226" i="23"/>
  <c r="AY226" i="23"/>
  <c r="AZ226" i="23"/>
  <c r="M222" i="23"/>
  <c r="N222" i="23"/>
  <c r="O222" i="23"/>
  <c r="P222" i="23"/>
  <c r="Q222" i="23"/>
  <c r="R222" i="23"/>
  <c r="S222" i="23"/>
  <c r="T222" i="23"/>
  <c r="U222" i="23"/>
  <c r="V222" i="23"/>
  <c r="W222" i="23"/>
  <c r="X222" i="23"/>
  <c r="Y222" i="23"/>
  <c r="Z222" i="23"/>
  <c r="AA222" i="23"/>
  <c r="AB222" i="23"/>
  <c r="AC222" i="23"/>
  <c r="AD222" i="23"/>
  <c r="AI222" i="23"/>
  <c r="AJ222" i="23"/>
  <c r="AK222" i="23"/>
  <c r="AL222" i="23"/>
  <c r="AM222" i="23"/>
  <c r="AN222" i="23"/>
  <c r="AO222" i="23"/>
  <c r="AP222" i="23"/>
  <c r="AQ222" i="23"/>
  <c r="AR222" i="23"/>
  <c r="AS222" i="23"/>
  <c r="AT222" i="23"/>
  <c r="AU222" i="23"/>
  <c r="AV222" i="23"/>
  <c r="AW222" i="23"/>
  <c r="AX222" i="23"/>
  <c r="AY222" i="23"/>
  <c r="AZ222" i="23"/>
  <c r="M211" i="23"/>
  <c r="N211" i="23"/>
  <c r="O211" i="23"/>
  <c r="P211" i="23"/>
  <c r="Q211" i="23"/>
  <c r="R211" i="23"/>
  <c r="S211" i="23"/>
  <c r="T211" i="23"/>
  <c r="U211" i="23"/>
  <c r="V211" i="23"/>
  <c r="W211" i="23"/>
  <c r="X211" i="23"/>
  <c r="Y211" i="23"/>
  <c r="Z211" i="23"/>
  <c r="AA211" i="23"/>
  <c r="AB211" i="23"/>
  <c r="AC211" i="23"/>
  <c r="AD211" i="23"/>
  <c r="AI211" i="23"/>
  <c r="AJ211" i="23"/>
  <c r="AK211" i="23"/>
  <c r="AL211" i="23"/>
  <c r="AM211" i="23"/>
  <c r="AN211" i="23"/>
  <c r="AO211" i="23"/>
  <c r="AP211" i="23"/>
  <c r="AQ211" i="23"/>
  <c r="AR211" i="23"/>
  <c r="AS211" i="23"/>
  <c r="AT211" i="23"/>
  <c r="AU211" i="23"/>
  <c r="AV211" i="23"/>
  <c r="AW211" i="23"/>
  <c r="AX211" i="23"/>
  <c r="AY211" i="23"/>
  <c r="AZ211" i="23"/>
  <c r="M150" i="23"/>
  <c r="N150" i="23"/>
  <c r="O150" i="23"/>
  <c r="P150" i="23"/>
  <c r="Q150" i="23"/>
  <c r="R150" i="23"/>
  <c r="S150" i="23"/>
  <c r="T150" i="23"/>
  <c r="U150" i="23"/>
  <c r="V150" i="23"/>
  <c r="W150" i="23"/>
  <c r="X150" i="23"/>
  <c r="Y150" i="23"/>
  <c r="Z150" i="23"/>
  <c r="AA150" i="23"/>
  <c r="AB150" i="23"/>
  <c r="AC150" i="23"/>
  <c r="AD150" i="23"/>
  <c r="AI150" i="23"/>
  <c r="AJ150" i="23"/>
  <c r="AK150" i="23"/>
  <c r="AL150" i="23"/>
  <c r="AM150" i="23"/>
  <c r="AN150" i="23"/>
  <c r="AO150" i="23"/>
  <c r="AP150" i="23"/>
  <c r="AQ150" i="23"/>
  <c r="AR150" i="23"/>
  <c r="AS150" i="23"/>
  <c r="AT150" i="23"/>
  <c r="AU150" i="23"/>
  <c r="AV150" i="23"/>
  <c r="AW150" i="23"/>
  <c r="AX150" i="23"/>
  <c r="AY150" i="23"/>
  <c r="AZ150" i="23"/>
  <c r="M199" i="23"/>
  <c r="N199" i="23"/>
  <c r="O199" i="23"/>
  <c r="P199" i="23"/>
  <c r="Q199" i="23"/>
  <c r="R199" i="23"/>
  <c r="S199" i="23"/>
  <c r="T199" i="23"/>
  <c r="U199" i="23"/>
  <c r="V199" i="23"/>
  <c r="W199" i="23"/>
  <c r="X199" i="23"/>
  <c r="Y199" i="23"/>
  <c r="Z199" i="23"/>
  <c r="AA199" i="23"/>
  <c r="AB199" i="23"/>
  <c r="AC199" i="23"/>
  <c r="AD199" i="23"/>
  <c r="AI199" i="23"/>
  <c r="AJ199" i="23"/>
  <c r="AK199" i="23"/>
  <c r="AL199" i="23"/>
  <c r="AM199" i="23"/>
  <c r="AN199" i="23"/>
  <c r="AO199" i="23"/>
  <c r="AP199" i="23"/>
  <c r="AQ199" i="23"/>
  <c r="AR199" i="23"/>
  <c r="AS199" i="23"/>
  <c r="AT199" i="23"/>
  <c r="AU199" i="23"/>
  <c r="AV199" i="23"/>
  <c r="AW199" i="23"/>
  <c r="AX199" i="23"/>
  <c r="AY199" i="23"/>
  <c r="AZ199" i="23"/>
  <c r="M157" i="23"/>
  <c r="N157" i="23"/>
  <c r="O157" i="23"/>
  <c r="P157" i="23"/>
  <c r="Q157" i="23"/>
  <c r="R157" i="23"/>
  <c r="S157" i="23"/>
  <c r="T157" i="23"/>
  <c r="U157" i="23"/>
  <c r="V157" i="23"/>
  <c r="W157" i="23"/>
  <c r="X157" i="23"/>
  <c r="Y157" i="23"/>
  <c r="Z157" i="23"/>
  <c r="AA157" i="23"/>
  <c r="AB157" i="23"/>
  <c r="AC157" i="23"/>
  <c r="AD157" i="23"/>
  <c r="AI157" i="23"/>
  <c r="AJ157" i="23"/>
  <c r="AK157" i="23"/>
  <c r="AL157" i="23"/>
  <c r="AM157" i="23"/>
  <c r="AN157" i="23"/>
  <c r="AO157" i="23"/>
  <c r="AP157" i="23"/>
  <c r="AQ157" i="23"/>
  <c r="AR157" i="23"/>
  <c r="AS157" i="23"/>
  <c r="AT157" i="23"/>
  <c r="AU157" i="23"/>
  <c r="AV157" i="23"/>
  <c r="AW157" i="23"/>
  <c r="AX157" i="23"/>
  <c r="AY157" i="23"/>
  <c r="AZ157" i="23"/>
  <c r="M225" i="23"/>
  <c r="N225" i="23"/>
  <c r="O225" i="23"/>
  <c r="P225" i="23"/>
  <c r="Q225" i="23"/>
  <c r="R225" i="23"/>
  <c r="S225" i="23"/>
  <c r="T225" i="23"/>
  <c r="U225" i="23"/>
  <c r="V225" i="23"/>
  <c r="W225" i="23"/>
  <c r="X225" i="23"/>
  <c r="Y225" i="23"/>
  <c r="Z225" i="23"/>
  <c r="AA225" i="23"/>
  <c r="AB225" i="23"/>
  <c r="AC225" i="23"/>
  <c r="AD225" i="23"/>
  <c r="AI225" i="23"/>
  <c r="AJ225" i="23"/>
  <c r="AK225" i="23"/>
  <c r="AL225" i="23"/>
  <c r="AM225" i="23"/>
  <c r="AN225" i="23"/>
  <c r="AO225" i="23"/>
  <c r="AP225" i="23"/>
  <c r="AQ225" i="23"/>
  <c r="AR225" i="23"/>
  <c r="AS225" i="23"/>
  <c r="AT225" i="23"/>
  <c r="AU225" i="23"/>
  <c r="AV225" i="23"/>
  <c r="AW225" i="23"/>
  <c r="AX225" i="23"/>
  <c r="AY225" i="23"/>
  <c r="AZ225" i="23"/>
  <c r="M168" i="23"/>
  <c r="N168" i="23"/>
  <c r="O168" i="23"/>
  <c r="P168" i="23"/>
  <c r="Q168" i="23"/>
  <c r="R168" i="23"/>
  <c r="S168" i="23"/>
  <c r="T168" i="23"/>
  <c r="U168" i="23"/>
  <c r="V168" i="23"/>
  <c r="W168" i="23"/>
  <c r="X168" i="23"/>
  <c r="Y168" i="23"/>
  <c r="Z168" i="23"/>
  <c r="AA168" i="23"/>
  <c r="AB168" i="23"/>
  <c r="AC168" i="23"/>
  <c r="AD168" i="23"/>
  <c r="AI168" i="23"/>
  <c r="AJ168" i="23"/>
  <c r="AK168" i="23"/>
  <c r="AL168" i="23"/>
  <c r="AM168" i="23"/>
  <c r="AN168" i="23"/>
  <c r="AO168" i="23"/>
  <c r="AP168" i="23"/>
  <c r="AQ168" i="23"/>
  <c r="AR168" i="23"/>
  <c r="AS168" i="23"/>
  <c r="AT168" i="23"/>
  <c r="AU168" i="23"/>
  <c r="AV168" i="23"/>
  <c r="AW168" i="23"/>
  <c r="AX168" i="23"/>
  <c r="AY168" i="23"/>
  <c r="AZ168" i="23"/>
  <c r="M75" i="23"/>
  <c r="N75" i="23"/>
  <c r="O75" i="23"/>
  <c r="P75" i="23"/>
  <c r="Q75" i="23"/>
  <c r="R75" i="23"/>
  <c r="S75" i="23"/>
  <c r="T75" i="23"/>
  <c r="U75" i="23"/>
  <c r="V75" i="23"/>
  <c r="W75" i="23"/>
  <c r="X75" i="23"/>
  <c r="Y75" i="23"/>
  <c r="Z75" i="23"/>
  <c r="AA75" i="23"/>
  <c r="AB75" i="23"/>
  <c r="AC75" i="23"/>
  <c r="AD75" i="23"/>
  <c r="AI75" i="23"/>
  <c r="AJ75" i="23"/>
  <c r="AK75" i="23"/>
  <c r="AL75" i="23"/>
  <c r="AM75" i="23"/>
  <c r="AN75" i="23"/>
  <c r="AO75" i="23"/>
  <c r="AP75" i="23"/>
  <c r="AQ75" i="23"/>
  <c r="AR75" i="23"/>
  <c r="AS75" i="23"/>
  <c r="AT75" i="23"/>
  <c r="AU75" i="23"/>
  <c r="AV75" i="23"/>
  <c r="AW75" i="23"/>
  <c r="AX75" i="23"/>
  <c r="AY75" i="23"/>
  <c r="AZ75" i="23"/>
  <c r="M143" i="23"/>
  <c r="N143" i="23"/>
  <c r="O143" i="23"/>
  <c r="P143" i="23"/>
  <c r="Q143" i="23"/>
  <c r="R143" i="23"/>
  <c r="S143" i="23"/>
  <c r="T143" i="23"/>
  <c r="U143" i="23"/>
  <c r="V143" i="23"/>
  <c r="W143" i="23"/>
  <c r="X143" i="23"/>
  <c r="Y143" i="23"/>
  <c r="Z143" i="23"/>
  <c r="AA143" i="23"/>
  <c r="AB143" i="23"/>
  <c r="AC143" i="23"/>
  <c r="AD143" i="23"/>
  <c r="AI143" i="23"/>
  <c r="AJ143" i="23"/>
  <c r="AK143" i="23"/>
  <c r="AL143" i="23"/>
  <c r="AM143" i="23"/>
  <c r="AN143" i="23"/>
  <c r="AO143" i="23"/>
  <c r="AP143" i="23"/>
  <c r="AQ143" i="23"/>
  <c r="AR143" i="23"/>
  <c r="AS143" i="23"/>
  <c r="AT143" i="23"/>
  <c r="AU143" i="23"/>
  <c r="AV143" i="23"/>
  <c r="AW143" i="23"/>
  <c r="AX143" i="23"/>
  <c r="AY143" i="23"/>
  <c r="AZ143" i="23"/>
  <c r="M32" i="23"/>
  <c r="N32" i="23"/>
  <c r="O32" i="23"/>
  <c r="P32" i="23"/>
  <c r="Q32" i="23"/>
  <c r="R32" i="23"/>
  <c r="S32" i="23"/>
  <c r="T32" i="23"/>
  <c r="U32" i="23"/>
  <c r="V32" i="23"/>
  <c r="W32" i="23"/>
  <c r="X32" i="23"/>
  <c r="Y32" i="23"/>
  <c r="Z32" i="23"/>
  <c r="AA32" i="23"/>
  <c r="AB32" i="23"/>
  <c r="AC32" i="23"/>
  <c r="AD32" i="23"/>
  <c r="AI32" i="23"/>
  <c r="AJ32" i="23"/>
  <c r="AK32" i="23"/>
  <c r="AL32" i="23"/>
  <c r="AM32" i="23"/>
  <c r="AN32" i="23"/>
  <c r="AO32" i="23"/>
  <c r="AP32" i="23"/>
  <c r="AQ32" i="23"/>
  <c r="AR32" i="23"/>
  <c r="AS32" i="23"/>
  <c r="AT32" i="23"/>
  <c r="AU32" i="23"/>
  <c r="AV32" i="23"/>
  <c r="AW32" i="23"/>
  <c r="AX32" i="23"/>
  <c r="AY32" i="23"/>
  <c r="AZ32" i="23"/>
  <c r="M69" i="23"/>
  <c r="N69" i="23"/>
  <c r="O69" i="23"/>
  <c r="P69" i="23"/>
  <c r="Q69" i="23"/>
  <c r="R69" i="23"/>
  <c r="S69" i="23"/>
  <c r="T69" i="23"/>
  <c r="U69" i="23"/>
  <c r="V69" i="23"/>
  <c r="W69" i="23"/>
  <c r="X69" i="23"/>
  <c r="Y69" i="23"/>
  <c r="Z69" i="23"/>
  <c r="AA69" i="23"/>
  <c r="AB69" i="23"/>
  <c r="AC69" i="23"/>
  <c r="AD69" i="23"/>
  <c r="AI69" i="23"/>
  <c r="AJ69" i="23"/>
  <c r="AK69" i="23"/>
  <c r="AL69" i="23"/>
  <c r="AM69" i="23"/>
  <c r="AN69" i="23"/>
  <c r="AO69" i="23"/>
  <c r="AP69" i="23"/>
  <c r="AQ69" i="23"/>
  <c r="AR69" i="23"/>
  <c r="AS69" i="23"/>
  <c r="AT69" i="23"/>
  <c r="AU69" i="23"/>
  <c r="AV69" i="23"/>
  <c r="AW69" i="23"/>
  <c r="AX69" i="23"/>
  <c r="AY69" i="23"/>
  <c r="AZ69" i="23"/>
  <c r="M200" i="23"/>
  <c r="N200" i="23"/>
  <c r="O200" i="23"/>
  <c r="P200" i="23"/>
  <c r="Q200" i="23"/>
  <c r="R200" i="23"/>
  <c r="S200" i="23"/>
  <c r="T200" i="23"/>
  <c r="U200" i="23"/>
  <c r="V200" i="23"/>
  <c r="W200" i="23"/>
  <c r="X200" i="23"/>
  <c r="Y200" i="23"/>
  <c r="Z200" i="23"/>
  <c r="AA200" i="23"/>
  <c r="AB200" i="23"/>
  <c r="AC200" i="23"/>
  <c r="AD200" i="23"/>
  <c r="AI200" i="23"/>
  <c r="AJ200" i="23"/>
  <c r="AK200" i="23"/>
  <c r="AL200" i="23"/>
  <c r="AM200" i="23"/>
  <c r="AN200" i="23"/>
  <c r="AO200" i="23"/>
  <c r="AP200" i="23"/>
  <c r="AQ200" i="23"/>
  <c r="AR200" i="23"/>
  <c r="AS200" i="23"/>
  <c r="AT200" i="23"/>
  <c r="AU200" i="23"/>
  <c r="AV200" i="23"/>
  <c r="AW200" i="23"/>
  <c r="AX200" i="23"/>
  <c r="AY200" i="23"/>
  <c r="AZ200" i="23"/>
  <c r="M70" i="23"/>
  <c r="M194" i="23" l="1"/>
  <c r="N194" i="23"/>
  <c r="O194" i="23"/>
  <c r="P194" i="23"/>
  <c r="Q194" i="23"/>
  <c r="R194" i="23"/>
  <c r="S194" i="23"/>
  <c r="T194" i="23"/>
  <c r="U194" i="23"/>
  <c r="V194" i="23"/>
  <c r="W194" i="23"/>
  <c r="X194" i="23"/>
  <c r="Y194" i="23"/>
  <c r="Z194" i="23"/>
  <c r="AA194" i="23"/>
  <c r="AB194" i="23"/>
  <c r="AC194" i="23"/>
  <c r="AD194" i="23"/>
  <c r="AI194" i="23"/>
  <c r="AJ194" i="23"/>
  <c r="AK194" i="23"/>
  <c r="AL194" i="23"/>
  <c r="AM194" i="23"/>
  <c r="AN194" i="23"/>
  <c r="AO194" i="23"/>
  <c r="AP194" i="23"/>
  <c r="AQ194" i="23"/>
  <c r="AR194" i="23"/>
  <c r="AS194" i="23"/>
  <c r="AT194" i="23"/>
  <c r="AU194" i="23"/>
  <c r="AV194" i="23"/>
  <c r="AW194" i="23"/>
  <c r="AX194" i="23"/>
  <c r="AY194" i="23"/>
  <c r="AZ194" i="23"/>
  <c r="M92" i="23"/>
  <c r="N92" i="23"/>
  <c r="O92" i="23"/>
  <c r="P92" i="23"/>
  <c r="Q92" i="23"/>
  <c r="R92" i="23"/>
  <c r="S92" i="23"/>
  <c r="T92" i="23"/>
  <c r="U92" i="23"/>
  <c r="V92" i="23"/>
  <c r="W92" i="23"/>
  <c r="X92" i="23"/>
  <c r="Y92" i="23"/>
  <c r="Z92" i="23"/>
  <c r="AA92" i="23"/>
  <c r="AB92" i="23"/>
  <c r="AC92" i="23"/>
  <c r="AD92" i="23"/>
  <c r="AI92" i="23"/>
  <c r="AJ92" i="23"/>
  <c r="AK92" i="23"/>
  <c r="AL92" i="23"/>
  <c r="AM92" i="23"/>
  <c r="AN92" i="23"/>
  <c r="AO92" i="23"/>
  <c r="AP92" i="23"/>
  <c r="AQ92" i="23"/>
  <c r="AR92" i="23"/>
  <c r="AS92" i="23"/>
  <c r="AT92" i="23"/>
  <c r="AU92" i="23"/>
  <c r="AV92" i="23"/>
  <c r="AW92" i="23"/>
  <c r="AX92" i="23"/>
  <c r="AY92" i="23"/>
  <c r="AZ92" i="23"/>
  <c r="M94" i="23"/>
  <c r="N94" i="23"/>
  <c r="O94" i="23"/>
  <c r="P94" i="23"/>
  <c r="Q94" i="23"/>
  <c r="R94" i="23"/>
  <c r="S94" i="23"/>
  <c r="T94" i="23"/>
  <c r="U94" i="23"/>
  <c r="V94" i="23"/>
  <c r="W94" i="23"/>
  <c r="X94" i="23"/>
  <c r="Y94" i="23"/>
  <c r="Z94" i="23"/>
  <c r="AA94" i="23"/>
  <c r="AB94" i="23"/>
  <c r="AC94" i="23"/>
  <c r="AD94" i="23"/>
  <c r="AI94" i="23"/>
  <c r="AJ94" i="23"/>
  <c r="AK94" i="23"/>
  <c r="AL94" i="23"/>
  <c r="AM94" i="23"/>
  <c r="AN94" i="23"/>
  <c r="AO94" i="23"/>
  <c r="AP94" i="23"/>
  <c r="AQ94" i="23"/>
  <c r="AR94" i="23"/>
  <c r="AS94" i="23"/>
  <c r="AT94" i="23"/>
  <c r="AU94" i="23"/>
  <c r="AV94" i="23"/>
  <c r="AW94" i="23"/>
  <c r="AX94" i="23"/>
  <c r="AY94" i="23"/>
  <c r="AZ94" i="23"/>
  <c r="M103" i="23"/>
  <c r="N103" i="23"/>
  <c r="O103" i="23"/>
  <c r="P103" i="23"/>
  <c r="Q103" i="23"/>
  <c r="R103" i="23"/>
  <c r="S103" i="23"/>
  <c r="T103" i="23"/>
  <c r="U103" i="23"/>
  <c r="V103" i="23"/>
  <c r="W103" i="23"/>
  <c r="X103" i="23"/>
  <c r="Y103" i="23"/>
  <c r="Z103" i="23"/>
  <c r="AA103" i="23"/>
  <c r="AB103" i="23"/>
  <c r="AC103" i="23"/>
  <c r="AD103" i="23"/>
  <c r="AI103" i="23"/>
  <c r="AJ103" i="23"/>
  <c r="AK103" i="23"/>
  <c r="AL103" i="23"/>
  <c r="AM103" i="23"/>
  <c r="AN103" i="23"/>
  <c r="AO103" i="23"/>
  <c r="AP103" i="23"/>
  <c r="AQ103" i="23"/>
  <c r="AR103" i="23"/>
  <c r="AS103" i="23"/>
  <c r="AT103" i="23"/>
  <c r="AU103" i="23"/>
  <c r="AV103" i="23"/>
  <c r="AW103" i="23"/>
  <c r="AX103" i="23"/>
  <c r="AY103" i="23"/>
  <c r="AZ103" i="23"/>
  <c r="M116" i="23"/>
  <c r="N116" i="23"/>
  <c r="O116" i="23"/>
  <c r="P116" i="23"/>
  <c r="Q116" i="23"/>
  <c r="R116" i="23"/>
  <c r="S116" i="23"/>
  <c r="T116" i="23"/>
  <c r="U116" i="23"/>
  <c r="V116" i="23"/>
  <c r="W116" i="23"/>
  <c r="X116" i="23"/>
  <c r="Y116" i="23"/>
  <c r="Z116" i="23"/>
  <c r="AA116" i="23"/>
  <c r="AB116" i="23"/>
  <c r="AC116" i="23"/>
  <c r="AD116" i="23"/>
  <c r="AI116" i="23"/>
  <c r="AJ116" i="23"/>
  <c r="AK116" i="23"/>
  <c r="AL116" i="23"/>
  <c r="AM116" i="23"/>
  <c r="AN116" i="23"/>
  <c r="AO116" i="23"/>
  <c r="AP116" i="23"/>
  <c r="AQ116" i="23"/>
  <c r="AR116" i="23"/>
  <c r="AS116" i="23"/>
  <c r="AT116" i="23"/>
  <c r="AU116" i="23"/>
  <c r="AV116" i="23"/>
  <c r="AW116" i="23"/>
  <c r="AX116" i="23"/>
  <c r="AY116" i="23"/>
  <c r="AZ116" i="23"/>
  <c r="M210" i="23"/>
  <c r="N210" i="23"/>
  <c r="O210" i="23"/>
  <c r="P210" i="23"/>
  <c r="Q210" i="23"/>
  <c r="R210" i="23"/>
  <c r="S210" i="23"/>
  <c r="T210" i="23"/>
  <c r="U210" i="23"/>
  <c r="V210" i="23"/>
  <c r="W210" i="23"/>
  <c r="X210" i="23"/>
  <c r="Y210" i="23"/>
  <c r="Z210" i="23"/>
  <c r="AA210" i="23"/>
  <c r="AB210" i="23"/>
  <c r="AC210" i="23"/>
  <c r="AD210" i="23"/>
  <c r="AI210" i="23"/>
  <c r="AJ210" i="23"/>
  <c r="AK210" i="23"/>
  <c r="AL210" i="23"/>
  <c r="AM210" i="23"/>
  <c r="AN210" i="23"/>
  <c r="AO210" i="23"/>
  <c r="AP210" i="23"/>
  <c r="AQ210" i="23"/>
  <c r="AR210" i="23"/>
  <c r="AS210" i="23"/>
  <c r="AT210" i="23"/>
  <c r="AU210" i="23"/>
  <c r="AV210" i="23"/>
  <c r="AW210" i="23"/>
  <c r="AX210" i="23"/>
  <c r="AY210" i="23"/>
  <c r="AZ210" i="23"/>
  <c r="M224" i="23"/>
  <c r="N224" i="23"/>
  <c r="O224" i="23"/>
  <c r="P224" i="23"/>
  <c r="Q224" i="23"/>
  <c r="R224" i="23"/>
  <c r="S224" i="23"/>
  <c r="T224" i="23"/>
  <c r="U224" i="23"/>
  <c r="V224" i="23"/>
  <c r="W224" i="23"/>
  <c r="X224" i="23"/>
  <c r="Y224" i="23"/>
  <c r="Z224" i="23"/>
  <c r="AA224" i="23"/>
  <c r="AB224" i="23"/>
  <c r="AC224" i="23"/>
  <c r="AD224" i="23"/>
  <c r="AI224" i="23"/>
  <c r="AJ224" i="23"/>
  <c r="AK224" i="23"/>
  <c r="AL224" i="23"/>
  <c r="AM224" i="23"/>
  <c r="AN224" i="23"/>
  <c r="AO224" i="23"/>
  <c r="AP224" i="23"/>
  <c r="AQ224" i="23"/>
  <c r="AR224" i="23"/>
  <c r="AS224" i="23"/>
  <c r="AT224" i="23"/>
  <c r="AU224" i="23"/>
  <c r="AV224" i="23"/>
  <c r="AW224" i="23"/>
  <c r="AX224" i="23"/>
  <c r="AY224" i="23"/>
  <c r="AZ224" i="23"/>
  <c r="M134" i="23"/>
  <c r="N134" i="23"/>
  <c r="O134" i="23"/>
  <c r="P134" i="23"/>
  <c r="Q134" i="23"/>
  <c r="R134" i="23"/>
  <c r="S134" i="23"/>
  <c r="T134" i="23"/>
  <c r="U134" i="23"/>
  <c r="V134" i="23"/>
  <c r="W134" i="23"/>
  <c r="X134" i="23"/>
  <c r="Y134" i="23"/>
  <c r="Z134" i="23"/>
  <c r="AA134" i="23"/>
  <c r="AB134" i="23"/>
  <c r="AC134" i="23"/>
  <c r="AD134" i="23"/>
  <c r="AI134" i="23"/>
  <c r="AJ134" i="23"/>
  <c r="AK134" i="23"/>
  <c r="AL134" i="23"/>
  <c r="AM134" i="23"/>
  <c r="AN134" i="23"/>
  <c r="AO134" i="23"/>
  <c r="AP134" i="23"/>
  <c r="AQ134" i="23"/>
  <c r="AR134" i="23"/>
  <c r="AS134" i="23"/>
  <c r="AT134" i="23"/>
  <c r="AU134" i="23"/>
  <c r="AV134" i="23"/>
  <c r="AW134" i="23"/>
  <c r="AX134" i="23"/>
  <c r="AY134" i="23"/>
  <c r="AZ134" i="23"/>
  <c r="AZ215" i="23" l="1"/>
  <c r="AY215" i="23"/>
  <c r="AX215" i="23"/>
  <c r="AW215" i="23"/>
  <c r="AV215" i="23"/>
  <c r="AU215" i="23"/>
  <c r="AT215" i="23"/>
  <c r="AS215" i="23"/>
  <c r="AR215" i="23"/>
  <c r="AQ215" i="23"/>
  <c r="AP215" i="23"/>
  <c r="AO215" i="23"/>
  <c r="AN215" i="23"/>
  <c r="AM215" i="23"/>
  <c r="AL215" i="23"/>
  <c r="AK215" i="23"/>
  <c r="AJ215" i="23"/>
  <c r="AI215" i="23"/>
  <c r="AD215" i="23"/>
  <c r="AC215" i="23"/>
  <c r="AB215" i="23"/>
  <c r="AA215" i="23"/>
  <c r="Z215" i="23"/>
  <c r="Y215" i="23"/>
  <c r="X215" i="23"/>
  <c r="W215" i="23"/>
  <c r="V215" i="23"/>
  <c r="U215" i="23"/>
  <c r="T215" i="23"/>
  <c r="S215" i="23"/>
  <c r="R215" i="23"/>
  <c r="Q215" i="23"/>
  <c r="P215" i="23"/>
  <c r="O215" i="23"/>
  <c r="N215" i="23"/>
  <c r="M215" i="23"/>
  <c r="AZ164" i="23"/>
  <c r="AY164" i="23"/>
  <c r="AX164" i="23"/>
  <c r="AW164" i="23"/>
  <c r="AV164" i="23"/>
  <c r="AU164" i="23"/>
  <c r="AT164" i="23"/>
  <c r="AS164" i="23"/>
  <c r="AR164" i="23"/>
  <c r="AQ164" i="23"/>
  <c r="AP164" i="23"/>
  <c r="AO164" i="23"/>
  <c r="AN164" i="23"/>
  <c r="AM164" i="23"/>
  <c r="AL164" i="23"/>
  <c r="AK164" i="23"/>
  <c r="AJ164" i="23"/>
  <c r="AI164" i="23"/>
  <c r="AD164" i="23"/>
  <c r="AC164" i="23"/>
  <c r="AB164" i="23"/>
  <c r="AA164" i="23"/>
  <c r="Z164" i="23"/>
  <c r="Y164" i="23"/>
  <c r="X164" i="23"/>
  <c r="W164" i="23"/>
  <c r="V164" i="23"/>
  <c r="U164" i="23"/>
  <c r="T164" i="23"/>
  <c r="S164" i="23"/>
  <c r="R164" i="23"/>
  <c r="Q164" i="23"/>
  <c r="P164" i="23"/>
  <c r="O164" i="23"/>
  <c r="N164" i="23"/>
  <c r="M164" i="23"/>
  <c r="AZ176" i="23" l="1"/>
  <c r="AY176" i="23"/>
  <c r="AX176" i="23"/>
  <c r="AW176" i="23"/>
  <c r="AV176" i="23"/>
  <c r="AU176" i="23"/>
  <c r="AT176" i="23"/>
  <c r="AS176" i="23"/>
  <c r="AR176" i="23"/>
  <c r="AQ176" i="23"/>
  <c r="AP176" i="23"/>
  <c r="AO176" i="23"/>
  <c r="AN176" i="23"/>
  <c r="AM176" i="23"/>
  <c r="AL176" i="23"/>
  <c r="AK176" i="23"/>
  <c r="AJ176" i="23"/>
  <c r="AI176" i="23"/>
  <c r="AD176" i="23"/>
  <c r="AC176" i="23"/>
  <c r="AB176" i="23"/>
  <c r="AA176" i="23"/>
  <c r="Z176" i="23"/>
  <c r="Y176" i="23"/>
  <c r="X176" i="23"/>
  <c r="W176" i="23"/>
  <c r="V176" i="23"/>
  <c r="U176" i="23"/>
  <c r="T176" i="23"/>
  <c r="S176" i="23"/>
  <c r="R176" i="23"/>
  <c r="Q176" i="23"/>
  <c r="P176" i="23"/>
  <c r="O176" i="23"/>
  <c r="N176" i="23"/>
  <c r="M176" i="23"/>
  <c r="M67" i="23" l="1"/>
  <c r="N67" i="23"/>
  <c r="O67" i="23"/>
  <c r="P67" i="23"/>
  <c r="Q67" i="23"/>
  <c r="R67" i="23"/>
  <c r="S67" i="23"/>
  <c r="T67" i="23"/>
  <c r="U67" i="23"/>
  <c r="V67" i="23"/>
  <c r="W67" i="23"/>
  <c r="X67" i="23"/>
  <c r="Y67" i="23"/>
  <c r="Z67" i="23"/>
  <c r="AA67" i="23"/>
  <c r="AB67" i="23"/>
  <c r="AC67" i="23"/>
  <c r="AD67" i="23"/>
  <c r="AI67" i="23"/>
  <c r="AJ67" i="23"/>
  <c r="AK67" i="23"/>
  <c r="AL67" i="23"/>
  <c r="AM67" i="23"/>
  <c r="AN67" i="23"/>
  <c r="AO67" i="23"/>
  <c r="AP67" i="23"/>
  <c r="AQ67" i="23"/>
  <c r="AR67" i="23"/>
  <c r="AS67" i="23"/>
  <c r="AT67" i="23"/>
  <c r="AU67" i="23"/>
  <c r="AV67" i="23"/>
  <c r="AW67" i="23"/>
  <c r="AX67" i="23"/>
  <c r="AY67" i="23"/>
  <c r="AZ67" i="23"/>
  <c r="M3" i="23"/>
  <c r="N3" i="23"/>
  <c r="O3" i="23"/>
  <c r="P3" i="23"/>
  <c r="Q3" i="23"/>
  <c r="R3" i="23"/>
  <c r="S3" i="23"/>
  <c r="T3" i="23"/>
  <c r="U3" i="23"/>
  <c r="V3" i="23"/>
  <c r="W3" i="23"/>
  <c r="X3" i="23"/>
  <c r="Y3" i="23"/>
  <c r="Z3" i="23"/>
  <c r="AA3" i="23"/>
  <c r="AB3" i="23"/>
  <c r="AC3" i="23"/>
  <c r="AD3" i="23"/>
  <c r="AI3" i="23"/>
  <c r="AJ3" i="23"/>
  <c r="AK3" i="23"/>
  <c r="AL3" i="23"/>
  <c r="AM3" i="23"/>
  <c r="AN3" i="23"/>
  <c r="AO3" i="23"/>
  <c r="AP3" i="23"/>
  <c r="AQ3" i="23"/>
  <c r="AR3" i="23"/>
  <c r="AS3" i="23"/>
  <c r="AT3" i="23"/>
  <c r="AU3" i="23"/>
  <c r="AV3" i="23"/>
  <c r="AW3" i="23"/>
  <c r="AX3" i="23"/>
  <c r="AY3" i="23"/>
  <c r="AZ3" i="23"/>
  <c r="M193" i="23"/>
  <c r="N193" i="23"/>
  <c r="O193" i="23"/>
  <c r="P193" i="23"/>
  <c r="Q193" i="23"/>
  <c r="R193" i="23"/>
  <c r="S193" i="23"/>
  <c r="T193" i="23"/>
  <c r="U193" i="23"/>
  <c r="V193" i="23"/>
  <c r="W193" i="23"/>
  <c r="X193" i="23"/>
  <c r="Y193" i="23"/>
  <c r="Z193" i="23"/>
  <c r="AA193" i="23"/>
  <c r="AB193" i="23"/>
  <c r="AC193" i="23"/>
  <c r="AD193" i="23"/>
  <c r="AI193" i="23"/>
  <c r="AJ193" i="23"/>
  <c r="AK193" i="23"/>
  <c r="AL193" i="23"/>
  <c r="AM193" i="23"/>
  <c r="AN193" i="23"/>
  <c r="AO193" i="23"/>
  <c r="AP193" i="23"/>
  <c r="AQ193" i="23"/>
  <c r="AR193" i="23"/>
  <c r="AS193" i="23"/>
  <c r="AT193" i="23"/>
  <c r="AU193" i="23"/>
  <c r="AV193" i="23"/>
  <c r="AW193" i="23"/>
  <c r="AX193" i="23"/>
  <c r="AY193" i="23"/>
  <c r="AZ193" i="23"/>
  <c r="M104" i="23"/>
  <c r="N104" i="23"/>
  <c r="O104" i="23"/>
  <c r="P104" i="23"/>
  <c r="Q104" i="23"/>
  <c r="R104" i="23"/>
  <c r="S104" i="23"/>
  <c r="T104" i="23"/>
  <c r="U104" i="23"/>
  <c r="V104" i="23"/>
  <c r="W104" i="23"/>
  <c r="X104" i="23"/>
  <c r="Y104" i="23"/>
  <c r="Z104" i="23"/>
  <c r="AA104" i="23"/>
  <c r="AB104" i="23"/>
  <c r="AC104" i="23"/>
  <c r="AD104" i="23"/>
  <c r="AI104" i="23"/>
  <c r="AJ104" i="23"/>
  <c r="AK104" i="23"/>
  <c r="AL104" i="23"/>
  <c r="AM104" i="23"/>
  <c r="AN104" i="23"/>
  <c r="AO104" i="23"/>
  <c r="AP104" i="23"/>
  <c r="AQ104" i="23"/>
  <c r="AR104" i="23"/>
  <c r="AS104" i="23"/>
  <c r="AT104" i="23"/>
  <c r="AU104" i="23"/>
  <c r="AV104" i="23"/>
  <c r="AW104" i="23"/>
  <c r="AX104" i="23"/>
  <c r="AY104" i="23"/>
  <c r="AZ104" i="23"/>
  <c r="M203" i="23"/>
  <c r="N203" i="23"/>
  <c r="O203" i="23"/>
  <c r="P203" i="23"/>
  <c r="Q203" i="23"/>
  <c r="R203" i="23"/>
  <c r="S203" i="23"/>
  <c r="T203" i="23"/>
  <c r="U203" i="23"/>
  <c r="V203" i="23"/>
  <c r="W203" i="23"/>
  <c r="X203" i="23"/>
  <c r="Y203" i="23"/>
  <c r="Z203" i="23"/>
  <c r="AA203" i="23"/>
  <c r="AB203" i="23"/>
  <c r="AC203" i="23"/>
  <c r="AD203" i="23"/>
  <c r="AI203" i="23"/>
  <c r="AJ203" i="23"/>
  <c r="AK203" i="23"/>
  <c r="AL203" i="23"/>
  <c r="AM203" i="23"/>
  <c r="AN203" i="23"/>
  <c r="AO203" i="23"/>
  <c r="AP203" i="23"/>
  <c r="AQ203" i="23"/>
  <c r="AR203" i="23"/>
  <c r="AS203" i="23"/>
  <c r="AT203" i="23"/>
  <c r="AU203" i="23"/>
  <c r="AV203" i="23"/>
  <c r="AW203" i="23"/>
  <c r="AX203" i="23"/>
  <c r="AY203" i="23"/>
  <c r="AZ203" i="23"/>
  <c r="M106" i="23"/>
  <c r="N106" i="23"/>
  <c r="O106" i="23"/>
  <c r="P106" i="23"/>
  <c r="Q106" i="23"/>
  <c r="R106" i="23"/>
  <c r="S106" i="23"/>
  <c r="T106" i="23"/>
  <c r="U106" i="23"/>
  <c r="V106" i="23"/>
  <c r="W106" i="23"/>
  <c r="X106" i="23"/>
  <c r="Y106" i="23"/>
  <c r="Z106" i="23"/>
  <c r="AA106" i="23"/>
  <c r="AB106" i="23"/>
  <c r="AC106" i="23"/>
  <c r="AD106" i="23"/>
  <c r="AI106" i="23"/>
  <c r="AJ106" i="23"/>
  <c r="AK106" i="23"/>
  <c r="AL106" i="23"/>
  <c r="AM106" i="23"/>
  <c r="AN106" i="23"/>
  <c r="AO106" i="23"/>
  <c r="AP106" i="23"/>
  <c r="AQ106" i="23"/>
  <c r="AR106" i="23"/>
  <c r="AS106" i="23"/>
  <c r="AT106" i="23"/>
  <c r="AU106" i="23"/>
  <c r="AV106" i="23"/>
  <c r="AW106" i="23"/>
  <c r="AX106" i="23"/>
  <c r="AY106" i="23"/>
  <c r="AZ106" i="23"/>
  <c r="M177" i="23"/>
  <c r="N177" i="23"/>
  <c r="O177" i="23"/>
  <c r="P177" i="23"/>
  <c r="Q177" i="23"/>
  <c r="R177" i="23"/>
  <c r="S177" i="23"/>
  <c r="T177" i="23"/>
  <c r="U177" i="23"/>
  <c r="V177" i="23"/>
  <c r="W177" i="23"/>
  <c r="X177" i="23"/>
  <c r="Y177" i="23"/>
  <c r="Z177" i="23"/>
  <c r="AA177" i="23"/>
  <c r="AB177" i="23"/>
  <c r="AC177" i="23"/>
  <c r="AD177" i="23"/>
  <c r="AI177" i="23"/>
  <c r="AJ177" i="23"/>
  <c r="AK177" i="23"/>
  <c r="AL177" i="23"/>
  <c r="AM177" i="23"/>
  <c r="AN177" i="23"/>
  <c r="AO177" i="23"/>
  <c r="AP177" i="23"/>
  <c r="AQ177" i="23"/>
  <c r="AR177" i="23"/>
  <c r="AS177" i="23"/>
  <c r="AT177" i="23"/>
  <c r="AU177" i="23"/>
  <c r="AV177" i="23"/>
  <c r="AW177" i="23"/>
  <c r="AX177" i="23"/>
  <c r="AY177" i="23"/>
  <c r="AZ177" i="23"/>
  <c r="M43" i="23"/>
  <c r="N43" i="23"/>
  <c r="O43" i="23"/>
  <c r="P43" i="23"/>
  <c r="Q43" i="23"/>
  <c r="R43" i="23"/>
  <c r="S43" i="23"/>
  <c r="T43" i="23"/>
  <c r="U43" i="23"/>
  <c r="V43" i="23"/>
  <c r="W43" i="23"/>
  <c r="X43" i="23"/>
  <c r="Y43" i="23"/>
  <c r="Z43" i="23"/>
  <c r="AA43" i="23"/>
  <c r="AB43" i="23"/>
  <c r="AC43" i="23"/>
  <c r="AD43" i="23"/>
  <c r="AI43" i="23"/>
  <c r="AJ43" i="23"/>
  <c r="AK43" i="23"/>
  <c r="AL43" i="23"/>
  <c r="AM43" i="23"/>
  <c r="AN43" i="23"/>
  <c r="AO43" i="23"/>
  <c r="AP43" i="23"/>
  <c r="AQ43" i="23"/>
  <c r="AR43" i="23"/>
  <c r="AS43" i="23"/>
  <c r="AT43" i="23"/>
  <c r="AU43" i="23"/>
  <c r="AV43" i="23"/>
  <c r="AW43" i="23"/>
  <c r="AX43" i="23"/>
  <c r="AY43" i="23"/>
  <c r="AZ43" i="23"/>
  <c r="M12" i="23"/>
  <c r="N12" i="23"/>
  <c r="O12" i="23"/>
  <c r="P12" i="23"/>
  <c r="Q12" i="23"/>
  <c r="R12" i="23"/>
  <c r="S12" i="23"/>
  <c r="T12" i="23"/>
  <c r="U12" i="23"/>
  <c r="V12" i="23"/>
  <c r="W12" i="23"/>
  <c r="X12" i="23"/>
  <c r="Y12" i="23"/>
  <c r="Z12" i="23"/>
  <c r="AA12" i="23"/>
  <c r="AB12" i="23"/>
  <c r="AC12" i="23"/>
  <c r="AD12" i="23"/>
  <c r="AI12" i="23"/>
  <c r="AJ12" i="23"/>
  <c r="AK12" i="23"/>
  <c r="AL12" i="23"/>
  <c r="AM12" i="23"/>
  <c r="AN12" i="23"/>
  <c r="AO12" i="23"/>
  <c r="AP12" i="23"/>
  <c r="AQ12" i="23"/>
  <c r="AR12" i="23"/>
  <c r="AS12" i="23"/>
  <c r="AT12" i="23"/>
  <c r="AU12" i="23"/>
  <c r="AV12" i="23"/>
  <c r="AW12" i="23"/>
  <c r="AX12" i="23"/>
  <c r="AY12" i="23"/>
  <c r="AZ12" i="23"/>
  <c r="M128" i="23"/>
  <c r="N128" i="23"/>
  <c r="O128" i="23"/>
  <c r="P128" i="23"/>
  <c r="Q128" i="23"/>
  <c r="R128" i="23"/>
  <c r="S128" i="23"/>
  <c r="T128" i="23"/>
  <c r="U128" i="23"/>
  <c r="V128" i="23"/>
  <c r="W128" i="23"/>
  <c r="X128" i="23"/>
  <c r="Y128" i="23"/>
  <c r="Z128" i="23"/>
  <c r="AA128" i="23"/>
  <c r="AB128" i="23"/>
  <c r="AC128" i="23"/>
  <c r="AD128" i="23"/>
  <c r="AI128" i="23"/>
  <c r="AJ128" i="23"/>
  <c r="AK128" i="23"/>
  <c r="AL128" i="23"/>
  <c r="AM128" i="23"/>
  <c r="AN128" i="23"/>
  <c r="AO128" i="23"/>
  <c r="AP128" i="23"/>
  <c r="AQ128" i="23"/>
  <c r="AR128" i="23"/>
  <c r="AS128" i="23"/>
  <c r="AT128" i="23"/>
  <c r="AU128" i="23"/>
  <c r="AV128" i="23"/>
  <c r="AW128" i="23"/>
  <c r="AX128" i="23"/>
  <c r="AY128" i="23"/>
  <c r="AZ128" i="23"/>
  <c r="M49" i="23"/>
  <c r="N49" i="23"/>
  <c r="O49" i="23"/>
  <c r="P49" i="23"/>
  <c r="Q49" i="23"/>
  <c r="R49" i="23"/>
  <c r="S49" i="23"/>
  <c r="T49" i="23"/>
  <c r="U49" i="23"/>
  <c r="V49" i="23"/>
  <c r="W49" i="23"/>
  <c r="X49" i="23"/>
  <c r="Y49" i="23"/>
  <c r="Z49" i="23"/>
  <c r="AA49" i="23"/>
  <c r="AB49" i="23"/>
  <c r="AC49" i="23"/>
  <c r="AD49" i="23"/>
  <c r="AI49" i="23"/>
  <c r="AJ49" i="23"/>
  <c r="AK49" i="23"/>
  <c r="AL49" i="23"/>
  <c r="AM49" i="23"/>
  <c r="AN49" i="23"/>
  <c r="AO49" i="23"/>
  <c r="AP49" i="23"/>
  <c r="AQ49" i="23"/>
  <c r="AR49" i="23"/>
  <c r="AS49" i="23"/>
  <c r="AT49" i="23"/>
  <c r="AU49" i="23"/>
  <c r="AV49" i="23"/>
  <c r="AW49" i="23"/>
  <c r="AX49" i="23"/>
  <c r="AY49" i="23"/>
  <c r="AZ49" i="23"/>
  <c r="M77" i="23"/>
  <c r="N77" i="23"/>
  <c r="O77" i="23"/>
  <c r="P77" i="23"/>
  <c r="Q77" i="23"/>
  <c r="R77" i="23"/>
  <c r="S77" i="23"/>
  <c r="T77" i="23"/>
  <c r="U77" i="23"/>
  <c r="V77" i="23"/>
  <c r="W77" i="23"/>
  <c r="X77" i="23"/>
  <c r="Y77" i="23"/>
  <c r="Z77" i="23"/>
  <c r="AA77" i="23"/>
  <c r="AB77" i="23"/>
  <c r="AC77" i="23"/>
  <c r="AD77" i="23"/>
  <c r="AI77" i="23"/>
  <c r="AJ77" i="23"/>
  <c r="AK77" i="23"/>
  <c r="AL77" i="23"/>
  <c r="AM77" i="23"/>
  <c r="AN77" i="23"/>
  <c r="AO77" i="23"/>
  <c r="AP77" i="23"/>
  <c r="AQ77" i="23"/>
  <c r="AR77" i="23"/>
  <c r="AS77" i="23"/>
  <c r="AT77" i="23"/>
  <c r="AU77" i="23"/>
  <c r="AV77" i="23"/>
  <c r="AW77" i="23"/>
  <c r="AX77" i="23"/>
  <c r="AY77" i="23"/>
  <c r="AZ77" i="23"/>
  <c r="M39" i="23"/>
  <c r="N39" i="23"/>
  <c r="O39" i="23"/>
  <c r="P39" i="23"/>
  <c r="Q39" i="23"/>
  <c r="R39" i="23"/>
  <c r="S39" i="23"/>
  <c r="T39" i="23"/>
  <c r="U39" i="23"/>
  <c r="V39" i="23"/>
  <c r="W39" i="23"/>
  <c r="X39" i="23"/>
  <c r="Y39" i="23"/>
  <c r="Z39" i="23"/>
  <c r="AA39" i="23"/>
  <c r="AB39" i="23"/>
  <c r="AC39" i="23"/>
  <c r="AD39" i="23"/>
  <c r="AI39" i="23"/>
  <c r="AJ39" i="23"/>
  <c r="AK39" i="23"/>
  <c r="AL39" i="23"/>
  <c r="AM39" i="23"/>
  <c r="AN39" i="23"/>
  <c r="AO39" i="23"/>
  <c r="AP39" i="23"/>
  <c r="AQ39" i="23"/>
  <c r="AR39" i="23"/>
  <c r="AS39" i="23"/>
  <c r="AT39" i="23"/>
  <c r="AU39" i="23"/>
  <c r="AV39" i="23"/>
  <c r="AW39" i="23"/>
  <c r="AX39" i="23"/>
  <c r="AY39" i="23"/>
  <c r="AZ39" i="23"/>
  <c r="M170" i="23"/>
  <c r="N170" i="23"/>
  <c r="O170" i="23"/>
  <c r="P170" i="23"/>
  <c r="Q170" i="23"/>
  <c r="R170" i="23"/>
  <c r="S170" i="23"/>
  <c r="T170" i="23"/>
  <c r="U170" i="23"/>
  <c r="V170" i="23"/>
  <c r="W170" i="23"/>
  <c r="X170" i="23"/>
  <c r="Y170" i="23"/>
  <c r="Z170" i="23"/>
  <c r="AA170" i="23"/>
  <c r="AB170" i="23"/>
  <c r="AC170" i="23"/>
  <c r="AD170" i="23"/>
  <c r="AI170" i="23"/>
  <c r="AJ170" i="23"/>
  <c r="AK170" i="23"/>
  <c r="AL170" i="23"/>
  <c r="AM170" i="23"/>
  <c r="AN170" i="23"/>
  <c r="AO170" i="23"/>
  <c r="AP170" i="23"/>
  <c r="AQ170" i="23"/>
  <c r="AR170" i="23"/>
  <c r="AS170" i="23"/>
  <c r="AT170" i="23"/>
  <c r="AU170" i="23"/>
  <c r="AV170" i="23"/>
  <c r="AW170" i="23"/>
  <c r="AX170" i="23"/>
  <c r="AY170" i="23"/>
  <c r="AZ170" i="23"/>
  <c r="M174" i="23"/>
  <c r="N174" i="23"/>
  <c r="O174" i="23"/>
  <c r="P174" i="23"/>
  <c r="Q174" i="23"/>
  <c r="R174" i="23"/>
  <c r="S174" i="23"/>
  <c r="T174" i="23"/>
  <c r="U174" i="23"/>
  <c r="V174" i="23"/>
  <c r="W174" i="23"/>
  <c r="X174" i="23"/>
  <c r="Y174" i="23"/>
  <c r="Z174" i="23"/>
  <c r="AA174" i="23"/>
  <c r="AB174" i="23"/>
  <c r="AC174" i="23"/>
  <c r="AD174" i="23"/>
  <c r="AI174" i="23"/>
  <c r="AJ174" i="23"/>
  <c r="AK174" i="23"/>
  <c r="AL174" i="23"/>
  <c r="AM174" i="23"/>
  <c r="AN174" i="23"/>
  <c r="AO174" i="23"/>
  <c r="AP174" i="23"/>
  <c r="AQ174" i="23"/>
  <c r="AR174" i="23"/>
  <c r="AS174" i="23"/>
  <c r="AT174" i="23"/>
  <c r="AU174" i="23"/>
  <c r="AV174" i="23"/>
  <c r="AW174" i="23"/>
  <c r="AX174" i="23"/>
  <c r="AY174" i="23"/>
  <c r="AZ174" i="23"/>
  <c r="M109" i="23"/>
  <c r="N109" i="23"/>
  <c r="O109" i="23"/>
  <c r="P109" i="23"/>
  <c r="Q109" i="23"/>
  <c r="R109" i="23"/>
  <c r="S109" i="23"/>
  <c r="T109" i="23"/>
  <c r="U109" i="23"/>
  <c r="V109" i="23"/>
  <c r="W109" i="23"/>
  <c r="X109" i="23"/>
  <c r="Y109" i="23"/>
  <c r="Z109" i="23"/>
  <c r="AA109" i="23"/>
  <c r="AB109" i="23"/>
  <c r="AC109" i="23"/>
  <c r="AD109" i="23"/>
  <c r="AI109" i="23"/>
  <c r="AJ109" i="23"/>
  <c r="AK109" i="23"/>
  <c r="AL109" i="23"/>
  <c r="AM109" i="23"/>
  <c r="AN109" i="23"/>
  <c r="AO109" i="23"/>
  <c r="AP109" i="23"/>
  <c r="AQ109" i="23"/>
  <c r="AR109" i="23"/>
  <c r="AS109" i="23"/>
  <c r="AT109" i="23"/>
  <c r="AU109" i="23"/>
  <c r="AV109" i="23"/>
  <c r="AW109" i="23"/>
  <c r="AX109" i="23"/>
  <c r="AY109" i="23"/>
  <c r="AZ109" i="23"/>
  <c r="M42" i="23"/>
  <c r="N42" i="23"/>
  <c r="O42" i="23"/>
  <c r="P42" i="23"/>
  <c r="Q42" i="23"/>
  <c r="R42" i="23"/>
  <c r="S42" i="23"/>
  <c r="T42" i="23"/>
  <c r="U42" i="23"/>
  <c r="V42" i="23"/>
  <c r="W42" i="23"/>
  <c r="X42" i="23"/>
  <c r="Y42" i="23"/>
  <c r="Z42" i="23"/>
  <c r="AA42" i="23"/>
  <c r="AB42" i="23"/>
  <c r="AC42" i="23"/>
  <c r="AD42" i="23"/>
  <c r="AI42" i="23"/>
  <c r="AJ42" i="23"/>
  <c r="AK42" i="23"/>
  <c r="AL42" i="23"/>
  <c r="AM42" i="23"/>
  <c r="AN42" i="23"/>
  <c r="AO42" i="23"/>
  <c r="AP42" i="23"/>
  <c r="AQ42" i="23"/>
  <c r="AR42" i="23"/>
  <c r="AS42" i="23"/>
  <c r="AT42" i="23"/>
  <c r="AU42" i="23"/>
  <c r="AV42" i="23"/>
  <c r="AW42" i="23"/>
  <c r="AX42" i="23"/>
  <c r="AY42" i="23"/>
  <c r="AZ42" i="23"/>
  <c r="M33" i="23"/>
  <c r="N33" i="23"/>
  <c r="O33" i="23"/>
  <c r="P33" i="23"/>
  <c r="Q33" i="23"/>
  <c r="R33" i="23"/>
  <c r="S33" i="23"/>
  <c r="T33" i="23"/>
  <c r="U33" i="23"/>
  <c r="V33" i="23"/>
  <c r="W33" i="23"/>
  <c r="X33" i="23"/>
  <c r="Y33" i="23"/>
  <c r="Z33" i="23"/>
  <c r="AA33" i="23"/>
  <c r="AB33" i="23"/>
  <c r="AC33" i="23"/>
  <c r="AD33" i="23"/>
  <c r="AI33" i="23"/>
  <c r="AJ33" i="23"/>
  <c r="AK33" i="23"/>
  <c r="AL33" i="23"/>
  <c r="AM33" i="23"/>
  <c r="AN33" i="23"/>
  <c r="AO33" i="23"/>
  <c r="AP33" i="23"/>
  <c r="AQ33" i="23"/>
  <c r="AR33" i="23"/>
  <c r="AS33" i="23"/>
  <c r="AT33" i="23"/>
  <c r="AU33" i="23"/>
  <c r="AV33" i="23"/>
  <c r="AW33" i="23"/>
  <c r="AX33" i="23"/>
  <c r="AY33" i="23"/>
  <c r="AZ33" i="23"/>
  <c r="M184" i="23"/>
  <c r="N184" i="23"/>
  <c r="O184" i="23"/>
  <c r="P184" i="23"/>
  <c r="Q184" i="23"/>
  <c r="R184" i="23"/>
  <c r="S184" i="23"/>
  <c r="T184" i="23"/>
  <c r="U184" i="23"/>
  <c r="V184" i="23"/>
  <c r="W184" i="23"/>
  <c r="X184" i="23"/>
  <c r="Y184" i="23"/>
  <c r="Z184" i="23"/>
  <c r="AA184" i="23"/>
  <c r="AB184" i="23"/>
  <c r="AC184" i="23"/>
  <c r="AD184" i="23"/>
  <c r="AI184" i="23"/>
  <c r="AJ184" i="23"/>
  <c r="AK184" i="23"/>
  <c r="AL184" i="23"/>
  <c r="AM184" i="23"/>
  <c r="AN184" i="23"/>
  <c r="AO184" i="23"/>
  <c r="AP184" i="23"/>
  <c r="AQ184" i="23"/>
  <c r="AR184" i="23"/>
  <c r="AS184" i="23"/>
  <c r="AT184" i="23"/>
  <c r="AU184" i="23"/>
  <c r="AV184" i="23"/>
  <c r="AW184" i="23"/>
  <c r="AX184" i="23"/>
  <c r="AY184" i="23"/>
  <c r="AZ184" i="23"/>
  <c r="M144" i="23"/>
  <c r="N144" i="23"/>
  <c r="O144" i="23"/>
  <c r="P144" i="23"/>
  <c r="Q144" i="23"/>
  <c r="R144" i="23"/>
  <c r="S144" i="23"/>
  <c r="T144" i="23"/>
  <c r="U144" i="23"/>
  <c r="V144" i="23"/>
  <c r="W144" i="23"/>
  <c r="X144" i="23"/>
  <c r="Y144" i="23"/>
  <c r="Z144" i="23"/>
  <c r="AA144" i="23"/>
  <c r="AB144" i="23"/>
  <c r="AC144" i="23"/>
  <c r="AD144" i="23"/>
  <c r="AI144" i="23"/>
  <c r="AJ144" i="23"/>
  <c r="AK144" i="23"/>
  <c r="AL144" i="23"/>
  <c r="AM144" i="23"/>
  <c r="AN144" i="23"/>
  <c r="AO144" i="23"/>
  <c r="AP144" i="23"/>
  <c r="AQ144" i="23"/>
  <c r="AR144" i="23"/>
  <c r="AS144" i="23"/>
  <c r="AT144" i="23"/>
  <c r="AU144" i="23"/>
  <c r="AV144" i="23"/>
  <c r="AW144" i="23"/>
  <c r="AX144" i="23"/>
  <c r="AY144" i="23"/>
  <c r="AZ144" i="23"/>
  <c r="M120" i="23"/>
  <c r="N120" i="23"/>
  <c r="O120" i="23"/>
  <c r="P120" i="23"/>
  <c r="Q120" i="23"/>
  <c r="R120" i="23"/>
  <c r="S120" i="23"/>
  <c r="T120" i="23"/>
  <c r="U120" i="23"/>
  <c r="V120" i="23"/>
  <c r="W120" i="23"/>
  <c r="X120" i="23"/>
  <c r="Y120" i="23"/>
  <c r="Z120" i="23"/>
  <c r="AA120" i="23"/>
  <c r="AB120" i="23"/>
  <c r="AC120" i="23"/>
  <c r="AD120" i="23"/>
  <c r="AI120" i="23"/>
  <c r="AJ120" i="23"/>
  <c r="AK120" i="23"/>
  <c r="AL120" i="23"/>
  <c r="AM120" i="23"/>
  <c r="AN120" i="23"/>
  <c r="AO120" i="23"/>
  <c r="AP120" i="23"/>
  <c r="AQ120" i="23"/>
  <c r="AR120" i="23"/>
  <c r="AS120" i="23"/>
  <c r="AT120" i="23"/>
  <c r="AU120" i="23"/>
  <c r="AV120" i="23"/>
  <c r="AW120" i="23"/>
  <c r="AX120" i="23"/>
  <c r="AY120" i="23"/>
  <c r="AZ120" i="23"/>
  <c r="M153" i="23"/>
  <c r="N153" i="23"/>
  <c r="O153" i="23"/>
  <c r="P153" i="23"/>
  <c r="Q153" i="23"/>
  <c r="R153" i="23"/>
  <c r="S153" i="23"/>
  <c r="T153" i="23"/>
  <c r="U153" i="23"/>
  <c r="V153" i="23"/>
  <c r="W153" i="23"/>
  <c r="X153" i="23"/>
  <c r="Y153" i="23"/>
  <c r="Z153" i="23"/>
  <c r="AA153" i="23"/>
  <c r="AB153" i="23"/>
  <c r="AC153" i="23"/>
  <c r="AD153" i="23"/>
  <c r="AI153" i="23"/>
  <c r="AJ153" i="23"/>
  <c r="AK153" i="23"/>
  <c r="AL153" i="23"/>
  <c r="AM153" i="23"/>
  <c r="AN153" i="23"/>
  <c r="AO153" i="23"/>
  <c r="AP153" i="23"/>
  <c r="AQ153" i="23"/>
  <c r="AR153" i="23"/>
  <c r="AS153" i="23"/>
  <c r="AT153" i="23"/>
  <c r="AU153" i="23"/>
  <c r="AV153" i="23"/>
  <c r="AW153" i="23"/>
  <c r="AX153" i="23"/>
  <c r="AY153" i="23"/>
  <c r="AZ153" i="23"/>
  <c r="M145" i="23"/>
  <c r="N145" i="23"/>
  <c r="O145" i="23"/>
  <c r="P145" i="23"/>
  <c r="Q145" i="23"/>
  <c r="R145" i="23"/>
  <c r="S145" i="23"/>
  <c r="T145" i="23"/>
  <c r="U145" i="23"/>
  <c r="V145" i="23"/>
  <c r="W145" i="23"/>
  <c r="X145" i="23"/>
  <c r="Y145" i="23"/>
  <c r="Z145" i="23"/>
  <c r="AA145" i="23"/>
  <c r="AB145" i="23"/>
  <c r="AC145" i="23"/>
  <c r="AD145" i="23"/>
  <c r="AI145" i="23"/>
  <c r="AJ145" i="23"/>
  <c r="AK145" i="23"/>
  <c r="AL145" i="23"/>
  <c r="AM145" i="23"/>
  <c r="AN145" i="23"/>
  <c r="AO145" i="23"/>
  <c r="AP145" i="23"/>
  <c r="AQ145" i="23"/>
  <c r="AR145" i="23"/>
  <c r="AS145" i="23"/>
  <c r="AT145" i="23"/>
  <c r="AU145" i="23"/>
  <c r="AV145" i="23"/>
  <c r="AW145" i="23"/>
  <c r="AX145" i="23"/>
  <c r="AY145" i="23"/>
  <c r="AZ145" i="23"/>
  <c r="M107" i="23"/>
  <c r="N107" i="23"/>
  <c r="O107" i="23"/>
  <c r="P107" i="23"/>
  <c r="Q107" i="23"/>
  <c r="R107" i="23"/>
  <c r="S107" i="23"/>
  <c r="T107" i="23"/>
  <c r="U107" i="23"/>
  <c r="V107" i="23"/>
  <c r="W107" i="23"/>
  <c r="X107" i="23"/>
  <c r="Y107" i="23"/>
  <c r="Z107" i="23"/>
  <c r="AA107" i="23"/>
  <c r="AB107" i="23"/>
  <c r="AC107" i="23"/>
  <c r="AD107" i="23"/>
  <c r="AI107" i="23"/>
  <c r="AJ107" i="23"/>
  <c r="AK107" i="23"/>
  <c r="AL107" i="23"/>
  <c r="AM107" i="23"/>
  <c r="AN107" i="23"/>
  <c r="AO107" i="23"/>
  <c r="AP107" i="23"/>
  <c r="AQ107" i="23"/>
  <c r="AR107" i="23"/>
  <c r="AS107" i="23"/>
  <c r="AT107" i="23"/>
  <c r="AU107" i="23"/>
  <c r="AV107" i="23"/>
  <c r="AW107" i="23"/>
  <c r="AX107" i="23"/>
  <c r="AY107" i="23"/>
  <c r="AZ107" i="23"/>
  <c r="M124" i="23"/>
  <c r="N124" i="23"/>
  <c r="O124" i="23"/>
  <c r="P124" i="23"/>
  <c r="Q124" i="23"/>
  <c r="R124" i="23"/>
  <c r="S124" i="23"/>
  <c r="T124" i="23"/>
  <c r="U124" i="23"/>
  <c r="V124" i="23"/>
  <c r="W124" i="23"/>
  <c r="X124" i="23"/>
  <c r="Y124" i="23"/>
  <c r="Z124" i="23"/>
  <c r="AA124" i="23"/>
  <c r="AB124" i="23"/>
  <c r="AC124" i="23"/>
  <c r="AD124" i="23"/>
  <c r="AI124" i="23"/>
  <c r="AJ124" i="23"/>
  <c r="AK124" i="23"/>
  <c r="AL124" i="23"/>
  <c r="AM124" i="23"/>
  <c r="AN124" i="23"/>
  <c r="AO124" i="23"/>
  <c r="AP124" i="23"/>
  <c r="AQ124" i="23"/>
  <c r="AR124" i="23"/>
  <c r="AS124" i="23"/>
  <c r="AT124" i="23"/>
  <c r="AU124" i="23"/>
  <c r="AV124" i="23"/>
  <c r="AW124" i="23"/>
  <c r="AX124" i="23"/>
  <c r="AY124" i="23"/>
  <c r="AZ124" i="23"/>
  <c r="M2" i="23"/>
  <c r="N2" i="23"/>
  <c r="O2" i="23"/>
  <c r="P2" i="23"/>
  <c r="Q2" i="23"/>
  <c r="R2" i="23"/>
  <c r="S2" i="23"/>
  <c r="T2" i="23"/>
  <c r="U2" i="23"/>
  <c r="V2" i="23"/>
  <c r="W2" i="23"/>
  <c r="X2" i="23"/>
  <c r="Y2" i="23"/>
  <c r="Z2" i="23"/>
  <c r="AA2" i="23"/>
  <c r="AB2" i="23"/>
  <c r="AC2" i="23"/>
  <c r="AD2" i="23"/>
  <c r="AI2" i="23"/>
  <c r="AJ2" i="23"/>
  <c r="AK2" i="23"/>
  <c r="AL2" i="23"/>
  <c r="AM2" i="23"/>
  <c r="AN2" i="23"/>
  <c r="AO2" i="23"/>
  <c r="AP2" i="23"/>
  <c r="AQ2" i="23"/>
  <c r="AR2" i="23"/>
  <c r="AS2" i="23"/>
  <c r="AT2" i="23"/>
  <c r="AU2" i="23"/>
  <c r="AV2" i="23"/>
  <c r="AW2" i="23"/>
  <c r="AX2" i="23"/>
  <c r="AY2" i="23"/>
  <c r="AZ2" i="23"/>
  <c r="M17" i="23"/>
  <c r="N17" i="23"/>
  <c r="O17" i="23"/>
  <c r="P17" i="23"/>
  <c r="Q17" i="23"/>
  <c r="R17" i="23"/>
  <c r="S17" i="23"/>
  <c r="T17" i="23"/>
  <c r="U17" i="23"/>
  <c r="V17" i="23"/>
  <c r="W17" i="23"/>
  <c r="X17" i="23"/>
  <c r="Y17" i="23"/>
  <c r="Z17" i="23"/>
  <c r="AA17" i="23"/>
  <c r="AB17" i="23"/>
  <c r="AC17" i="23"/>
  <c r="AD17" i="23"/>
  <c r="AI17" i="23"/>
  <c r="AJ17" i="23"/>
  <c r="AK17" i="23"/>
  <c r="AL17" i="23"/>
  <c r="AM17" i="23"/>
  <c r="AN17" i="23"/>
  <c r="AO17" i="23"/>
  <c r="AP17" i="23"/>
  <c r="AQ17" i="23"/>
  <c r="AR17" i="23"/>
  <c r="AS17" i="23"/>
  <c r="AT17" i="23"/>
  <c r="AU17" i="23"/>
  <c r="AV17" i="23"/>
  <c r="AW17" i="23"/>
  <c r="AX17" i="23"/>
  <c r="AY17" i="23"/>
  <c r="AZ17" i="23"/>
  <c r="M58" i="23"/>
  <c r="N58" i="23"/>
  <c r="O58" i="23"/>
  <c r="P58" i="23"/>
  <c r="Q58" i="23"/>
  <c r="R58" i="23"/>
  <c r="S58" i="23"/>
  <c r="T58" i="23"/>
  <c r="U58" i="23"/>
  <c r="V58" i="23"/>
  <c r="W58" i="23"/>
  <c r="X58" i="23"/>
  <c r="Y58" i="23"/>
  <c r="Z58" i="23"/>
  <c r="AA58" i="23"/>
  <c r="AB58" i="23"/>
  <c r="AC58" i="23"/>
  <c r="AD58" i="23"/>
  <c r="AI58" i="23"/>
  <c r="AJ58" i="23"/>
  <c r="AK58" i="23"/>
  <c r="AL58" i="23"/>
  <c r="AM58" i="23"/>
  <c r="AN58" i="23"/>
  <c r="AO58" i="23"/>
  <c r="AP58" i="23"/>
  <c r="AQ58" i="23"/>
  <c r="AR58" i="23"/>
  <c r="AS58" i="23"/>
  <c r="AT58" i="23"/>
  <c r="AU58" i="23"/>
  <c r="AV58" i="23"/>
  <c r="AW58" i="23"/>
  <c r="AX58" i="23"/>
  <c r="AY58" i="23"/>
  <c r="AZ58" i="23"/>
  <c r="M79" i="23"/>
  <c r="N79" i="23"/>
  <c r="O79" i="23"/>
  <c r="P79" i="23"/>
  <c r="Q79" i="23"/>
  <c r="R79" i="23"/>
  <c r="S79" i="23"/>
  <c r="T79" i="23"/>
  <c r="U79" i="23"/>
  <c r="V79" i="23"/>
  <c r="W79" i="23"/>
  <c r="X79" i="23"/>
  <c r="Y79" i="23"/>
  <c r="Z79" i="23"/>
  <c r="AA79" i="23"/>
  <c r="AB79" i="23"/>
  <c r="AC79" i="23"/>
  <c r="AD79" i="23"/>
  <c r="AI79" i="23"/>
  <c r="AJ79" i="23"/>
  <c r="AK79" i="23"/>
  <c r="AL79" i="23"/>
  <c r="AM79" i="23"/>
  <c r="AN79" i="23"/>
  <c r="AO79" i="23"/>
  <c r="AP79" i="23"/>
  <c r="AQ79" i="23"/>
  <c r="AR79" i="23"/>
  <c r="AS79" i="23"/>
  <c r="AT79" i="23"/>
  <c r="AU79" i="23"/>
  <c r="AV79" i="23"/>
  <c r="AW79" i="23"/>
  <c r="AX79" i="23"/>
  <c r="AY79" i="23"/>
  <c r="AZ79" i="23"/>
  <c r="M80" i="23"/>
  <c r="N80" i="23"/>
  <c r="O80" i="23"/>
  <c r="P80" i="23"/>
  <c r="Q80" i="23"/>
  <c r="R80" i="23"/>
  <c r="S80" i="23"/>
  <c r="T80" i="23"/>
  <c r="U80" i="23"/>
  <c r="V80" i="23"/>
  <c r="W80" i="23"/>
  <c r="X80" i="23"/>
  <c r="Y80" i="23"/>
  <c r="Z80" i="23"/>
  <c r="AA80" i="23"/>
  <c r="AB80" i="23"/>
  <c r="AC80" i="23"/>
  <c r="AD80" i="23"/>
  <c r="AI80" i="23"/>
  <c r="AJ80" i="23"/>
  <c r="AK80" i="23"/>
  <c r="AL80" i="23"/>
  <c r="AM80" i="23"/>
  <c r="AN80" i="23"/>
  <c r="AO80" i="23"/>
  <c r="AP80" i="23"/>
  <c r="AQ80" i="23"/>
  <c r="AR80" i="23"/>
  <c r="AS80" i="23"/>
  <c r="AT80" i="23"/>
  <c r="AU80" i="23"/>
  <c r="AV80" i="23"/>
  <c r="AW80" i="23"/>
  <c r="AX80" i="23"/>
  <c r="AY80" i="23"/>
  <c r="AZ80" i="23"/>
  <c r="M45" i="23"/>
  <c r="N45" i="23"/>
  <c r="O45" i="23"/>
  <c r="P45" i="23"/>
  <c r="Q45" i="23"/>
  <c r="R45" i="23"/>
  <c r="S45" i="23"/>
  <c r="T45" i="23"/>
  <c r="U45" i="23"/>
  <c r="V45" i="23"/>
  <c r="W45" i="23"/>
  <c r="X45" i="23"/>
  <c r="Y45" i="23"/>
  <c r="Z45" i="23"/>
  <c r="AA45" i="23"/>
  <c r="AB45" i="23"/>
  <c r="AC45" i="23"/>
  <c r="AD45" i="23"/>
  <c r="AI45" i="23"/>
  <c r="AJ45" i="23"/>
  <c r="AK45" i="23"/>
  <c r="AL45" i="23"/>
  <c r="AM45" i="23"/>
  <c r="AN45" i="23"/>
  <c r="AO45" i="23"/>
  <c r="AP45" i="23"/>
  <c r="AQ45" i="23"/>
  <c r="AR45" i="23"/>
  <c r="AS45" i="23"/>
  <c r="AT45" i="23"/>
  <c r="AU45" i="23"/>
  <c r="AV45" i="23"/>
  <c r="AW45" i="23"/>
  <c r="AX45" i="23"/>
  <c r="AY45" i="23"/>
  <c r="AZ45" i="23"/>
  <c r="M151" i="23"/>
  <c r="N151" i="23"/>
  <c r="O151" i="23"/>
  <c r="P151" i="23"/>
  <c r="Q151" i="23"/>
  <c r="R151" i="23"/>
  <c r="S151" i="23"/>
  <c r="T151" i="23"/>
  <c r="U151" i="23"/>
  <c r="V151" i="23"/>
  <c r="W151" i="23"/>
  <c r="X151" i="23"/>
  <c r="Y151" i="23"/>
  <c r="Z151" i="23"/>
  <c r="AA151" i="23"/>
  <c r="AB151" i="23"/>
  <c r="AC151" i="23"/>
  <c r="AD151" i="23"/>
  <c r="AI151" i="23"/>
  <c r="AJ151" i="23"/>
  <c r="AK151" i="23"/>
  <c r="AL151" i="23"/>
  <c r="AM151" i="23"/>
  <c r="AN151" i="23"/>
  <c r="AO151" i="23"/>
  <c r="AP151" i="23"/>
  <c r="AQ151" i="23"/>
  <c r="AR151" i="23"/>
  <c r="AS151" i="23"/>
  <c r="AT151" i="23"/>
  <c r="AU151" i="23"/>
  <c r="AV151" i="23"/>
  <c r="AW151" i="23"/>
  <c r="AX151" i="23"/>
  <c r="AY151" i="23"/>
  <c r="AZ151" i="23"/>
  <c r="M179" i="23"/>
  <c r="N179" i="23"/>
  <c r="O179" i="23"/>
  <c r="P179" i="23"/>
  <c r="Q179" i="23"/>
  <c r="R179" i="23"/>
  <c r="S179" i="23"/>
  <c r="T179" i="23"/>
  <c r="U179" i="23"/>
  <c r="V179" i="23"/>
  <c r="W179" i="23"/>
  <c r="X179" i="23"/>
  <c r="Y179" i="23"/>
  <c r="Z179" i="23"/>
  <c r="AA179" i="23"/>
  <c r="AB179" i="23"/>
  <c r="AC179" i="23"/>
  <c r="AD179" i="23"/>
  <c r="AI179" i="23"/>
  <c r="AJ179" i="23"/>
  <c r="AK179" i="23"/>
  <c r="AL179" i="23"/>
  <c r="AM179" i="23"/>
  <c r="AN179" i="23"/>
  <c r="AO179" i="23"/>
  <c r="AP179" i="23"/>
  <c r="AQ179" i="23"/>
  <c r="AR179" i="23"/>
  <c r="AS179" i="23"/>
  <c r="AT179" i="23"/>
  <c r="AU179" i="23"/>
  <c r="AV179" i="23"/>
  <c r="AW179" i="23"/>
  <c r="AX179" i="23"/>
  <c r="AY179" i="23"/>
  <c r="AZ179" i="23"/>
  <c r="M46" i="23"/>
  <c r="N46" i="23"/>
  <c r="O46" i="23"/>
  <c r="P46" i="23"/>
  <c r="Q46" i="23"/>
  <c r="R46" i="23"/>
  <c r="S46" i="23"/>
  <c r="T46" i="23"/>
  <c r="U46" i="23"/>
  <c r="V46" i="23"/>
  <c r="W46" i="23"/>
  <c r="X46" i="23"/>
  <c r="Y46" i="23"/>
  <c r="Z46" i="23"/>
  <c r="AA46" i="23"/>
  <c r="AB46" i="23"/>
  <c r="AC46" i="23"/>
  <c r="AD46" i="23"/>
  <c r="AI46" i="23"/>
  <c r="AJ46" i="23"/>
  <c r="AK46" i="23"/>
  <c r="AL46" i="23"/>
  <c r="AM46" i="23"/>
  <c r="AN46" i="23"/>
  <c r="AO46" i="23"/>
  <c r="AP46" i="23"/>
  <c r="AQ46" i="23"/>
  <c r="AR46" i="23"/>
  <c r="AS46" i="23"/>
  <c r="AT46" i="23"/>
  <c r="AU46" i="23"/>
  <c r="AV46" i="23"/>
  <c r="AW46" i="23"/>
  <c r="AX46" i="23"/>
  <c r="AY46" i="23"/>
  <c r="AZ46" i="23"/>
  <c r="M182" i="23"/>
  <c r="N182" i="23"/>
  <c r="O182" i="23"/>
  <c r="P182" i="23"/>
  <c r="Q182" i="23"/>
  <c r="R182" i="23"/>
  <c r="S182" i="23"/>
  <c r="T182" i="23"/>
  <c r="U182" i="23"/>
  <c r="V182" i="23"/>
  <c r="W182" i="23"/>
  <c r="X182" i="23"/>
  <c r="Y182" i="23"/>
  <c r="Z182" i="23"/>
  <c r="AA182" i="23"/>
  <c r="AB182" i="23"/>
  <c r="AC182" i="23"/>
  <c r="AD182" i="23"/>
  <c r="AI182" i="23"/>
  <c r="AJ182" i="23"/>
  <c r="AK182" i="23"/>
  <c r="AL182" i="23"/>
  <c r="AM182" i="23"/>
  <c r="AN182" i="23"/>
  <c r="AO182" i="23"/>
  <c r="AP182" i="23"/>
  <c r="AQ182" i="23"/>
  <c r="AR182" i="23"/>
  <c r="AS182" i="23"/>
  <c r="AT182" i="23"/>
  <c r="AU182" i="23"/>
  <c r="AV182" i="23"/>
  <c r="AW182" i="23"/>
  <c r="AX182" i="23"/>
  <c r="AY182" i="23"/>
  <c r="AZ182" i="23"/>
  <c r="M71" i="23"/>
  <c r="N71" i="23"/>
  <c r="O71" i="23"/>
  <c r="P71" i="23"/>
  <c r="Q71" i="23"/>
  <c r="R71" i="23"/>
  <c r="S71" i="23"/>
  <c r="T71" i="23"/>
  <c r="U71" i="23"/>
  <c r="V71" i="23"/>
  <c r="W71" i="23"/>
  <c r="X71" i="23"/>
  <c r="Y71" i="23"/>
  <c r="Z71" i="23"/>
  <c r="AA71" i="23"/>
  <c r="AB71" i="23"/>
  <c r="AC71" i="23"/>
  <c r="AD71" i="23"/>
  <c r="AI71" i="23"/>
  <c r="AJ71" i="23"/>
  <c r="AK71" i="23"/>
  <c r="AL71" i="23"/>
  <c r="AM71" i="23"/>
  <c r="AN71" i="23"/>
  <c r="AO71" i="23"/>
  <c r="AP71" i="23"/>
  <c r="AQ71" i="23"/>
  <c r="AR71" i="23"/>
  <c r="AS71" i="23"/>
  <c r="AT71" i="23"/>
  <c r="AU71" i="23"/>
  <c r="AV71" i="23"/>
  <c r="AW71" i="23"/>
  <c r="AX71" i="23"/>
  <c r="AY71" i="23"/>
  <c r="AZ71" i="23"/>
  <c r="M198" i="23"/>
  <c r="N198" i="23"/>
  <c r="O198" i="23"/>
  <c r="P198" i="23"/>
  <c r="Q198" i="23"/>
  <c r="R198" i="23"/>
  <c r="S198" i="23"/>
  <c r="T198" i="23"/>
  <c r="U198" i="23"/>
  <c r="V198" i="23"/>
  <c r="W198" i="23"/>
  <c r="X198" i="23"/>
  <c r="Y198" i="23"/>
  <c r="Z198" i="23"/>
  <c r="AA198" i="23"/>
  <c r="AB198" i="23"/>
  <c r="AC198" i="23"/>
  <c r="AD198" i="23"/>
  <c r="AI198" i="23"/>
  <c r="AJ198" i="23"/>
  <c r="AK198" i="23"/>
  <c r="AL198" i="23"/>
  <c r="AM198" i="23"/>
  <c r="AN198" i="23"/>
  <c r="AO198" i="23"/>
  <c r="AP198" i="23"/>
  <c r="AQ198" i="23"/>
  <c r="AR198" i="23"/>
  <c r="AS198" i="23"/>
  <c r="AT198" i="23"/>
  <c r="AU198" i="23"/>
  <c r="AV198" i="23"/>
  <c r="AW198" i="23"/>
  <c r="AX198" i="23"/>
  <c r="AY198" i="23"/>
  <c r="AZ198" i="23"/>
  <c r="M197" i="23"/>
  <c r="N197" i="23"/>
  <c r="O197" i="23"/>
  <c r="P197" i="23"/>
  <c r="Q197" i="23"/>
  <c r="R197" i="23"/>
  <c r="S197" i="23"/>
  <c r="T197" i="23"/>
  <c r="U197" i="23"/>
  <c r="V197" i="23"/>
  <c r="W197" i="23"/>
  <c r="X197" i="23"/>
  <c r="Y197" i="23"/>
  <c r="Z197" i="23"/>
  <c r="AA197" i="23"/>
  <c r="AB197" i="23"/>
  <c r="AC197" i="23"/>
  <c r="AD197" i="23"/>
  <c r="AI197" i="23"/>
  <c r="AJ197" i="23"/>
  <c r="AK197" i="23"/>
  <c r="AL197" i="23"/>
  <c r="AM197" i="23"/>
  <c r="AN197" i="23"/>
  <c r="AO197" i="23"/>
  <c r="AP197" i="23"/>
  <c r="AQ197" i="23"/>
  <c r="AR197" i="23"/>
  <c r="AS197" i="23"/>
  <c r="AT197" i="23"/>
  <c r="AU197" i="23"/>
  <c r="AV197" i="23"/>
  <c r="AW197" i="23"/>
  <c r="AX197" i="23"/>
  <c r="AY197" i="23"/>
  <c r="AZ197" i="23"/>
  <c r="M178" i="23"/>
  <c r="N178" i="23"/>
  <c r="O178" i="23"/>
  <c r="P178" i="23"/>
  <c r="Q178" i="23"/>
  <c r="R178" i="23"/>
  <c r="S178" i="23"/>
  <c r="T178" i="23"/>
  <c r="U178" i="23"/>
  <c r="V178" i="23"/>
  <c r="W178" i="23"/>
  <c r="X178" i="23"/>
  <c r="Y178" i="23"/>
  <c r="Z178" i="23"/>
  <c r="AA178" i="23"/>
  <c r="AB178" i="23"/>
  <c r="AC178" i="23"/>
  <c r="AD178" i="23"/>
  <c r="AI178" i="23"/>
  <c r="AJ178" i="23"/>
  <c r="AK178" i="23"/>
  <c r="AL178" i="23"/>
  <c r="AM178" i="23"/>
  <c r="AN178" i="23"/>
  <c r="AO178" i="23"/>
  <c r="AP178" i="23"/>
  <c r="AQ178" i="23"/>
  <c r="AR178" i="23"/>
  <c r="AS178" i="23"/>
  <c r="AT178" i="23"/>
  <c r="AU178" i="23"/>
  <c r="AV178" i="23"/>
  <c r="AW178" i="23"/>
  <c r="AX178" i="23"/>
  <c r="AY178" i="23"/>
  <c r="AZ178" i="23"/>
  <c r="M127" i="23"/>
  <c r="N127" i="23"/>
  <c r="O127" i="23"/>
  <c r="P127" i="23"/>
  <c r="Q127" i="23"/>
  <c r="R127" i="23"/>
  <c r="S127" i="23"/>
  <c r="T127" i="23"/>
  <c r="U127" i="23"/>
  <c r="V127" i="23"/>
  <c r="W127" i="23"/>
  <c r="X127" i="23"/>
  <c r="Y127" i="23"/>
  <c r="Z127" i="23"/>
  <c r="AA127" i="23"/>
  <c r="AB127" i="23"/>
  <c r="AC127" i="23"/>
  <c r="AD127" i="23"/>
  <c r="AI127" i="23"/>
  <c r="AJ127" i="23"/>
  <c r="AK127" i="23"/>
  <c r="AL127" i="23"/>
  <c r="AM127" i="23"/>
  <c r="AN127" i="23"/>
  <c r="AO127" i="23"/>
  <c r="AP127" i="23"/>
  <c r="AQ127" i="23"/>
  <c r="AR127" i="23"/>
  <c r="AS127" i="23"/>
  <c r="AT127" i="23"/>
  <c r="AU127" i="23"/>
  <c r="AV127" i="23"/>
  <c r="AW127" i="23"/>
  <c r="AX127" i="23"/>
  <c r="AY127" i="23"/>
  <c r="AZ127" i="23"/>
  <c r="M207" i="23"/>
  <c r="N207" i="23"/>
  <c r="O207" i="23"/>
  <c r="P207" i="23"/>
  <c r="Q207" i="23"/>
  <c r="R207" i="23"/>
  <c r="S207" i="23"/>
  <c r="T207" i="23"/>
  <c r="U207" i="23"/>
  <c r="V207" i="23"/>
  <c r="W207" i="23"/>
  <c r="X207" i="23"/>
  <c r="Y207" i="23"/>
  <c r="Z207" i="23"/>
  <c r="AA207" i="23"/>
  <c r="AB207" i="23"/>
  <c r="AC207" i="23"/>
  <c r="AD207" i="23"/>
  <c r="AI207" i="23"/>
  <c r="AJ207" i="23"/>
  <c r="AK207" i="23"/>
  <c r="AL207" i="23"/>
  <c r="AM207" i="23"/>
  <c r="AN207" i="23"/>
  <c r="AO207" i="23"/>
  <c r="AP207" i="23"/>
  <c r="AQ207" i="23"/>
  <c r="AR207" i="23"/>
  <c r="AS207" i="23"/>
  <c r="AT207" i="23"/>
  <c r="AU207" i="23"/>
  <c r="AV207" i="23"/>
  <c r="AW207" i="23"/>
  <c r="AX207" i="23"/>
  <c r="AY207" i="23"/>
  <c r="AZ207" i="23"/>
  <c r="M140" i="23"/>
  <c r="N140" i="23"/>
  <c r="O140" i="23"/>
  <c r="P140" i="23"/>
  <c r="Q140" i="23"/>
  <c r="R140" i="23"/>
  <c r="S140" i="23"/>
  <c r="T140" i="23"/>
  <c r="U140" i="23"/>
  <c r="V140" i="23"/>
  <c r="W140" i="23"/>
  <c r="X140" i="23"/>
  <c r="Y140" i="23"/>
  <c r="Z140" i="23"/>
  <c r="AA140" i="23"/>
  <c r="AB140" i="23"/>
  <c r="AC140" i="23"/>
  <c r="AD140" i="23"/>
  <c r="AI140" i="23"/>
  <c r="AJ140" i="23"/>
  <c r="AK140" i="23"/>
  <c r="AL140" i="23"/>
  <c r="AM140" i="23"/>
  <c r="AN140" i="23"/>
  <c r="AO140" i="23"/>
  <c r="AP140" i="23"/>
  <c r="AQ140" i="23"/>
  <c r="AR140" i="23"/>
  <c r="AS140" i="23"/>
  <c r="AT140" i="23"/>
  <c r="AU140" i="23"/>
  <c r="AV140" i="23"/>
  <c r="AW140" i="23"/>
  <c r="AX140" i="23"/>
  <c r="AY140" i="23"/>
  <c r="AZ140" i="23"/>
  <c r="M23" i="23"/>
  <c r="N23" i="23"/>
  <c r="O23" i="23"/>
  <c r="P23" i="23"/>
  <c r="Q23" i="23"/>
  <c r="R23" i="23"/>
  <c r="S23" i="23"/>
  <c r="T23" i="23"/>
  <c r="U23" i="23"/>
  <c r="V23" i="23"/>
  <c r="W23" i="23"/>
  <c r="X23" i="23"/>
  <c r="Y23" i="23"/>
  <c r="Z23" i="23"/>
  <c r="AA23" i="23"/>
  <c r="AB23" i="23"/>
  <c r="AC23" i="23"/>
  <c r="AD23" i="23"/>
  <c r="AI23" i="23"/>
  <c r="AJ23" i="23"/>
  <c r="AK23" i="23"/>
  <c r="AL23" i="23"/>
  <c r="AM23" i="23"/>
  <c r="AN23" i="23"/>
  <c r="AO23" i="23"/>
  <c r="AP23" i="23"/>
  <c r="AQ23" i="23"/>
  <c r="AR23" i="23"/>
  <c r="AS23" i="23"/>
  <c r="AT23" i="23"/>
  <c r="AU23" i="23"/>
  <c r="AV23" i="23"/>
  <c r="AW23" i="23"/>
  <c r="AX23" i="23"/>
  <c r="AY23" i="23"/>
  <c r="AZ23" i="23"/>
  <c r="M142" i="23"/>
  <c r="N142" i="23"/>
  <c r="O142" i="23"/>
  <c r="P142" i="23"/>
  <c r="Q142" i="23"/>
  <c r="R142" i="23"/>
  <c r="S142" i="23"/>
  <c r="T142" i="23"/>
  <c r="U142" i="23"/>
  <c r="V142" i="23"/>
  <c r="W142" i="23"/>
  <c r="X142" i="23"/>
  <c r="Y142" i="23"/>
  <c r="Z142" i="23"/>
  <c r="AA142" i="23"/>
  <c r="AB142" i="23"/>
  <c r="AC142" i="23"/>
  <c r="AD142" i="23"/>
  <c r="AI142" i="23"/>
  <c r="AJ142" i="23"/>
  <c r="AK142" i="23"/>
  <c r="AL142" i="23"/>
  <c r="AM142" i="23"/>
  <c r="AN142" i="23"/>
  <c r="AO142" i="23"/>
  <c r="AP142" i="23"/>
  <c r="AQ142" i="23"/>
  <c r="AR142" i="23"/>
  <c r="AS142" i="23"/>
  <c r="AT142" i="23"/>
  <c r="AU142" i="23"/>
  <c r="AV142" i="23"/>
  <c r="AW142" i="23"/>
  <c r="AX142" i="23"/>
  <c r="AY142" i="23"/>
  <c r="AZ142" i="23"/>
  <c r="M139" i="23"/>
  <c r="N139" i="23"/>
  <c r="O139" i="23"/>
  <c r="P139" i="23"/>
  <c r="Q139" i="23"/>
  <c r="R139" i="23"/>
  <c r="S139" i="23"/>
  <c r="T139" i="23"/>
  <c r="U139" i="23"/>
  <c r="V139" i="23"/>
  <c r="W139" i="23"/>
  <c r="X139" i="23"/>
  <c r="Y139" i="23"/>
  <c r="Z139" i="23"/>
  <c r="AA139" i="23"/>
  <c r="AB139" i="23"/>
  <c r="AC139" i="23"/>
  <c r="AD139" i="23"/>
  <c r="AI139" i="23"/>
  <c r="AJ139" i="23"/>
  <c r="AK139" i="23"/>
  <c r="AL139" i="23"/>
  <c r="AM139" i="23"/>
  <c r="AN139" i="23"/>
  <c r="AO139" i="23"/>
  <c r="AP139" i="23"/>
  <c r="AQ139" i="23"/>
  <c r="AR139" i="23"/>
  <c r="AS139" i="23"/>
  <c r="AT139" i="23"/>
  <c r="AU139" i="23"/>
  <c r="AV139" i="23"/>
  <c r="AW139" i="23"/>
  <c r="AX139" i="23"/>
  <c r="AY139" i="23"/>
  <c r="AZ139" i="23"/>
  <c r="M16" i="23"/>
  <c r="N16" i="23"/>
  <c r="O16" i="23"/>
  <c r="P16" i="23"/>
  <c r="Q16" i="23"/>
  <c r="R16" i="23"/>
  <c r="S16" i="23"/>
  <c r="T16" i="23"/>
  <c r="U16" i="23"/>
  <c r="V16" i="23"/>
  <c r="W16" i="23"/>
  <c r="X16" i="23"/>
  <c r="Y16" i="23"/>
  <c r="Z16" i="23"/>
  <c r="AA16" i="23"/>
  <c r="AB16" i="23"/>
  <c r="AC16" i="23"/>
  <c r="AD16" i="23"/>
  <c r="AI16" i="23"/>
  <c r="AJ16" i="23"/>
  <c r="AK16" i="23"/>
  <c r="AL16" i="23"/>
  <c r="AM16" i="23"/>
  <c r="AN16" i="23"/>
  <c r="AO16" i="23"/>
  <c r="AP16" i="23"/>
  <c r="AQ16" i="23"/>
  <c r="AR16" i="23"/>
  <c r="AS16" i="23"/>
  <c r="AT16" i="23"/>
  <c r="AU16" i="23"/>
  <c r="AV16" i="23"/>
  <c r="AW16" i="23"/>
  <c r="AX16" i="23"/>
  <c r="AY16" i="23"/>
  <c r="AZ16" i="23"/>
  <c r="M113" i="23"/>
  <c r="N113" i="23"/>
  <c r="O113" i="23"/>
  <c r="P113" i="23"/>
  <c r="Q113" i="23"/>
  <c r="R113" i="23"/>
  <c r="S113" i="23"/>
  <c r="T113" i="23"/>
  <c r="U113" i="23"/>
  <c r="V113" i="23"/>
  <c r="W113" i="23"/>
  <c r="X113" i="23"/>
  <c r="Y113" i="23"/>
  <c r="Z113" i="23"/>
  <c r="AA113" i="23"/>
  <c r="AB113" i="23"/>
  <c r="AC113" i="23"/>
  <c r="AD113" i="23"/>
  <c r="AI113" i="23"/>
  <c r="AJ113" i="23"/>
  <c r="AK113" i="23"/>
  <c r="AL113" i="23"/>
  <c r="AM113" i="23"/>
  <c r="AN113" i="23"/>
  <c r="AO113" i="23"/>
  <c r="AP113" i="23"/>
  <c r="AQ113" i="23"/>
  <c r="AR113" i="23"/>
  <c r="AS113" i="23"/>
  <c r="AT113" i="23"/>
  <c r="AU113" i="23"/>
  <c r="AV113" i="23"/>
  <c r="AW113" i="23"/>
  <c r="AX113" i="23"/>
  <c r="AY113" i="23"/>
  <c r="AZ113" i="23"/>
  <c r="M36" i="23"/>
  <c r="N36" i="23"/>
  <c r="O36" i="23"/>
  <c r="P36" i="23"/>
  <c r="Q36" i="23"/>
  <c r="R36" i="23"/>
  <c r="S36" i="23"/>
  <c r="T36" i="23"/>
  <c r="U36" i="23"/>
  <c r="V36" i="23"/>
  <c r="W36" i="23"/>
  <c r="X36" i="23"/>
  <c r="Y36" i="23"/>
  <c r="Z36" i="23"/>
  <c r="AA36" i="23"/>
  <c r="AB36" i="23"/>
  <c r="AC36" i="23"/>
  <c r="AD36" i="23"/>
  <c r="AI36" i="23"/>
  <c r="AJ36" i="23"/>
  <c r="AK36" i="23"/>
  <c r="AL36" i="23"/>
  <c r="AM36" i="23"/>
  <c r="AN36" i="23"/>
  <c r="AO36" i="23"/>
  <c r="AP36" i="23"/>
  <c r="AQ36" i="23"/>
  <c r="AR36" i="23"/>
  <c r="AS36" i="23"/>
  <c r="AT36" i="23"/>
  <c r="AU36" i="23"/>
  <c r="AV36" i="23"/>
  <c r="AW36" i="23"/>
  <c r="AX36" i="23"/>
  <c r="AY36" i="23"/>
  <c r="AZ36" i="23"/>
  <c r="M154" i="23"/>
  <c r="N154" i="23"/>
  <c r="O154" i="23"/>
  <c r="P154" i="23"/>
  <c r="Q154" i="23"/>
  <c r="R154" i="23"/>
  <c r="S154" i="23"/>
  <c r="T154" i="23"/>
  <c r="U154" i="23"/>
  <c r="V154" i="23"/>
  <c r="W154" i="23"/>
  <c r="X154" i="23"/>
  <c r="Y154" i="23"/>
  <c r="Z154" i="23"/>
  <c r="AA154" i="23"/>
  <c r="AB154" i="23"/>
  <c r="AC154" i="23"/>
  <c r="AD154" i="23"/>
  <c r="AI154" i="23"/>
  <c r="AJ154" i="23"/>
  <c r="AK154" i="23"/>
  <c r="AL154" i="23"/>
  <c r="AM154" i="23"/>
  <c r="AN154" i="23"/>
  <c r="AO154" i="23"/>
  <c r="AP154" i="23"/>
  <c r="AQ154" i="23"/>
  <c r="AR154" i="23"/>
  <c r="AS154" i="23"/>
  <c r="AT154" i="23"/>
  <c r="AU154" i="23"/>
  <c r="AV154" i="23"/>
  <c r="AW154" i="23"/>
  <c r="AX154" i="23"/>
  <c r="AY154" i="23"/>
  <c r="AZ154" i="23"/>
  <c r="M135" i="23"/>
  <c r="N135" i="23"/>
  <c r="O135" i="23"/>
  <c r="P135" i="23"/>
  <c r="Q135" i="23"/>
  <c r="R135" i="23"/>
  <c r="S135" i="23"/>
  <c r="T135" i="23"/>
  <c r="U135" i="23"/>
  <c r="V135" i="23"/>
  <c r="W135" i="23"/>
  <c r="X135" i="23"/>
  <c r="Y135" i="23"/>
  <c r="Z135" i="23"/>
  <c r="AA135" i="23"/>
  <c r="AB135" i="23"/>
  <c r="AC135" i="23"/>
  <c r="AD135" i="23"/>
  <c r="AI135" i="23"/>
  <c r="AJ135" i="23"/>
  <c r="AK135" i="23"/>
  <c r="AL135" i="23"/>
  <c r="AM135" i="23"/>
  <c r="AN135" i="23"/>
  <c r="AO135" i="23"/>
  <c r="AP135" i="23"/>
  <c r="AQ135" i="23"/>
  <c r="AR135" i="23"/>
  <c r="AS135" i="23"/>
  <c r="AT135" i="23"/>
  <c r="AU135" i="23"/>
  <c r="AV135" i="23"/>
  <c r="AW135" i="23"/>
  <c r="AX135" i="23"/>
  <c r="AY135" i="23"/>
  <c r="AZ135" i="23"/>
  <c r="M100" i="23"/>
  <c r="N100" i="23"/>
  <c r="O100" i="23"/>
  <c r="P100" i="23"/>
  <c r="Q100" i="23"/>
  <c r="R100" i="23"/>
  <c r="S100" i="23"/>
  <c r="T100" i="23"/>
  <c r="U100" i="23"/>
  <c r="V100" i="23"/>
  <c r="W100" i="23"/>
  <c r="X100" i="23"/>
  <c r="Y100" i="23"/>
  <c r="Z100" i="23"/>
  <c r="AA100" i="23"/>
  <c r="AB100" i="23"/>
  <c r="AC100" i="23"/>
  <c r="AD100" i="23"/>
  <c r="AI100" i="23"/>
  <c r="AJ100" i="23"/>
  <c r="AK100" i="23"/>
  <c r="AL100" i="23"/>
  <c r="AM100" i="23"/>
  <c r="AN100" i="23"/>
  <c r="AO100" i="23"/>
  <c r="AP100" i="23"/>
  <c r="AQ100" i="23"/>
  <c r="AR100" i="23"/>
  <c r="AS100" i="23"/>
  <c r="AT100" i="23"/>
  <c r="AU100" i="23"/>
  <c r="AV100" i="23"/>
  <c r="AW100" i="23"/>
  <c r="AX100" i="23"/>
  <c r="AY100" i="23"/>
  <c r="AZ100" i="23"/>
  <c r="M162" i="23"/>
  <c r="N162" i="23"/>
  <c r="O162" i="23"/>
  <c r="P162" i="23"/>
  <c r="Q162" i="23"/>
  <c r="R162" i="23"/>
  <c r="S162" i="23"/>
  <c r="T162" i="23"/>
  <c r="U162" i="23"/>
  <c r="V162" i="23"/>
  <c r="W162" i="23"/>
  <c r="X162" i="23"/>
  <c r="Y162" i="23"/>
  <c r="Z162" i="23"/>
  <c r="AA162" i="23"/>
  <c r="AB162" i="23"/>
  <c r="AC162" i="23"/>
  <c r="AD162" i="23"/>
  <c r="AI162" i="23"/>
  <c r="AJ162" i="23"/>
  <c r="AK162" i="23"/>
  <c r="AL162" i="23"/>
  <c r="AM162" i="23"/>
  <c r="AN162" i="23"/>
  <c r="AO162" i="23"/>
  <c r="AP162" i="23"/>
  <c r="AQ162" i="23"/>
  <c r="AR162" i="23"/>
  <c r="AS162" i="23"/>
  <c r="AT162" i="23"/>
  <c r="AU162" i="23"/>
  <c r="AV162" i="23"/>
  <c r="AW162" i="23"/>
  <c r="AX162" i="23"/>
  <c r="AY162" i="23"/>
  <c r="AZ162" i="23"/>
  <c r="M86" i="23"/>
  <c r="N86" i="23"/>
  <c r="O86" i="23"/>
  <c r="P86" i="23"/>
  <c r="Q86" i="23"/>
  <c r="R86" i="23"/>
  <c r="S86" i="23"/>
  <c r="T86" i="23"/>
  <c r="U86" i="23"/>
  <c r="V86" i="23"/>
  <c r="W86" i="23"/>
  <c r="X86" i="23"/>
  <c r="Y86" i="23"/>
  <c r="Z86" i="23"/>
  <c r="AA86" i="23"/>
  <c r="AB86" i="23"/>
  <c r="AC86" i="23"/>
  <c r="AD86" i="23"/>
  <c r="AI86" i="23"/>
  <c r="AJ86" i="23"/>
  <c r="AK86" i="23"/>
  <c r="AL86" i="23"/>
  <c r="AM86" i="23"/>
  <c r="AN86" i="23"/>
  <c r="AO86" i="23"/>
  <c r="AP86" i="23"/>
  <c r="AQ86" i="23"/>
  <c r="AR86" i="23"/>
  <c r="AS86" i="23"/>
  <c r="AT86" i="23"/>
  <c r="AU86" i="23"/>
  <c r="AV86" i="23"/>
  <c r="AW86" i="23"/>
  <c r="AX86" i="23"/>
  <c r="AY86" i="23"/>
  <c r="AZ86" i="23"/>
  <c r="M166" i="23"/>
  <c r="N166" i="23"/>
  <c r="O166" i="23"/>
  <c r="P166" i="23"/>
  <c r="Q166" i="23"/>
  <c r="R166" i="23"/>
  <c r="S166" i="23"/>
  <c r="T166" i="23"/>
  <c r="U166" i="23"/>
  <c r="V166" i="23"/>
  <c r="W166" i="23"/>
  <c r="X166" i="23"/>
  <c r="Y166" i="23"/>
  <c r="Z166" i="23"/>
  <c r="AA166" i="23"/>
  <c r="AB166" i="23"/>
  <c r="AC166" i="23"/>
  <c r="AD166" i="23"/>
  <c r="AI166" i="23"/>
  <c r="AJ166" i="23"/>
  <c r="AK166" i="23"/>
  <c r="AL166" i="23"/>
  <c r="AM166" i="23"/>
  <c r="AN166" i="23"/>
  <c r="AO166" i="23"/>
  <c r="AP166" i="23"/>
  <c r="AQ166" i="23"/>
  <c r="AR166" i="23"/>
  <c r="AS166" i="23"/>
  <c r="AT166" i="23"/>
  <c r="AU166" i="23"/>
  <c r="AV166" i="23"/>
  <c r="AW166" i="23"/>
  <c r="AX166" i="23"/>
  <c r="AY166" i="23"/>
  <c r="AZ166" i="23"/>
  <c r="M137" i="23"/>
  <c r="N137" i="23"/>
  <c r="O137" i="23"/>
  <c r="P137" i="23"/>
  <c r="Q137" i="23"/>
  <c r="R137" i="23"/>
  <c r="S137" i="23"/>
  <c r="T137" i="23"/>
  <c r="U137" i="23"/>
  <c r="V137" i="23"/>
  <c r="W137" i="23"/>
  <c r="X137" i="23"/>
  <c r="Y137" i="23"/>
  <c r="Z137" i="23"/>
  <c r="AA137" i="23"/>
  <c r="AB137" i="23"/>
  <c r="AC137" i="23"/>
  <c r="AD137" i="23"/>
  <c r="AI137" i="23"/>
  <c r="AJ137" i="23"/>
  <c r="AK137" i="23"/>
  <c r="AL137" i="23"/>
  <c r="AM137" i="23"/>
  <c r="AN137" i="23"/>
  <c r="AO137" i="23"/>
  <c r="AP137" i="23"/>
  <c r="AQ137" i="23"/>
  <c r="AR137" i="23"/>
  <c r="AS137" i="23"/>
  <c r="AT137" i="23"/>
  <c r="AU137" i="23"/>
  <c r="AV137" i="23"/>
  <c r="AW137" i="23"/>
  <c r="AX137" i="23"/>
  <c r="AY137" i="23"/>
  <c r="AZ137" i="23"/>
  <c r="M204" i="23"/>
  <c r="N204" i="23"/>
  <c r="O204" i="23"/>
  <c r="P204" i="23"/>
  <c r="Q204" i="23"/>
  <c r="R204" i="23"/>
  <c r="S204" i="23"/>
  <c r="T204" i="23"/>
  <c r="U204" i="23"/>
  <c r="V204" i="23"/>
  <c r="W204" i="23"/>
  <c r="X204" i="23"/>
  <c r="Y204" i="23"/>
  <c r="Z204" i="23"/>
  <c r="AA204" i="23"/>
  <c r="AB204" i="23"/>
  <c r="AC204" i="23"/>
  <c r="AD204" i="23"/>
  <c r="AI204" i="23"/>
  <c r="AJ204" i="23"/>
  <c r="AK204" i="23"/>
  <c r="AL204" i="23"/>
  <c r="AM204" i="23"/>
  <c r="AN204" i="23"/>
  <c r="AO204" i="23"/>
  <c r="AP204" i="23"/>
  <c r="AQ204" i="23"/>
  <c r="AR204" i="23"/>
  <c r="AS204" i="23"/>
  <c r="AT204" i="23"/>
  <c r="AU204" i="23"/>
  <c r="AV204" i="23"/>
  <c r="AW204" i="23"/>
  <c r="AX204" i="23"/>
  <c r="AY204" i="23"/>
  <c r="AZ204" i="23"/>
  <c r="M213" i="23"/>
  <c r="N213" i="23"/>
  <c r="O213" i="23"/>
  <c r="P213" i="23"/>
  <c r="Q213" i="23"/>
  <c r="R213" i="23"/>
  <c r="S213" i="23"/>
  <c r="T213" i="23"/>
  <c r="U213" i="23"/>
  <c r="V213" i="23"/>
  <c r="W213" i="23"/>
  <c r="X213" i="23"/>
  <c r="Y213" i="23"/>
  <c r="Z213" i="23"/>
  <c r="AA213" i="23"/>
  <c r="AB213" i="23"/>
  <c r="AC213" i="23"/>
  <c r="AD213" i="23"/>
  <c r="AI213" i="23"/>
  <c r="AJ213" i="23"/>
  <c r="AK213" i="23"/>
  <c r="AL213" i="23"/>
  <c r="AM213" i="23"/>
  <c r="AN213" i="23"/>
  <c r="AO213" i="23"/>
  <c r="AP213" i="23"/>
  <c r="AQ213" i="23"/>
  <c r="AR213" i="23"/>
  <c r="AS213" i="23"/>
  <c r="AT213" i="23"/>
  <c r="AU213" i="23"/>
  <c r="AV213" i="23"/>
  <c r="AW213" i="23"/>
  <c r="AX213" i="23"/>
  <c r="AY213" i="23"/>
  <c r="AZ213" i="23"/>
  <c r="M202" i="23"/>
  <c r="N202" i="23"/>
  <c r="O202" i="23"/>
  <c r="P202" i="23"/>
  <c r="Q202" i="23"/>
  <c r="R202" i="23"/>
  <c r="S202" i="23"/>
  <c r="T202" i="23"/>
  <c r="U202" i="23"/>
  <c r="V202" i="23"/>
  <c r="W202" i="23"/>
  <c r="X202" i="23"/>
  <c r="Y202" i="23"/>
  <c r="Z202" i="23"/>
  <c r="AA202" i="23"/>
  <c r="AB202" i="23"/>
  <c r="AC202" i="23"/>
  <c r="AD202" i="23"/>
  <c r="AI202" i="23"/>
  <c r="AJ202" i="23"/>
  <c r="AK202" i="23"/>
  <c r="AL202" i="23"/>
  <c r="AM202" i="23"/>
  <c r="AN202" i="23"/>
  <c r="AO202" i="23"/>
  <c r="AP202" i="23"/>
  <c r="AQ202" i="23"/>
  <c r="AR202" i="23"/>
  <c r="AS202" i="23"/>
  <c r="AT202" i="23"/>
  <c r="AU202" i="23"/>
  <c r="AV202" i="23"/>
  <c r="AW202" i="23"/>
  <c r="AX202" i="23"/>
  <c r="AY202" i="23"/>
  <c r="AZ202" i="23"/>
  <c r="M219" i="23"/>
  <c r="N219" i="23"/>
  <c r="O219" i="23"/>
  <c r="P219" i="23"/>
  <c r="Q219" i="23"/>
  <c r="R219" i="23"/>
  <c r="S219" i="23"/>
  <c r="T219" i="23"/>
  <c r="U219" i="23"/>
  <c r="V219" i="23"/>
  <c r="W219" i="23"/>
  <c r="X219" i="23"/>
  <c r="Y219" i="23"/>
  <c r="Z219" i="23"/>
  <c r="AA219" i="23"/>
  <c r="AB219" i="23"/>
  <c r="AC219" i="23"/>
  <c r="AD219" i="23"/>
  <c r="AI219" i="23"/>
  <c r="AJ219" i="23"/>
  <c r="AK219" i="23"/>
  <c r="AL219" i="23"/>
  <c r="AM219" i="23"/>
  <c r="AN219" i="23"/>
  <c r="AO219" i="23"/>
  <c r="AP219" i="23"/>
  <c r="AQ219" i="23"/>
  <c r="AR219" i="23"/>
  <c r="AS219" i="23"/>
  <c r="AT219" i="23"/>
  <c r="AU219" i="23"/>
  <c r="AV219" i="23"/>
  <c r="AW219" i="23"/>
  <c r="AX219" i="23"/>
  <c r="AY219" i="23"/>
  <c r="AZ219" i="23"/>
  <c r="M220" i="23"/>
  <c r="N220" i="23"/>
  <c r="O220" i="23"/>
  <c r="P220" i="23"/>
  <c r="Q220" i="23"/>
  <c r="R220" i="23"/>
  <c r="S220" i="23"/>
  <c r="T220" i="23"/>
  <c r="U220" i="23"/>
  <c r="V220" i="23"/>
  <c r="W220" i="23"/>
  <c r="X220" i="23"/>
  <c r="Y220" i="23"/>
  <c r="Z220" i="23"/>
  <c r="AA220" i="23"/>
  <c r="AB220" i="23"/>
  <c r="AC220" i="23"/>
  <c r="AD220" i="23"/>
  <c r="AI220" i="23"/>
  <c r="AJ220" i="23"/>
  <c r="AK220" i="23"/>
  <c r="AL220" i="23"/>
  <c r="AM220" i="23"/>
  <c r="AN220" i="23"/>
  <c r="AO220" i="23"/>
  <c r="AP220" i="23"/>
  <c r="AQ220" i="23"/>
  <c r="AR220" i="23"/>
  <c r="AS220" i="23"/>
  <c r="AT220" i="23"/>
  <c r="AU220" i="23"/>
  <c r="AV220" i="23"/>
  <c r="AW220" i="23"/>
  <c r="AX220" i="23"/>
  <c r="AY220" i="23"/>
  <c r="AZ220" i="23"/>
  <c r="M91" i="23"/>
  <c r="N91" i="23"/>
  <c r="O91" i="23"/>
  <c r="P91" i="23"/>
  <c r="Q91" i="23"/>
  <c r="R91" i="23"/>
  <c r="S91" i="23"/>
  <c r="T91" i="23"/>
  <c r="U91" i="23"/>
  <c r="V91" i="23"/>
  <c r="W91" i="23"/>
  <c r="X91" i="23"/>
  <c r="Y91" i="23"/>
  <c r="Z91" i="23"/>
  <c r="AA91" i="23"/>
  <c r="AB91" i="23"/>
  <c r="AC91" i="23"/>
  <c r="AD91" i="23"/>
  <c r="AI91" i="23"/>
  <c r="AJ91" i="23"/>
  <c r="AK91" i="23"/>
  <c r="AL91" i="23"/>
  <c r="AM91" i="23"/>
  <c r="AN91" i="23"/>
  <c r="AO91" i="23"/>
  <c r="AP91" i="23"/>
  <c r="AQ91" i="23"/>
  <c r="AR91" i="23"/>
  <c r="AS91" i="23"/>
  <c r="AT91" i="23"/>
  <c r="AU91" i="23"/>
  <c r="AV91" i="23"/>
  <c r="AW91" i="23"/>
  <c r="AX91" i="23"/>
  <c r="AY91" i="23"/>
  <c r="AZ91" i="23"/>
  <c r="M205" i="23"/>
  <c r="N205" i="23"/>
  <c r="O205" i="23"/>
  <c r="P205" i="23"/>
  <c r="Q205" i="23"/>
  <c r="R205" i="23"/>
  <c r="S205" i="23"/>
  <c r="T205" i="23"/>
  <c r="U205" i="23"/>
  <c r="V205" i="23"/>
  <c r="W205" i="23"/>
  <c r="X205" i="23"/>
  <c r="Y205" i="23"/>
  <c r="Z205" i="23"/>
  <c r="AA205" i="23"/>
  <c r="AB205" i="23"/>
  <c r="AC205" i="23"/>
  <c r="AD205" i="23"/>
  <c r="AI205" i="23"/>
  <c r="AJ205" i="23"/>
  <c r="AK205" i="23"/>
  <c r="AL205" i="23"/>
  <c r="AM205" i="23"/>
  <c r="AN205" i="23"/>
  <c r="AO205" i="23"/>
  <c r="AP205" i="23"/>
  <c r="AQ205" i="23"/>
  <c r="AR205" i="23"/>
  <c r="AS205" i="23"/>
  <c r="AT205" i="23"/>
  <c r="AU205" i="23"/>
  <c r="AV205" i="23"/>
  <c r="AW205" i="23"/>
  <c r="AX205" i="23"/>
  <c r="AY205" i="23"/>
  <c r="AZ205" i="23"/>
  <c r="M201" i="23"/>
  <c r="N201" i="23"/>
  <c r="O201" i="23"/>
  <c r="P201" i="23"/>
  <c r="Q201" i="23"/>
  <c r="R201" i="23"/>
  <c r="S201" i="23"/>
  <c r="T201" i="23"/>
  <c r="U201" i="23"/>
  <c r="V201" i="23"/>
  <c r="W201" i="23"/>
  <c r="X201" i="23"/>
  <c r="Y201" i="23"/>
  <c r="Z201" i="23"/>
  <c r="AA201" i="23"/>
  <c r="AB201" i="23"/>
  <c r="AC201" i="23"/>
  <c r="AD201" i="23"/>
  <c r="AI201" i="23"/>
  <c r="AJ201" i="23"/>
  <c r="AK201" i="23"/>
  <c r="AL201" i="23"/>
  <c r="AM201" i="23"/>
  <c r="AN201" i="23"/>
  <c r="AO201" i="23"/>
  <c r="AP201" i="23"/>
  <c r="AQ201" i="23"/>
  <c r="AR201" i="23"/>
  <c r="AS201" i="23"/>
  <c r="AT201" i="23"/>
  <c r="AU201" i="23"/>
  <c r="AV201" i="23"/>
  <c r="AW201" i="23"/>
  <c r="AX201" i="23"/>
  <c r="AY201" i="23"/>
  <c r="AZ201" i="23"/>
  <c r="M214" i="23"/>
  <c r="N214" i="23"/>
  <c r="O214" i="23"/>
  <c r="P214" i="23"/>
  <c r="Q214" i="23"/>
  <c r="R214" i="23"/>
  <c r="S214" i="23"/>
  <c r="T214" i="23"/>
  <c r="U214" i="23"/>
  <c r="V214" i="23"/>
  <c r="W214" i="23"/>
  <c r="X214" i="23"/>
  <c r="Y214" i="23"/>
  <c r="Z214" i="23"/>
  <c r="AA214" i="23"/>
  <c r="AB214" i="23"/>
  <c r="AC214" i="23"/>
  <c r="AD214" i="23"/>
  <c r="AI214" i="23"/>
  <c r="AJ214" i="23"/>
  <c r="AK214" i="23"/>
  <c r="AL214" i="23"/>
  <c r="AM214" i="23"/>
  <c r="AN214" i="23"/>
  <c r="AO214" i="23"/>
  <c r="AP214" i="23"/>
  <c r="AQ214" i="23"/>
  <c r="AR214" i="23"/>
  <c r="AS214" i="23"/>
  <c r="AT214" i="23"/>
  <c r="AU214" i="23"/>
  <c r="AV214" i="23"/>
  <c r="AW214" i="23"/>
  <c r="AX214" i="23"/>
  <c r="AY214" i="23"/>
  <c r="AZ214" i="23"/>
  <c r="M165" i="23"/>
  <c r="N165" i="23"/>
  <c r="O165" i="23"/>
  <c r="P165" i="23"/>
  <c r="Q165" i="23"/>
  <c r="R165" i="23"/>
  <c r="S165" i="23"/>
  <c r="T165" i="23"/>
  <c r="U165" i="23"/>
  <c r="V165" i="23"/>
  <c r="W165" i="23"/>
  <c r="X165" i="23"/>
  <c r="Y165" i="23"/>
  <c r="Z165" i="23"/>
  <c r="AA165" i="23"/>
  <c r="AB165" i="23"/>
  <c r="AC165" i="23"/>
  <c r="AD165" i="23"/>
  <c r="AI165" i="23"/>
  <c r="AJ165" i="23"/>
  <c r="AK165" i="23"/>
  <c r="AL165" i="23"/>
  <c r="AM165" i="23"/>
  <c r="AN165" i="23"/>
  <c r="AO165" i="23"/>
  <c r="AP165" i="23"/>
  <c r="AQ165" i="23"/>
  <c r="AR165" i="23"/>
  <c r="AS165" i="23"/>
  <c r="AT165" i="23"/>
  <c r="AU165" i="23"/>
  <c r="AV165" i="23"/>
  <c r="AW165" i="23"/>
  <c r="AX165" i="23"/>
  <c r="AY165" i="23"/>
  <c r="AZ165" i="23"/>
  <c r="M175" i="23"/>
  <c r="N175" i="23"/>
  <c r="O175" i="23"/>
  <c r="P175" i="23"/>
  <c r="Q175" i="23"/>
  <c r="R175" i="23"/>
  <c r="S175" i="23"/>
  <c r="T175" i="23"/>
  <c r="U175" i="23"/>
  <c r="V175" i="23"/>
  <c r="W175" i="23"/>
  <c r="X175" i="23"/>
  <c r="Y175" i="23"/>
  <c r="Z175" i="23"/>
  <c r="AA175" i="23"/>
  <c r="AB175" i="23"/>
  <c r="AC175" i="23"/>
  <c r="AD175" i="23"/>
  <c r="AI175" i="23"/>
  <c r="AJ175" i="23"/>
  <c r="AK175" i="23"/>
  <c r="AL175" i="23"/>
  <c r="AM175" i="23"/>
  <c r="AN175" i="23"/>
  <c r="AO175" i="23"/>
  <c r="AP175" i="23"/>
  <c r="AQ175" i="23"/>
  <c r="AR175" i="23"/>
  <c r="AS175" i="23"/>
  <c r="AT175" i="23"/>
  <c r="AU175" i="23"/>
  <c r="AV175" i="23"/>
  <c r="AW175" i="23"/>
  <c r="AX175" i="23"/>
  <c r="AY175" i="23"/>
  <c r="AZ175" i="23"/>
  <c r="M101" i="23"/>
  <c r="N101" i="23"/>
  <c r="O101" i="23"/>
  <c r="P101" i="23"/>
  <c r="Q101" i="23"/>
  <c r="R101" i="23"/>
  <c r="S101" i="23"/>
  <c r="T101" i="23"/>
  <c r="U101" i="23"/>
  <c r="V101" i="23"/>
  <c r="W101" i="23"/>
  <c r="X101" i="23"/>
  <c r="Y101" i="23"/>
  <c r="Z101" i="23"/>
  <c r="AA101" i="23"/>
  <c r="AB101" i="23"/>
  <c r="AC101" i="23"/>
  <c r="AD101" i="23"/>
  <c r="AI101" i="23"/>
  <c r="AJ101" i="23"/>
  <c r="AK101" i="23"/>
  <c r="AL101" i="23"/>
  <c r="AM101" i="23"/>
  <c r="AN101" i="23"/>
  <c r="AO101" i="23"/>
  <c r="AP101" i="23"/>
  <c r="AQ101" i="23"/>
  <c r="AR101" i="23"/>
  <c r="AS101" i="23"/>
  <c r="AT101" i="23"/>
  <c r="AU101" i="23"/>
  <c r="AV101" i="23"/>
  <c r="AW101" i="23"/>
  <c r="AX101" i="23"/>
  <c r="AY101" i="23"/>
  <c r="AZ101" i="23"/>
  <c r="M88" i="23"/>
  <c r="N88" i="23"/>
  <c r="O88" i="23"/>
  <c r="P88" i="23"/>
  <c r="Q88" i="23"/>
  <c r="R88" i="23"/>
  <c r="S88" i="23"/>
  <c r="T88" i="23"/>
  <c r="U88" i="23"/>
  <c r="V88" i="23"/>
  <c r="W88" i="23"/>
  <c r="X88" i="23"/>
  <c r="Y88" i="23"/>
  <c r="Z88" i="23"/>
  <c r="AA88" i="23"/>
  <c r="AB88" i="23"/>
  <c r="AC88" i="23"/>
  <c r="AD88" i="23"/>
  <c r="AI88" i="23"/>
  <c r="AJ88" i="23"/>
  <c r="AK88" i="23"/>
  <c r="AL88" i="23"/>
  <c r="AM88" i="23"/>
  <c r="AN88" i="23"/>
  <c r="AO88" i="23"/>
  <c r="AP88" i="23"/>
  <c r="AQ88" i="23"/>
  <c r="AR88" i="23"/>
  <c r="AS88" i="23"/>
  <c r="AT88" i="23"/>
  <c r="AU88" i="23"/>
  <c r="AV88" i="23"/>
  <c r="AW88" i="23"/>
  <c r="AX88" i="23"/>
  <c r="AY88" i="23"/>
  <c r="AZ88" i="23"/>
  <c r="M172" i="23"/>
  <c r="N172" i="23"/>
  <c r="O172" i="23"/>
  <c r="P172" i="23"/>
  <c r="Q172" i="23"/>
  <c r="R172" i="23"/>
  <c r="S172" i="23"/>
  <c r="T172" i="23"/>
  <c r="U172" i="23"/>
  <c r="V172" i="23"/>
  <c r="W172" i="23"/>
  <c r="X172" i="23"/>
  <c r="Y172" i="23"/>
  <c r="Z172" i="23"/>
  <c r="AA172" i="23"/>
  <c r="AB172" i="23"/>
  <c r="AC172" i="23"/>
  <c r="AD172" i="23"/>
  <c r="AI172" i="23"/>
  <c r="AJ172" i="23"/>
  <c r="AK172" i="23"/>
  <c r="AL172" i="23"/>
  <c r="AM172" i="23"/>
  <c r="AN172" i="23"/>
  <c r="AO172" i="23"/>
  <c r="AP172" i="23"/>
  <c r="AQ172" i="23"/>
  <c r="AR172" i="23"/>
  <c r="AS172" i="23"/>
  <c r="AT172" i="23"/>
  <c r="AU172" i="23"/>
  <c r="AV172" i="23"/>
  <c r="AW172" i="23"/>
  <c r="AX172" i="23"/>
  <c r="AY172" i="23"/>
  <c r="AZ172" i="23"/>
  <c r="M155" i="23"/>
  <c r="N155" i="23"/>
  <c r="O155" i="23"/>
  <c r="P155" i="23"/>
  <c r="Q155" i="23"/>
  <c r="R155" i="23"/>
  <c r="S155" i="23"/>
  <c r="T155" i="23"/>
  <c r="U155" i="23"/>
  <c r="V155" i="23"/>
  <c r="W155" i="23"/>
  <c r="X155" i="23"/>
  <c r="Y155" i="23"/>
  <c r="Z155" i="23"/>
  <c r="AA155" i="23"/>
  <c r="AB155" i="23"/>
  <c r="AC155" i="23"/>
  <c r="AD155" i="23"/>
  <c r="AI155" i="23"/>
  <c r="AJ155" i="23"/>
  <c r="AK155" i="23"/>
  <c r="AL155" i="23"/>
  <c r="AM155" i="23"/>
  <c r="AN155" i="23"/>
  <c r="AO155" i="23"/>
  <c r="AP155" i="23"/>
  <c r="AQ155" i="23"/>
  <c r="AR155" i="23"/>
  <c r="AS155" i="23"/>
  <c r="AT155" i="23"/>
  <c r="AU155" i="23"/>
  <c r="AV155" i="23"/>
  <c r="AW155" i="23"/>
  <c r="AX155" i="23"/>
  <c r="AY155" i="23"/>
  <c r="AZ155" i="23"/>
  <c r="M115" i="23"/>
  <c r="N115" i="23"/>
  <c r="O115" i="23"/>
  <c r="P115" i="23"/>
  <c r="Q115" i="23"/>
  <c r="R115" i="23"/>
  <c r="S115" i="23"/>
  <c r="T115" i="23"/>
  <c r="U115" i="23"/>
  <c r="V115" i="23"/>
  <c r="W115" i="23"/>
  <c r="X115" i="23"/>
  <c r="Y115" i="23"/>
  <c r="Z115" i="23"/>
  <c r="AA115" i="23"/>
  <c r="AB115" i="23"/>
  <c r="AC115" i="23"/>
  <c r="AD115" i="23"/>
  <c r="AI115" i="23"/>
  <c r="AJ115" i="23"/>
  <c r="AK115" i="23"/>
  <c r="AL115" i="23"/>
  <c r="AM115" i="23"/>
  <c r="AN115" i="23"/>
  <c r="AO115" i="23"/>
  <c r="AP115" i="23"/>
  <c r="AQ115" i="23"/>
  <c r="AR115" i="23"/>
  <c r="AS115" i="23"/>
  <c r="AT115" i="23"/>
  <c r="AU115" i="23"/>
  <c r="AV115" i="23"/>
  <c r="AW115" i="23"/>
  <c r="AX115" i="23"/>
  <c r="AY115" i="23"/>
  <c r="AZ115" i="23"/>
  <c r="M44" i="23"/>
  <c r="N44" i="23"/>
  <c r="O44" i="23"/>
  <c r="P44" i="23"/>
  <c r="Q44" i="23"/>
  <c r="R44" i="23"/>
  <c r="S44" i="23"/>
  <c r="T44" i="23"/>
  <c r="U44" i="23"/>
  <c r="V44" i="23"/>
  <c r="W44" i="23"/>
  <c r="X44" i="23"/>
  <c r="Y44" i="23"/>
  <c r="Z44" i="23"/>
  <c r="AA44" i="23"/>
  <c r="AB44" i="23"/>
  <c r="AC44" i="23"/>
  <c r="AD44" i="23"/>
  <c r="AI44" i="23"/>
  <c r="AJ44" i="23"/>
  <c r="AK44" i="23"/>
  <c r="AL44" i="23"/>
  <c r="AM44" i="23"/>
  <c r="AN44" i="23"/>
  <c r="AO44" i="23"/>
  <c r="AP44" i="23"/>
  <c r="AQ44" i="23"/>
  <c r="AR44" i="23"/>
  <c r="AS44" i="23"/>
  <c r="AT44" i="23"/>
  <c r="AU44" i="23"/>
  <c r="AV44" i="23"/>
  <c r="AW44" i="23"/>
  <c r="AX44" i="23"/>
  <c r="AY44" i="23"/>
  <c r="AZ44" i="23"/>
  <c r="M35" i="23"/>
  <c r="N35" i="23"/>
  <c r="O35" i="23"/>
  <c r="P35" i="23"/>
  <c r="Q35" i="23"/>
  <c r="R35" i="23"/>
  <c r="S35" i="23"/>
  <c r="T35" i="23"/>
  <c r="U35" i="23"/>
  <c r="V35" i="23"/>
  <c r="W35" i="23"/>
  <c r="X35" i="23"/>
  <c r="Y35" i="23"/>
  <c r="Z35" i="23"/>
  <c r="AA35" i="23"/>
  <c r="AB35" i="23"/>
  <c r="AC35" i="23"/>
  <c r="AD35" i="23"/>
  <c r="AI35" i="23"/>
  <c r="AJ35" i="23"/>
  <c r="AK35" i="23"/>
  <c r="AL35" i="23"/>
  <c r="AM35" i="23"/>
  <c r="AN35" i="23"/>
  <c r="AO35" i="23"/>
  <c r="AP35" i="23"/>
  <c r="AQ35" i="23"/>
  <c r="AR35" i="23"/>
  <c r="AS35" i="23"/>
  <c r="AT35" i="23"/>
  <c r="AU35" i="23"/>
  <c r="AV35" i="23"/>
  <c r="AW35" i="23"/>
  <c r="AX35" i="23"/>
  <c r="AY35" i="23"/>
  <c r="AZ35" i="23"/>
  <c r="M149" i="23"/>
  <c r="N149" i="23"/>
  <c r="O149" i="23"/>
  <c r="P149" i="23"/>
  <c r="Q149" i="23"/>
  <c r="R149" i="23"/>
  <c r="S149" i="23"/>
  <c r="T149" i="23"/>
  <c r="U149" i="23"/>
  <c r="V149" i="23"/>
  <c r="W149" i="23"/>
  <c r="X149" i="23"/>
  <c r="Y149" i="23"/>
  <c r="Z149" i="23"/>
  <c r="AA149" i="23"/>
  <c r="AB149" i="23"/>
  <c r="AC149" i="23"/>
  <c r="AD149" i="23"/>
  <c r="AI149" i="23"/>
  <c r="AJ149" i="23"/>
  <c r="AK149" i="23"/>
  <c r="AL149" i="23"/>
  <c r="AM149" i="23"/>
  <c r="AN149" i="23"/>
  <c r="AO149" i="23"/>
  <c r="AP149" i="23"/>
  <c r="AQ149" i="23"/>
  <c r="AR149" i="23"/>
  <c r="AS149" i="23"/>
  <c r="AT149" i="23"/>
  <c r="AU149" i="23"/>
  <c r="AV149" i="23"/>
  <c r="AW149" i="23"/>
  <c r="AX149" i="23"/>
  <c r="AY149" i="23"/>
  <c r="AZ149" i="23"/>
  <c r="M110" i="23"/>
  <c r="N110" i="23"/>
  <c r="O110" i="23"/>
  <c r="P110" i="23"/>
  <c r="Q110" i="23"/>
  <c r="R110" i="23"/>
  <c r="S110" i="23"/>
  <c r="T110" i="23"/>
  <c r="U110" i="23"/>
  <c r="V110" i="23"/>
  <c r="W110" i="23"/>
  <c r="X110" i="23"/>
  <c r="Y110" i="23"/>
  <c r="Z110" i="23"/>
  <c r="AA110" i="23"/>
  <c r="AB110" i="23"/>
  <c r="AC110" i="23"/>
  <c r="AD110" i="23"/>
  <c r="AI110" i="23"/>
  <c r="AJ110" i="23"/>
  <c r="AK110" i="23"/>
  <c r="AL110" i="23"/>
  <c r="AM110" i="23"/>
  <c r="AN110" i="23"/>
  <c r="AO110" i="23"/>
  <c r="AP110" i="23"/>
  <c r="AQ110" i="23"/>
  <c r="AR110" i="23"/>
  <c r="AS110" i="23"/>
  <c r="AT110" i="23"/>
  <c r="AU110" i="23"/>
  <c r="AV110" i="23"/>
  <c r="AW110" i="23"/>
  <c r="AX110" i="23"/>
  <c r="AY110" i="23"/>
  <c r="AZ110" i="23"/>
  <c r="M98" i="23"/>
  <c r="N98" i="23"/>
  <c r="O98" i="23"/>
  <c r="P98" i="23"/>
  <c r="Q98" i="23"/>
  <c r="R98" i="23"/>
  <c r="S98" i="23"/>
  <c r="T98" i="23"/>
  <c r="U98" i="23"/>
  <c r="V98" i="23"/>
  <c r="W98" i="23"/>
  <c r="X98" i="23"/>
  <c r="Y98" i="23"/>
  <c r="Z98" i="23"/>
  <c r="AA98" i="23"/>
  <c r="AB98" i="23"/>
  <c r="AC98" i="23"/>
  <c r="AD98" i="23"/>
  <c r="AI98" i="23"/>
  <c r="AJ98" i="23"/>
  <c r="AK98" i="23"/>
  <c r="AL98" i="23"/>
  <c r="AM98" i="23"/>
  <c r="AN98" i="23"/>
  <c r="AO98" i="23"/>
  <c r="AP98" i="23"/>
  <c r="AQ98" i="23"/>
  <c r="AR98" i="23"/>
  <c r="AS98" i="23"/>
  <c r="AT98" i="23"/>
  <c r="AU98" i="23"/>
  <c r="AV98" i="23"/>
  <c r="AW98" i="23"/>
  <c r="AX98" i="23"/>
  <c r="AY98" i="23"/>
  <c r="AZ98" i="23"/>
  <c r="M38" i="23"/>
  <c r="N38" i="23"/>
  <c r="O38" i="23"/>
  <c r="P38" i="23"/>
  <c r="Q38" i="23"/>
  <c r="R38" i="23"/>
  <c r="S38" i="23"/>
  <c r="T38" i="23"/>
  <c r="U38" i="23"/>
  <c r="V38" i="23"/>
  <c r="W38" i="23"/>
  <c r="X38" i="23"/>
  <c r="Y38" i="23"/>
  <c r="Z38" i="23"/>
  <c r="AA38" i="23"/>
  <c r="AB38" i="23"/>
  <c r="AC38" i="23"/>
  <c r="AD38" i="23"/>
  <c r="AI38" i="23"/>
  <c r="AJ38" i="23"/>
  <c r="AK38" i="23"/>
  <c r="AL38" i="23"/>
  <c r="AM38" i="23"/>
  <c r="AN38" i="23"/>
  <c r="AO38" i="23"/>
  <c r="AP38" i="23"/>
  <c r="AQ38" i="23"/>
  <c r="AR38" i="23"/>
  <c r="AS38" i="23"/>
  <c r="AT38" i="23"/>
  <c r="AU38" i="23"/>
  <c r="AV38" i="23"/>
  <c r="AW38" i="23"/>
  <c r="AX38" i="23"/>
  <c r="M126" i="23"/>
  <c r="N126" i="23"/>
  <c r="O126" i="23"/>
  <c r="P126" i="23"/>
  <c r="Q126" i="23"/>
  <c r="R126" i="23"/>
  <c r="S126" i="23"/>
  <c r="T126" i="23"/>
  <c r="U126" i="23"/>
  <c r="V126" i="23"/>
  <c r="W126" i="23"/>
  <c r="X126" i="23"/>
  <c r="Y126" i="23"/>
  <c r="Z126" i="23"/>
  <c r="AA126" i="23"/>
  <c r="AB126" i="23"/>
  <c r="AC126" i="23"/>
  <c r="AD126" i="23"/>
  <c r="AI126" i="23"/>
  <c r="AJ126" i="23"/>
  <c r="AK126" i="23"/>
  <c r="AL126" i="23"/>
  <c r="AM126" i="23"/>
  <c r="AN126" i="23"/>
  <c r="AO126" i="23"/>
  <c r="AP126" i="23"/>
  <c r="AQ126" i="23"/>
  <c r="AR126" i="23"/>
  <c r="AS126" i="23"/>
  <c r="AT126" i="23"/>
  <c r="AU126" i="23"/>
  <c r="AV126" i="23"/>
  <c r="AW126" i="23"/>
  <c r="AX126" i="23"/>
  <c r="AY126" i="23"/>
  <c r="AZ126" i="23"/>
  <c r="M221" i="23"/>
  <c r="N221" i="23"/>
  <c r="O221" i="23"/>
  <c r="P221" i="23"/>
  <c r="Q221" i="23"/>
  <c r="R221" i="23"/>
  <c r="S221" i="23"/>
  <c r="T221" i="23"/>
  <c r="U221" i="23"/>
  <c r="V221" i="23"/>
  <c r="W221" i="23"/>
  <c r="X221" i="23"/>
  <c r="Y221" i="23"/>
  <c r="Z221" i="23"/>
  <c r="AA221" i="23"/>
  <c r="AB221" i="23"/>
  <c r="AC221" i="23"/>
  <c r="AD221" i="23"/>
  <c r="AI221" i="23"/>
  <c r="AJ221" i="23"/>
  <c r="AK221" i="23"/>
  <c r="AL221" i="23"/>
  <c r="AM221" i="23"/>
  <c r="AN221" i="23"/>
  <c r="AO221" i="23"/>
  <c r="AP221" i="23"/>
  <c r="AQ221" i="23"/>
  <c r="AR221" i="23"/>
  <c r="AS221" i="23"/>
  <c r="AT221" i="23"/>
  <c r="AU221" i="23"/>
  <c r="AV221" i="23"/>
  <c r="AW221" i="23"/>
  <c r="AX221" i="23"/>
  <c r="AY221" i="23"/>
  <c r="AZ221" i="23"/>
  <c r="M158" i="23"/>
  <c r="N158" i="23"/>
  <c r="O158" i="23"/>
  <c r="P158" i="23"/>
  <c r="Q158" i="23"/>
  <c r="R158" i="23"/>
  <c r="S158" i="23"/>
  <c r="T158" i="23"/>
  <c r="U158" i="23"/>
  <c r="V158" i="23"/>
  <c r="W158" i="23"/>
  <c r="X158" i="23"/>
  <c r="Y158" i="23"/>
  <c r="Z158" i="23"/>
  <c r="AA158" i="23"/>
  <c r="AB158" i="23"/>
  <c r="AC158" i="23"/>
  <c r="AD158" i="23"/>
  <c r="AI158" i="23"/>
  <c r="AJ158" i="23"/>
  <c r="AK158" i="23"/>
  <c r="AL158" i="23"/>
  <c r="AM158" i="23"/>
  <c r="AN158" i="23"/>
  <c r="AO158" i="23"/>
  <c r="AP158" i="23"/>
  <c r="AQ158" i="23"/>
  <c r="AR158" i="23"/>
  <c r="AS158" i="23"/>
  <c r="AT158" i="23"/>
  <c r="AU158" i="23"/>
  <c r="AV158" i="23"/>
  <c r="AW158" i="23"/>
  <c r="AX158" i="23"/>
  <c r="AY158" i="23"/>
  <c r="AZ158" i="23"/>
  <c r="M31" i="23"/>
  <c r="N31" i="23"/>
  <c r="O31" i="23"/>
  <c r="P31" i="23"/>
  <c r="Q31" i="23"/>
  <c r="R31" i="23"/>
  <c r="S31" i="23"/>
  <c r="T31" i="23"/>
  <c r="U31" i="23"/>
  <c r="V31" i="23"/>
  <c r="W31" i="23"/>
  <c r="X31" i="23"/>
  <c r="Y31" i="23"/>
  <c r="Z31" i="23"/>
  <c r="AA31" i="23"/>
  <c r="AB31" i="23"/>
  <c r="AC31" i="23"/>
  <c r="AD31" i="23"/>
  <c r="AI31" i="23"/>
  <c r="AJ31" i="23"/>
  <c r="AK31" i="23"/>
  <c r="AL31" i="23"/>
  <c r="AM31" i="23"/>
  <c r="AN31" i="23"/>
  <c r="AO31" i="23"/>
  <c r="AP31" i="23"/>
  <c r="AQ31" i="23"/>
  <c r="AR31" i="23"/>
  <c r="AS31" i="23"/>
  <c r="AT31" i="23"/>
  <c r="AU31" i="23"/>
  <c r="AV31" i="23"/>
  <c r="AW31" i="23"/>
  <c r="AX31" i="23"/>
  <c r="AY31" i="23"/>
  <c r="AZ31" i="23"/>
  <c r="M24" i="23"/>
  <c r="N24" i="23"/>
  <c r="O24" i="23"/>
  <c r="P24" i="23"/>
  <c r="Q24" i="23"/>
  <c r="R24" i="23"/>
  <c r="S24" i="23"/>
  <c r="T24" i="23"/>
  <c r="U24" i="23"/>
  <c r="V24" i="23"/>
  <c r="W24" i="23"/>
  <c r="X24" i="23"/>
  <c r="Y24" i="23"/>
  <c r="Z24" i="23"/>
  <c r="AA24" i="23"/>
  <c r="AB24" i="23"/>
  <c r="AC24" i="23"/>
  <c r="AD24" i="23"/>
  <c r="AI24" i="23"/>
  <c r="AJ24" i="23"/>
  <c r="AK24" i="23"/>
  <c r="AL24" i="23"/>
  <c r="AM24" i="23"/>
  <c r="AN24" i="23"/>
  <c r="AO24" i="23"/>
  <c r="AP24" i="23"/>
  <c r="AQ24" i="23"/>
  <c r="AR24" i="23"/>
  <c r="AS24" i="23"/>
  <c r="AT24" i="23"/>
  <c r="AU24" i="23"/>
  <c r="AV24" i="23"/>
  <c r="AW24" i="23"/>
  <c r="AX24" i="23"/>
  <c r="AY24" i="23"/>
  <c r="AZ24" i="23"/>
  <c r="M87" i="23"/>
  <c r="N87" i="23"/>
  <c r="O87" i="23"/>
  <c r="P87" i="23"/>
  <c r="Q87" i="23"/>
  <c r="R87" i="23"/>
  <c r="S87" i="23"/>
  <c r="T87" i="23"/>
  <c r="U87" i="23"/>
  <c r="V87" i="23"/>
  <c r="W87" i="23"/>
  <c r="X87" i="23"/>
  <c r="Y87" i="23"/>
  <c r="Z87" i="23"/>
  <c r="AA87" i="23"/>
  <c r="AB87" i="23"/>
  <c r="AC87" i="23"/>
  <c r="AD87" i="23"/>
  <c r="AI87" i="23"/>
  <c r="AJ87" i="23"/>
  <c r="AK87" i="23"/>
  <c r="AL87" i="23"/>
  <c r="AM87" i="23"/>
  <c r="AN87" i="23"/>
  <c r="AO87" i="23"/>
  <c r="AP87" i="23"/>
  <c r="AQ87" i="23"/>
  <c r="AR87" i="23"/>
  <c r="AS87" i="23"/>
  <c r="AT87" i="23"/>
  <c r="AU87" i="23"/>
  <c r="AV87" i="23"/>
  <c r="AW87" i="23"/>
  <c r="AX87" i="23"/>
  <c r="AY87" i="23"/>
  <c r="AZ87" i="23"/>
  <c r="M65" i="23"/>
  <c r="N65" i="23"/>
  <c r="O65" i="23"/>
  <c r="P65" i="23"/>
  <c r="Q65" i="23"/>
  <c r="R65" i="23"/>
  <c r="S65" i="23"/>
  <c r="T65" i="23"/>
  <c r="U65" i="23"/>
  <c r="V65" i="23"/>
  <c r="W65" i="23"/>
  <c r="X65" i="23"/>
  <c r="Y65" i="23"/>
  <c r="Z65" i="23"/>
  <c r="AA65" i="23"/>
  <c r="AB65" i="23"/>
  <c r="AC65" i="23"/>
  <c r="AD65" i="23"/>
  <c r="AI65" i="23"/>
  <c r="AJ65" i="23"/>
  <c r="AK65" i="23"/>
  <c r="AL65" i="23"/>
  <c r="AM65" i="23"/>
  <c r="AN65" i="23"/>
  <c r="AO65" i="23"/>
  <c r="AP65" i="23"/>
  <c r="AQ65" i="23"/>
  <c r="AR65" i="23"/>
  <c r="AS65" i="23"/>
  <c r="AT65" i="23"/>
  <c r="AU65" i="23"/>
  <c r="AV65" i="23"/>
  <c r="AW65" i="23"/>
  <c r="AX65" i="23"/>
  <c r="AY65" i="23"/>
  <c r="AZ65" i="23"/>
  <c r="M76" i="23"/>
  <c r="N76" i="23"/>
  <c r="O76" i="23"/>
  <c r="P76" i="23"/>
  <c r="Q76" i="23"/>
  <c r="R76" i="23"/>
  <c r="S76" i="23"/>
  <c r="T76" i="23"/>
  <c r="U76" i="23"/>
  <c r="V76" i="23"/>
  <c r="W76" i="23"/>
  <c r="X76" i="23"/>
  <c r="Y76" i="23"/>
  <c r="Z76" i="23"/>
  <c r="AA76" i="23"/>
  <c r="AB76" i="23"/>
  <c r="AC76" i="23"/>
  <c r="AD76" i="23"/>
  <c r="AI76" i="23"/>
  <c r="AJ76" i="23"/>
  <c r="AK76" i="23"/>
  <c r="AL76" i="23"/>
  <c r="AM76" i="23"/>
  <c r="AN76" i="23"/>
  <c r="AO76" i="23"/>
  <c r="AP76" i="23"/>
  <c r="AQ76" i="23"/>
  <c r="AR76" i="23"/>
  <c r="AS76" i="23"/>
  <c r="AT76" i="23"/>
  <c r="AU76" i="23"/>
  <c r="AV76" i="23"/>
  <c r="AW76" i="23"/>
  <c r="AX76" i="23"/>
  <c r="AY76" i="23"/>
  <c r="AZ76" i="23"/>
  <c r="M112" i="23"/>
  <c r="N112" i="23"/>
  <c r="O112" i="23"/>
  <c r="P112" i="23"/>
  <c r="Q112" i="23"/>
  <c r="R112" i="23"/>
  <c r="S112" i="23"/>
  <c r="T112" i="23"/>
  <c r="U112" i="23"/>
  <c r="V112" i="23"/>
  <c r="W112" i="23"/>
  <c r="X112" i="23"/>
  <c r="Y112" i="23"/>
  <c r="Z112" i="23"/>
  <c r="AA112" i="23"/>
  <c r="AB112" i="23"/>
  <c r="AC112" i="23"/>
  <c r="AD112" i="23"/>
  <c r="AI112" i="23"/>
  <c r="AJ112" i="23"/>
  <c r="AK112" i="23"/>
  <c r="AL112" i="23"/>
  <c r="AM112" i="23"/>
  <c r="AN112" i="23"/>
  <c r="AO112" i="23"/>
  <c r="AP112" i="23"/>
  <c r="AQ112" i="23"/>
  <c r="AR112" i="23"/>
  <c r="AS112" i="23"/>
  <c r="AT112" i="23"/>
  <c r="AU112" i="23"/>
  <c r="AV112" i="23"/>
  <c r="AW112" i="23"/>
  <c r="AX112" i="23"/>
  <c r="AY112" i="23"/>
  <c r="AZ112" i="23"/>
  <c r="M63" i="23"/>
  <c r="N63" i="23"/>
  <c r="O63" i="23"/>
  <c r="P63" i="23"/>
  <c r="Q63" i="23"/>
  <c r="R63" i="23"/>
  <c r="S63" i="23"/>
  <c r="T63" i="23"/>
  <c r="U63" i="23"/>
  <c r="V63" i="23"/>
  <c r="W63" i="23"/>
  <c r="X63" i="23"/>
  <c r="Y63" i="23"/>
  <c r="Z63" i="23"/>
  <c r="AA63" i="23"/>
  <c r="AB63" i="23"/>
  <c r="AC63" i="23"/>
  <c r="AD63" i="23"/>
  <c r="AI63" i="23"/>
  <c r="AJ63" i="23"/>
  <c r="AK63" i="23"/>
  <c r="AL63" i="23"/>
  <c r="AM63" i="23"/>
  <c r="AN63" i="23"/>
  <c r="AO63" i="23"/>
  <c r="AP63" i="23"/>
  <c r="AQ63" i="23"/>
  <c r="AR63" i="23"/>
  <c r="AS63" i="23"/>
  <c r="AT63" i="23"/>
  <c r="AU63" i="23"/>
  <c r="AV63" i="23"/>
  <c r="AW63" i="23"/>
  <c r="AX63" i="23"/>
  <c r="AY63" i="23"/>
  <c r="AZ63" i="23"/>
  <c r="M28" i="23"/>
  <c r="N28" i="23"/>
  <c r="O28" i="23"/>
  <c r="P28" i="23"/>
  <c r="Q28" i="23"/>
  <c r="R28" i="23"/>
  <c r="S28" i="23"/>
  <c r="T28" i="23"/>
  <c r="U28" i="23"/>
  <c r="V28" i="23"/>
  <c r="W28" i="23"/>
  <c r="X28" i="23"/>
  <c r="Y28" i="23"/>
  <c r="Z28" i="23"/>
  <c r="AA28" i="23"/>
  <c r="AB28" i="23"/>
  <c r="AC28" i="23"/>
  <c r="AD28" i="23"/>
  <c r="AI28" i="23"/>
  <c r="AJ28" i="23"/>
  <c r="AK28" i="23"/>
  <c r="AL28" i="23"/>
  <c r="AM28" i="23"/>
  <c r="AN28" i="23"/>
  <c r="AO28" i="23"/>
  <c r="AP28" i="23"/>
  <c r="AQ28" i="23"/>
  <c r="AR28" i="23"/>
  <c r="AS28" i="23"/>
  <c r="AT28" i="23"/>
  <c r="AU28" i="23"/>
  <c r="AV28" i="23"/>
  <c r="AW28" i="23"/>
  <c r="AX28" i="23"/>
  <c r="AY28" i="23"/>
  <c r="AZ28" i="23"/>
  <c r="M119" i="23"/>
  <c r="N119" i="23"/>
  <c r="O119" i="23"/>
  <c r="P119" i="23"/>
  <c r="Q119" i="23"/>
  <c r="R119" i="23"/>
  <c r="S119" i="23"/>
  <c r="T119" i="23"/>
  <c r="U119" i="23"/>
  <c r="V119" i="23"/>
  <c r="W119" i="23"/>
  <c r="X119" i="23"/>
  <c r="Y119" i="23"/>
  <c r="Z119" i="23"/>
  <c r="AA119" i="23"/>
  <c r="AB119" i="23"/>
  <c r="AC119" i="23"/>
  <c r="AD119" i="23"/>
  <c r="AI119" i="23"/>
  <c r="AJ119" i="23"/>
  <c r="AK119" i="23"/>
  <c r="AL119" i="23"/>
  <c r="AM119" i="23"/>
  <c r="AN119" i="23"/>
  <c r="AO119" i="23"/>
  <c r="AP119" i="23"/>
  <c r="AQ119" i="23"/>
  <c r="AR119" i="23"/>
  <c r="AS119" i="23"/>
  <c r="AT119" i="23"/>
  <c r="AU119" i="23"/>
  <c r="AV119" i="23"/>
  <c r="AW119" i="23"/>
  <c r="AX119" i="23"/>
  <c r="AY119" i="23"/>
  <c r="AZ119" i="23"/>
  <c r="M64" i="23"/>
  <c r="N64" i="23"/>
  <c r="O64" i="23"/>
  <c r="P64" i="23"/>
  <c r="Q64" i="23"/>
  <c r="R64" i="23"/>
  <c r="S64" i="23"/>
  <c r="T64" i="23"/>
  <c r="U64" i="23"/>
  <c r="V64" i="23"/>
  <c r="W64" i="23"/>
  <c r="X64" i="23"/>
  <c r="Y64" i="23"/>
  <c r="Z64" i="23"/>
  <c r="AA64" i="23"/>
  <c r="AB64" i="23"/>
  <c r="AC64" i="23"/>
  <c r="AD64" i="23"/>
  <c r="AI64" i="23"/>
  <c r="AJ64" i="23"/>
  <c r="AK64" i="23"/>
  <c r="AL64" i="23"/>
  <c r="AM64" i="23"/>
  <c r="AN64" i="23"/>
  <c r="AO64" i="23"/>
  <c r="AP64" i="23"/>
  <c r="AQ64" i="23"/>
  <c r="AR64" i="23"/>
  <c r="AS64" i="23"/>
  <c r="AT64" i="23"/>
  <c r="AU64" i="23"/>
  <c r="AV64" i="23"/>
  <c r="AW64" i="23"/>
  <c r="AX64" i="23"/>
  <c r="AY64" i="23"/>
  <c r="AZ64" i="23"/>
  <c r="M111" i="23"/>
  <c r="N111" i="23"/>
  <c r="O111" i="23"/>
  <c r="P111" i="23"/>
  <c r="Q111" i="23"/>
  <c r="R111" i="23"/>
  <c r="S111" i="23"/>
  <c r="T111" i="23"/>
  <c r="U111" i="23"/>
  <c r="V111" i="23"/>
  <c r="W111" i="23"/>
  <c r="X111" i="23"/>
  <c r="Y111" i="23"/>
  <c r="Z111" i="23"/>
  <c r="AA111" i="23"/>
  <c r="AB111" i="23"/>
  <c r="AC111" i="23"/>
  <c r="AD111" i="23"/>
  <c r="AI111" i="23"/>
  <c r="AJ111" i="23"/>
  <c r="AK111" i="23"/>
  <c r="AL111" i="23"/>
  <c r="AM111" i="23"/>
  <c r="AN111" i="23"/>
  <c r="AO111" i="23"/>
  <c r="AP111" i="23"/>
  <c r="AQ111" i="23"/>
  <c r="AR111" i="23"/>
  <c r="AS111" i="23"/>
  <c r="AT111" i="23"/>
  <c r="AU111" i="23"/>
  <c r="AV111" i="23"/>
  <c r="AW111" i="23"/>
  <c r="AX111" i="23"/>
  <c r="AY111" i="23"/>
  <c r="AZ111" i="23"/>
  <c r="M15" i="23"/>
  <c r="N15" i="23"/>
  <c r="O15" i="23"/>
  <c r="P15" i="23"/>
  <c r="Q15" i="23"/>
  <c r="R15" i="23"/>
  <c r="S15" i="23"/>
  <c r="T15" i="23"/>
  <c r="U15" i="23"/>
  <c r="V15" i="23"/>
  <c r="W15" i="23"/>
  <c r="X15" i="23"/>
  <c r="Y15" i="23"/>
  <c r="Z15" i="23"/>
  <c r="AA15" i="23"/>
  <c r="AB15" i="23"/>
  <c r="AC15" i="23"/>
  <c r="AD15" i="23"/>
  <c r="AI15" i="23"/>
  <c r="AJ15" i="23"/>
  <c r="AK15" i="23"/>
  <c r="AL15" i="23"/>
  <c r="AM15" i="23"/>
  <c r="AN15" i="23"/>
  <c r="AO15" i="23"/>
  <c r="AP15" i="23"/>
  <c r="AQ15" i="23"/>
  <c r="AR15" i="23"/>
  <c r="AS15" i="23"/>
  <c r="AT15" i="23"/>
  <c r="AU15" i="23"/>
  <c r="AV15" i="23"/>
  <c r="AW15" i="23"/>
  <c r="AX15" i="23"/>
  <c r="AY15" i="23"/>
  <c r="AZ15" i="23"/>
  <c r="M141" i="23"/>
  <c r="N141" i="23"/>
  <c r="O141" i="23"/>
  <c r="P141" i="23"/>
  <c r="Q141" i="23"/>
  <c r="R141" i="23"/>
  <c r="S141" i="23"/>
  <c r="T141" i="23"/>
  <c r="U141" i="23"/>
  <c r="V141" i="23"/>
  <c r="W141" i="23"/>
  <c r="X141" i="23"/>
  <c r="Y141" i="23"/>
  <c r="Z141" i="23"/>
  <c r="AA141" i="23"/>
  <c r="AB141" i="23"/>
  <c r="AC141" i="23"/>
  <c r="AD141" i="23"/>
  <c r="AI141" i="23"/>
  <c r="AJ141" i="23"/>
  <c r="AK141" i="23"/>
  <c r="AL141" i="23"/>
  <c r="AM141" i="23"/>
  <c r="AN141" i="23"/>
  <c r="AO141" i="23"/>
  <c r="AP141" i="23"/>
  <c r="AQ141" i="23"/>
  <c r="AR141" i="23"/>
  <c r="AS141" i="23"/>
  <c r="AT141" i="23"/>
  <c r="AU141" i="23"/>
  <c r="AV141" i="23"/>
  <c r="AW141" i="23"/>
  <c r="AX141" i="23"/>
  <c r="AY141" i="23"/>
  <c r="AZ141" i="23"/>
  <c r="M47" i="23"/>
  <c r="N47" i="23"/>
  <c r="O47" i="23"/>
  <c r="P47" i="23"/>
  <c r="Q47" i="23"/>
  <c r="R47" i="23"/>
  <c r="S47" i="23"/>
  <c r="T47" i="23"/>
  <c r="U47" i="23"/>
  <c r="V47" i="23"/>
  <c r="W47" i="23"/>
  <c r="X47" i="23"/>
  <c r="Y47" i="23"/>
  <c r="Z47" i="23"/>
  <c r="AA47" i="23"/>
  <c r="AB47" i="23"/>
  <c r="AC47" i="23"/>
  <c r="AD47" i="23"/>
  <c r="AI47" i="23"/>
  <c r="AJ47" i="23"/>
  <c r="AK47" i="23"/>
  <c r="AL47" i="23"/>
  <c r="AM47" i="23"/>
  <c r="AN47" i="23"/>
  <c r="AO47" i="23"/>
  <c r="AP47" i="23"/>
  <c r="AQ47" i="23"/>
  <c r="AR47" i="23"/>
  <c r="AS47" i="23"/>
  <c r="AT47" i="23"/>
  <c r="AU47" i="23"/>
  <c r="AV47" i="23"/>
  <c r="AW47" i="23"/>
  <c r="AX47" i="23"/>
  <c r="AY47" i="23"/>
  <c r="AZ47" i="23"/>
  <c r="M133" i="23"/>
  <c r="N133" i="23"/>
  <c r="O133" i="23"/>
  <c r="P133" i="23"/>
  <c r="Q133" i="23"/>
  <c r="R133" i="23"/>
  <c r="S133" i="23"/>
  <c r="T133" i="23"/>
  <c r="U133" i="23"/>
  <c r="V133" i="23"/>
  <c r="W133" i="23"/>
  <c r="X133" i="23"/>
  <c r="Y133" i="23"/>
  <c r="Z133" i="23"/>
  <c r="AA133" i="23"/>
  <c r="AB133" i="23"/>
  <c r="AC133" i="23"/>
  <c r="AD133" i="23"/>
  <c r="AI133" i="23"/>
  <c r="AJ133" i="23"/>
  <c r="AK133" i="23"/>
  <c r="AL133" i="23"/>
  <c r="AM133" i="23"/>
  <c r="AN133" i="23"/>
  <c r="AO133" i="23"/>
  <c r="AP133" i="23"/>
  <c r="AQ133" i="23"/>
  <c r="AR133" i="23"/>
  <c r="AS133" i="23"/>
  <c r="AT133" i="23"/>
  <c r="AU133" i="23"/>
  <c r="AV133" i="23"/>
  <c r="AW133" i="23"/>
  <c r="AX133" i="23"/>
  <c r="AY133" i="23"/>
  <c r="AZ133" i="23"/>
  <c r="M195" i="23"/>
  <c r="N195" i="23"/>
  <c r="O195" i="23"/>
  <c r="P195" i="23"/>
  <c r="Q195" i="23"/>
  <c r="R195" i="23"/>
  <c r="S195" i="23"/>
  <c r="T195" i="23"/>
  <c r="U195" i="23"/>
  <c r="V195" i="23"/>
  <c r="W195" i="23"/>
  <c r="X195" i="23"/>
  <c r="Y195" i="23"/>
  <c r="Z195" i="23"/>
  <c r="AA195" i="23"/>
  <c r="AB195" i="23"/>
  <c r="AC195" i="23"/>
  <c r="AD195" i="23"/>
  <c r="AI195" i="23"/>
  <c r="AJ195" i="23"/>
  <c r="AK195" i="23"/>
  <c r="AL195" i="23"/>
  <c r="AM195" i="23"/>
  <c r="AN195" i="23"/>
  <c r="AO195" i="23"/>
  <c r="AP195" i="23"/>
  <c r="AQ195" i="23"/>
  <c r="AR195" i="23"/>
  <c r="AS195" i="23"/>
  <c r="AT195" i="23"/>
  <c r="AU195" i="23"/>
  <c r="AV195" i="23"/>
  <c r="AW195" i="23"/>
  <c r="AX195" i="23"/>
  <c r="AY195" i="23"/>
  <c r="AZ195" i="23"/>
  <c r="M83" i="23"/>
  <c r="N83" i="23"/>
  <c r="O83" i="23"/>
  <c r="P83" i="23"/>
  <c r="Q83" i="23"/>
  <c r="R83" i="23"/>
  <c r="S83" i="23"/>
  <c r="T83" i="23"/>
  <c r="U83" i="23"/>
  <c r="V83" i="23"/>
  <c r="W83" i="23"/>
  <c r="X83" i="23"/>
  <c r="Y83" i="23"/>
  <c r="Z83" i="23"/>
  <c r="AA83" i="23"/>
  <c r="AB83" i="23"/>
  <c r="AC83" i="23"/>
  <c r="AD83" i="23"/>
  <c r="AI83" i="23"/>
  <c r="AJ83" i="23"/>
  <c r="AK83" i="23"/>
  <c r="AL83" i="23"/>
  <c r="AM83" i="23"/>
  <c r="AN83" i="23"/>
  <c r="AO83" i="23"/>
  <c r="AP83" i="23"/>
  <c r="AQ83" i="23"/>
  <c r="AR83" i="23"/>
  <c r="AS83" i="23"/>
  <c r="AT83" i="23"/>
  <c r="AU83" i="23"/>
  <c r="AV83" i="23"/>
  <c r="AW83" i="23"/>
  <c r="AX83" i="23"/>
  <c r="AY83" i="23"/>
  <c r="AZ83" i="23"/>
  <c r="M132" i="23"/>
  <c r="N132" i="23"/>
  <c r="O132" i="23"/>
  <c r="P132" i="23"/>
  <c r="Q132" i="23"/>
  <c r="R132" i="23"/>
  <c r="S132" i="23"/>
  <c r="T132" i="23"/>
  <c r="U132" i="23"/>
  <c r="V132" i="23"/>
  <c r="W132" i="23"/>
  <c r="X132" i="23"/>
  <c r="Y132" i="23"/>
  <c r="Z132" i="23"/>
  <c r="AA132" i="23"/>
  <c r="AB132" i="23"/>
  <c r="AC132" i="23"/>
  <c r="AD132" i="23"/>
  <c r="AI132" i="23"/>
  <c r="AJ132" i="23"/>
  <c r="AK132" i="23"/>
  <c r="AL132" i="23"/>
  <c r="AM132" i="23"/>
  <c r="AN132" i="23"/>
  <c r="AO132" i="23"/>
  <c r="AP132" i="23"/>
  <c r="AQ132" i="23"/>
  <c r="AR132" i="23"/>
  <c r="AS132" i="23"/>
  <c r="AT132" i="23"/>
  <c r="AU132" i="23"/>
  <c r="AV132" i="23"/>
  <c r="AW132" i="23"/>
  <c r="AX132" i="23"/>
  <c r="AY132" i="23"/>
  <c r="AZ132" i="23"/>
  <c r="M7" i="23"/>
  <c r="N7" i="23"/>
  <c r="O7" i="23"/>
  <c r="P7" i="23"/>
  <c r="Q7" i="23"/>
  <c r="R7" i="23"/>
  <c r="S7" i="23"/>
  <c r="T7" i="23"/>
  <c r="U7" i="23"/>
  <c r="V7" i="23"/>
  <c r="W7" i="23"/>
  <c r="X7" i="23"/>
  <c r="Y7" i="23"/>
  <c r="Z7" i="23"/>
  <c r="AA7" i="23"/>
  <c r="AB7" i="23"/>
  <c r="AC7" i="23"/>
  <c r="AD7" i="23"/>
  <c r="AI7" i="23"/>
  <c r="AJ7" i="23"/>
  <c r="AK7" i="23"/>
  <c r="AL7" i="23"/>
  <c r="AM7" i="23"/>
  <c r="AN7" i="23"/>
  <c r="AO7" i="23"/>
  <c r="AP7" i="23"/>
  <c r="AQ7" i="23"/>
  <c r="AR7" i="23"/>
  <c r="AS7" i="23"/>
  <c r="AT7" i="23"/>
  <c r="AU7" i="23"/>
  <c r="AV7" i="23"/>
  <c r="AW7" i="23"/>
  <c r="AX7" i="23"/>
  <c r="AY7" i="23"/>
  <c r="AZ7" i="23"/>
  <c r="M6" i="23"/>
  <c r="N6" i="23"/>
  <c r="O6" i="23"/>
  <c r="P6" i="23"/>
  <c r="Q6" i="23"/>
  <c r="R6" i="23"/>
  <c r="S6" i="23"/>
  <c r="T6" i="23"/>
  <c r="U6" i="23"/>
  <c r="V6" i="23"/>
  <c r="W6" i="23"/>
  <c r="X6" i="23"/>
  <c r="Y6" i="23"/>
  <c r="Z6" i="23"/>
  <c r="AA6" i="23"/>
  <c r="AB6" i="23"/>
  <c r="AC6" i="23"/>
  <c r="AD6" i="23"/>
  <c r="AI6" i="23"/>
  <c r="AJ6" i="23"/>
  <c r="AK6" i="23"/>
  <c r="AL6" i="23"/>
  <c r="AM6" i="23"/>
  <c r="AN6" i="23"/>
  <c r="AO6" i="23"/>
  <c r="AP6" i="23"/>
  <c r="AQ6" i="23"/>
  <c r="AR6" i="23"/>
  <c r="AS6" i="23"/>
  <c r="AT6" i="23"/>
  <c r="AU6" i="23"/>
  <c r="AV6" i="23"/>
  <c r="AW6" i="23"/>
  <c r="AX6" i="23"/>
  <c r="AY6" i="23"/>
  <c r="AZ6" i="23"/>
  <c r="M152" i="23"/>
  <c r="N152" i="23"/>
  <c r="O152" i="23"/>
  <c r="P152" i="23"/>
  <c r="Q152" i="23"/>
  <c r="R152" i="23"/>
  <c r="S152" i="23"/>
  <c r="T152" i="23"/>
  <c r="U152" i="23"/>
  <c r="V152" i="23"/>
  <c r="W152" i="23"/>
  <c r="X152" i="23"/>
  <c r="Y152" i="23"/>
  <c r="Z152" i="23"/>
  <c r="AA152" i="23"/>
  <c r="AB152" i="23"/>
  <c r="AC152" i="23"/>
  <c r="AD152" i="23"/>
  <c r="AI152" i="23"/>
  <c r="AJ152" i="23"/>
  <c r="AK152" i="23"/>
  <c r="AL152" i="23"/>
  <c r="AM152" i="23"/>
  <c r="AN152" i="23"/>
  <c r="AO152" i="23"/>
  <c r="AP152" i="23"/>
  <c r="AQ152" i="23"/>
  <c r="AR152" i="23"/>
  <c r="AS152" i="23"/>
  <c r="AT152" i="23"/>
  <c r="AU152" i="23"/>
  <c r="AV152" i="23"/>
  <c r="AW152" i="23"/>
  <c r="AX152" i="23"/>
  <c r="AY152" i="23"/>
  <c r="AZ152" i="23"/>
  <c r="M8" i="23"/>
  <c r="N8" i="23"/>
  <c r="O8" i="23"/>
  <c r="P8" i="23"/>
  <c r="Q8" i="23"/>
  <c r="R8" i="23"/>
  <c r="S8" i="23"/>
  <c r="T8" i="23"/>
  <c r="U8" i="23"/>
  <c r="V8" i="23"/>
  <c r="W8" i="23"/>
  <c r="X8" i="23"/>
  <c r="Y8" i="23"/>
  <c r="Z8" i="23"/>
  <c r="AA8" i="23"/>
  <c r="AB8" i="23"/>
  <c r="AC8" i="23"/>
  <c r="AD8" i="23"/>
  <c r="AI8" i="23"/>
  <c r="AJ8" i="23"/>
  <c r="AK8" i="23"/>
  <c r="AL8" i="23"/>
  <c r="AM8" i="23"/>
  <c r="AN8" i="23"/>
  <c r="AO8" i="23"/>
  <c r="AP8" i="23"/>
  <c r="AQ8" i="23"/>
  <c r="AR8" i="23"/>
  <c r="AS8" i="23"/>
  <c r="AT8" i="23"/>
  <c r="AU8" i="23"/>
  <c r="AV8" i="23"/>
  <c r="AW8" i="23"/>
  <c r="AX8" i="23"/>
  <c r="AY8" i="23"/>
  <c r="AZ8" i="23"/>
  <c r="M22" i="23"/>
  <c r="N22" i="23"/>
  <c r="O22" i="23"/>
  <c r="P22" i="23"/>
  <c r="Q22" i="23"/>
  <c r="R22" i="23"/>
  <c r="S22" i="23"/>
  <c r="T22" i="23"/>
  <c r="U22" i="23"/>
  <c r="V22" i="23"/>
  <c r="W22" i="23"/>
  <c r="X22" i="23"/>
  <c r="Y22" i="23"/>
  <c r="Z22" i="23"/>
  <c r="AA22" i="23"/>
  <c r="AB22" i="23"/>
  <c r="AC22" i="23"/>
  <c r="AD22" i="23"/>
  <c r="AI22" i="23"/>
  <c r="AJ22" i="23"/>
  <c r="AK22" i="23"/>
  <c r="AL22" i="23"/>
  <c r="AM22" i="23"/>
  <c r="AN22" i="23"/>
  <c r="AO22" i="23"/>
  <c r="AP22" i="23"/>
  <c r="AQ22" i="23"/>
  <c r="AR22" i="23"/>
  <c r="AS22" i="23"/>
  <c r="AT22" i="23"/>
  <c r="AU22" i="23"/>
  <c r="AV22" i="23"/>
  <c r="AW22" i="23"/>
  <c r="AX22" i="23"/>
  <c r="AY22" i="23"/>
  <c r="AZ22" i="23"/>
  <c r="M20" i="23"/>
  <c r="N20" i="23"/>
  <c r="O20" i="23"/>
  <c r="P20" i="23"/>
  <c r="Q20" i="23"/>
  <c r="R20" i="23"/>
  <c r="S20" i="23"/>
  <c r="T20" i="23"/>
  <c r="U20" i="23"/>
  <c r="V20" i="23"/>
  <c r="W20" i="23"/>
  <c r="X20" i="23"/>
  <c r="Y20" i="23"/>
  <c r="Z20" i="23"/>
  <c r="AA20" i="23"/>
  <c r="AB20" i="23"/>
  <c r="AC20" i="23"/>
  <c r="AD20" i="23"/>
  <c r="AI20" i="23"/>
  <c r="AJ20" i="23"/>
  <c r="AK20" i="23"/>
  <c r="AL20" i="23"/>
  <c r="AM20" i="23"/>
  <c r="AN20" i="23"/>
  <c r="AO20" i="23"/>
  <c r="AP20" i="23"/>
  <c r="AQ20" i="23"/>
  <c r="AR20" i="23"/>
  <c r="AS20" i="23"/>
  <c r="AT20" i="23"/>
  <c r="AU20" i="23"/>
  <c r="AV20" i="23"/>
  <c r="AW20" i="23"/>
  <c r="AX20" i="23"/>
  <c r="AY20" i="23"/>
  <c r="AZ20" i="23"/>
  <c r="M68" i="23"/>
  <c r="N68" i="23"/>
  <c r="O68" i="23"/>
  <c r="P68" i="23"/>
  <c r="Q68" i="23"/>
  <c r="R68" i="23"/>
  <c r="S68" i="23"/>
  <c r="T68" i="23"/>
  <c r="U68" i="23"/>
  <c r="V68" i="23"/>
  <c r="W68" i="23"/>
  <c r="X68" i="23"/>
  <c r="Y68" i="23"/>
  <c r="Z68" i="23"/>
  <c r="AA68" i="23"/>
  <c r="AB68" i="23"/>
  <c r="AC68" i="23"/>
  <c r="AD68" i="23"/>
  <c r="AI68" i="23"/>
  <c r="AJ68" i="23"/>
  <c r="AK68" i="23"/>
  <c r="AL68" i="23"/>
  <c r="AM68" i="23"/>
  <c r="AN68" i="23"/>
  <c r="AO68" i="23"/>
  <c r="AP68" i="23"/>
  <c r="AQ68" i="23"/>
  <c r="AR68" i="23"/>
  <c r="AS68" i="23"/>
  <c r="AT68" i="23"/>
  <c r="AU68" i="23"/>
  <c r="AV68" i="23"/>
  <c r="AW68" i="23"/>
  <c r="AX68" i="23"/>
  <c r="AY68" i="23"/>
  <c r="AZ68" i="23"/>
  <c r="M11" i="23"/>
  <c r="N11" i="23"/>
  <c r="O11" i="23"/>
  <c r="P11" i="23"/>
  <c r="Q11" i="23"/>
  <c r="R11" i="23"/>
  <c r="S11" i="23"/>
  <c r="T11" i="23"/>
  <c r="U11" i="23"/>
  <c r="V11" i="23"/>
  <c r="W11" i="23"/>
  <c r="X11" i="23"/>
  <c r="Y11" i="23"/>
  <c r="Z11" i="23"/>
  <c r="AA11" i="23"/>
  <c r="AB11" i="23"/>
  <c r="AC11" i="23"/>
  <c r="AD11" i="23"/>
  <c r="AI11" i="23"/>
  <c r="AJ11" i="23"/>
  <c r="AK11" i="23"/>
  <c r="AL11" i="23"/>
  <c r="AM11" i="23"/>
  <c r="AN11" i="23"/>
  <c r="AO11" i="23"/>
  <c r="AP11" i="23"/>
  <c r="AQ11" i="23"/>
  <c r="AR11" i="23"/>
  <c r="AS11" i="23"/>
  <c r="AT11" i="23"/>
  <c r="AU11" i="23"/>
  <c r="AV11" i="23"/>
  <c r="AW11" i="23"/>
  <c r="AX11" i="23"/>
  <c r="AY11" i="23"/>
  <c r="AZ11" i="23"/>
  <c r="M51" i="23"/>
  <c r="N51" i="23"/>
  <c r="O51" i="23"/>
  <c r="P51" i="23"/>
  <c r="Q51" i="23"/>
  <c r="R51" i="23"/>
  <c r="S51" i="23"/>
  <c r="T51" i="23"/>
  <c r="U51" i="23"/>
  <c r="V51" i="23"/>
  <c r="W51" i="23"/>
  <c r="X51" i="23"/>
  <c r="Y51" i="23"/>
  <c r="Z51" i="23"/>
  <c r="AA51" i="23"/>
  <c r="AB51" i="23"/>
  <c r="AC51" i="23"/>
  <c r="AD51" i="23"/>
  <c r="AI51" i="23"/>
  <c r="AJ51" i="23"/>
  <c r="AK51" i="23"/>
  <c r="AL51" i="23"/>
  <c r="AM51" i="23"/>
  <c r="AN51" i="23"/>
  <c r="AO51" i="23"/>
  <c r="AP51" i="23"/>
  <c r="AQ51" i="23"/>
  <c r="AR51" i="23"/>
  <c r="AS51" i="23"/>
  <c r="AT51" i="23"/>
  <c r="AU51" i="23"/>
  <c r="AV51" i="23"/>
  <c r="AW51" i="23"/>
  <c r="AX51" i="23"/>
  <c r="AY51" i="23"/>
  <c r="AZ51" i="23"/>
  <c r="M223" i="23"/>
  <c r="N223" i="23"/>
  <c r="O223" i="23"/>
  <c r="P223" i="23"/>
  <c r="Q223" i="23"/>
  <c r="R223" i="23"/>
  <c r="S223" i="23"/>
  <c r="T223" i="23"/>
  <c r="U223" i="23"/>
  <c r="V223" i="23"/>
  <c r="W223" i="23"/>
  <c r="X223" i="23"/>
  <c r="Y223" i="23"/>
  <c r="Z223" i="23"/>
  <c r="AA223" i="23"/>
  <c r="AB223" i="23"/>
  <c r="AC223" i="23"/>
  <c r="AD223" i="23"/>
  <c r="AI223" i="23"/>
  <c r="AJ223" i="23"/>
  <c r="AK223" i="23"/>
  <c r="AL223" i="23"/>
  <c r="AM223" i="23"/>
  <c r="AN223" i="23"/>
  <c r="AO223" i="23"/>
  <c r="AP223" i="23"/>
  <c r="AQ223" i="23"/>
  <c r="AR223" i="23"/>
  <c r="AS223" i="23"/>
  <c r="AT223" i="23"/>
  <c r="AU223" i="23"/>
  <c r="AV223" i="23"/>
  <c r="AW223" i="23"/>
  <c r="AX223" i="23"/>
  <c r="AY223" i="23"/>
  <c r="AZ223" i="23"/>
  <c r="M99" i="23"/>
  <c r="N99" i="23"/>
  <c r="O99" i="23"/>
  <c r="P99" i="23"/>
  <c r="Q99" i="23"/>
  <c r="R99" i="23"/>
  <c r="S99" i="23"/>
  <c r="T99" i="23"/>
  <c r="U99" i="23"/>
  <c r="V99" i="23"/>
  <c r="W99" i="23"/>
  <c r="X99" i="23"/>
  <c r="Y99" i="23"/>
  <c r="Z99" i="23"/>
  <c r="AA99" i="23"/>
  <c r="AB99" i="23"/>
  <c r="AC99" i="23"/>
  <c r="AD99" i="23"/>
  <c r="AI99" i="23"/>
  <c r="AJ99" i="23"/>
  <c r="AK99" i="23"/>
  <c r="AL99" i="23"/>
  <c r="AM99" i="23"/>
  <c r="AN99" i="23"/>
  <c r="AO99" i="23"/>
  <c r="AP99" i="23"/>
  <c r="AQ99" i="23"/>
  <c r="AR99" i="23"/>
  <c r="AS99" i="23"/>
  <c r="AT99" i="23"/>
  <c r="AU99" i="23"/>
  <c r="AV99" i="23"/>
  <c r="AW99" i="23"/>
  <c r="AX99" i="23"/>
  <c r="AY99" i="23"/>
  <c r="AZ99" i="23"/>
  <c r="M72" i="23"/>
  <c r="N72" i="23"/>
  <c r="O72" i="23"/>
  <c r="P72" i="23"/>
  <c r="Q72" i="23"/>
  <c r="R72" i="23"/>
  <c r="S72" i="23"/>
  <c r="T72" i="23"/>
  <c r="U72" i="23"/>
  <c r="V72" i="23"/>
  <c r="W72" i="23"/>
  <c r="X72" i="23"/>
  <c r="Y72" i="23"/>
  <c r="Z72" i="23"/>
  <c r="AA72" i="23"/>
  <c r="AB72" i="23"/>
  <c r="AC72" i="23"/>
  <c r="AD72" i="23"/>
  <c r="AI72" i="23"/>
  <c r="AJ72" i="23"/>
  <c r="AK72" i="23"/>
  <c r="AL72" i="23"/>
  <c r="AM72" i="23"/>
  <c r="AN72" i="23"/>
  <c r="AO72" i="23"/>
  <c r="AP72" i="23"/>
  <c r="AQ72" i="23"/>
  <c r="AR72" i="23"/>
  <c r="AS72" i="23"/>
  <c r="AT72" i="23"/>
  <c r="AU72" i="23"/>
  <c r="AV72" i="23"/>
  <c r="AW72" i="23"/>
  <c r="AX72" i="23"/>
  <c r="AY72" i="23"/>
  <c r="AZ72" i="23"/>
  <c r="M4" i="23"/>
  <c r="N4" i="23"/>
  <c r="O4" i="23"/>
  <c r="P4" i="23"/>
  <c r="Q4" i="23"/>
  <c r="R4" i="23"/>
  <c r="S4" i="23"/>
  <c r="T4" i="23"/>
  <c r="U4" i="23"/>
  <c r="V4" i="23"/>
  <c r="W4" i="23"/>
  <c r="X4" i="23"/>
  <c r="Y4" i="23"/>
  <c r="Z4" i="23"/>
  <c r="AA4" i="23"/>
  <c r="AB4" i="23"/>
  <c r="AC4" i="23"/>
  <c r="AD4" i="23"/>
  <c r="AI4" i="23"/>
  <c r="AJ4" i="23"/>
  <c r="AK4" i="23"/>
  <c r="AL4" i="23"/>
  <c r="AM4" i="23"/>
  <c r="AN4" i="23"/>
  <c r="AO4" i="23"/>
  <c r="AP4" i="23"/>
  <c r="AQ4" i="23"/>
  <c r="AR4" i="23"/>
  <c r="AS4" i="23"/>
  <c r="AT4" i="23"/>
  <c r="AU4" i="23"/>
  <c r="AV4" i="23"/>
  <c r="AW4" i="23"/>
  <c r="AX4" i="23"/>
  <c r="AY4" i="23"/>
  <c r="AZ4" i="23"/>
  <c r="M21" i="23"/>
  <c r="N21" i="23"/>
  <c r="O21" i="23"/>
  <c r="P21" i="23"/>
  <c r="Q21" i="23"/>
  <c r="R21" i="23"/>
  <c r="S21" i="23"/>
  <c r="T21" i="23"/>
  <c r="U21" i="23"/>
  <c r="V21" i="23"/>
  <c r="W21" i="23"/>
  <c r="X21" i="23"/>
  <c r="Y21" i="23"/>
  <c r="Z21" i="23"/>
  <c r="AA21" i="23"/>
  <c r="AB21" i="23"/>
  <c r="AC21" i="23"/>
  <c r="AD21" i="23"/>
  <c r="AI21" i="23"/>
  <c r="AJ21" i="23"/>
  <c r="AK21" i="23"/>
  <c r="AL21" i="23"/>
  <c r="AM21" i="23"/>
  <c r="AN21" i="23"/>
  <c r="AO21" i="23"/>
  <c r="AP21" i="23"/>
  <c r="AQ21" i="23"/>
  <c r="AR21" i="23"/>
  <c r="AS21" i="23"/>
  <c r="AT21" i="23"/>
  <c r="AU21" i="23"/>
  <c r="AV21" i="23"/>
  <c r="AW21" i="23"/>
  <c r="AX21" i="23"/>
  <c r="AY21" i="23"/>
  <c r="AZ21" i="23"/>
  <c r="M53" i="23"/>
  <c r="N53" i="23"/>
  <c r="O53" i="23"/>
  <c r="P53" i="23"/>
  <c r="Q53" i="23"/>
  <c r="R53" i="23"/>
  <c r="S53" i="23"/>
  <c r="T53" i="23"/>
  <c r="U53" i="23"/>
  <c r="V53" i="23"/>
  <c r="W53" i="23"/>
  <c r="X53" i="23"/>
  <c r="Y53" i="23"/>
  <c r="Z53" i="23"/>
  <c r="AA53" i="23"/>
  <c r="AB53" i="23"/>
  <c r="AC53" i="23"/>
  <c r="AD53" i="23"/>
  <c r="AI53" i="23"/>
  <c r="AJ53" i="23"/>
  <c r="AK53" i="23"/>
  <c r="AL53" i="23"/>
  <c r="AM53" i="23"/>
  <c r="AN53" i="23"/>
  <c r="AO53" i="23"/>
  <c r="AP53" i="23"/>
  <c r="AQ53" i="23"/>
  <c r="AR53" i="23"/>
  <c r="AS53" i="23"/>
  <c r="AT53" i="23"/>
  <c r="AU53" i="23"/>
  <c r="AV53" i="23"/>
  <c r="AW53" i="23"/>
  <c r="AX53" i="23"/>
  <c r="AY53" i="23"/>
  <c r="AZ53" i="23"/>
  <c r="M108" i="23"/>
  <c r="N108" i="23"/>
  <c r="O108" i="23"/>
  <c r="P108" i="23"/>
  <c r="Q108" i="23"/>
  <c r="R108" i="23"/>
  <c r="S108" i="23"/>
  <c r="T108" i="23"/>
  <c r="U108" i="23"/>
  <c r="V108" i="23"/>
  <c r="W108" i="23"/>
  <c r="X108" i="23"/>
  <c r="Y108" i="23"/>
  <c r="Z108" i="23"/>
  <c r="AA108" i="23"/>
  <c r="AB108" i="23"/>
  <c r="AC108" i="23"/>
  <c r="AD108" i="23"/>
  <c r="AI108" i="23"/>
  <c r="AJ108" i="23"/>
  <c r="AK108" i="23"/>
  <c r="AL108" i="23"/>
  <c r="AM108" i="23"/>
  <c r="AN108" i="23"/>
  <c r="AO108" i="23"/>
  <c r="AP108" i="23"/>
  <c r="AQ108" i="23"/>
  <c r="AR108" i="23"/>
  <c r="AS108" i="23"/>
  <c r="AT108" i="23"/>
  <c r="AU108" i="23"/>
  <c r="AV108" i="23"/>
  <c r="AW108" i="23"/>
  <c r="AX108" i="23"/>
  <c r="AY108" i="23"/>
  <c r="AZ108" i="23"/>
  <c r="M206" i="23"/>
  <c r="N206" i="23"/>
  <c r="O206" i="23"/>
  <c r="P206" i="23"/>
  <c r="Q206" i="23"/>
  <c r="R206" i="23"/>
  <c r="S206" i="23"/>
  <c r="T206" i="23"/>
  <c r="U206" i="23"/>
  <c r="V206" i="23"/>
  <c r="W206" i="23"/>
  <c r="X206" i="23"/>
  <c r="Y206" i="23"/>
  <c r="Z206" i="23"/>
  <c r="AA206" i="23"/>
  <c r="AB206" i="23"/>
  <c r="AC206" i="23"/>
  <c r="AD206" i="23"/>
  <c r="AI206" i="23"/>
  <c r="AJ206" i="23"/>
  <c r="AK206" i="23"/>
  <c r="AL206" i="23"/>
  <c r="AM206" i="23"/>
  <c r="AN206" i="23"/>
  <c r="AO206" i="23"/>
  <c r="AP206" i="23"/>
  <c r="AQ206" i="23"/>
  <c r="AR206" i="23"/>
  <c r="AS206" i="23"/>
  <c r="AT206" i="23"/>
  <c r="AU206" i="23"/>
  <c r="AV206" i="23"/>
  <c r="AW206" i="23"/>
  <c r="AX206" i="23"/>
  <c r="AY206" i="23"/>
  <c r="AZ206" i="23"/>
  <c r="M10" i="23"/>
  <c r="N10" i="23"/>
  <c r="O10" i="23"/>
  <c r="P10" i="23"/>
  <c r="Q10" i="23"/>
  <c r="R10" i="23"/>
  <c r="S10" i="23"/>
  <c r="T10" i="23"/>
  <c r="U10" i="23"/>
  <c r="V10" i="23"/>
  <c r="W10" i="23"/>
  <c r="X10" i="23"/>
  <c r="Y10" i="23"/>
  <c r="Z10" i="23"/>
  <c r="AA10" i="23"/>
  <c r="AB10" i="23"/>
  <c r="AC10" i="23"/>
  <c r="AD10" i="23"/>
  <c r="AI10" i="23"/>
  <c r="AJ10" i="23"/>
  <c r="AK10" i="23"/>
  <c r="AL10" i="23"/>
  <c r="AM10" i="23"/>
  <c r="AN10" i="23"/>
  <c r="AO10" i="23"/>
  <c r="AP10" i="23"/>
  <c r="AQ10" i="23"/>
  <c r="AR10" i="23"/>
  <c r="AS10" i="23"/>
  <c r="AT10" i="23"/>
  <c r="AU10" i="23"/>
  <c r="AV10" i="23"/>
  <c r="AW10" i="23"/>
  <c r="AX10" i="23"/>
  <c r="AY10" i="23"/>
  <c r="AZ10" i="23"/>
  <c r="M84" i="23"/>
  <c r="N84" i="23"/>
  <c r="O84" i="23"/>
  <c r="P84" i="23"/>
  <c r="Q84" i="23"/>
  <c r="R84" i="23"/>
  <c r="S84" i="23"/>
  <c r="T84" i="23"/>
  <c r="U84" i="23"/>
  <c r="V84" i="23"/>
  <c r="W84" i="23"/>
  <c r="X84" i="23"/>
  <c r="Y84" i="23"/>
  <c r="Z84" i="23"/>
  <c r="AA84" i="23"/>
  <c r="AB84" i="23"/>
  <c r="AC84" i="23"/>
  <c r="AD84" i="23"/>
  <c r="AI84" i="23"/>
  <c r="AJ84" i="23"/>
  <c r="AK84" i="23"/>
  <c r="AL84" i="23"/>
  <c r="AM84" i="23"/>
  <c r="AN84" i="23"/>
  <c r="AO84" i="23"/>
  <c r="AP84" i="23"/>
  <c r="AQ84" i="23"/>
  <c r="AR84" i="23"/>
  <c r="AS84" i="23"/>
  <c r="AT84" i="23"/>
  <c r="AU84" i="23"/>
  <c r="AV84" i="23"/>
  <c r="AW84" i="23"/>
  <c r="AX84" i="23"/>
  <c r="AY84" i="23"/>
  <c r="AZ84" i="23"/>
  <c r="M55" i="23"/>
  <c r="N55" i="23"/>
  <c r="O55" i="23"/>
  <c r="P55" i="23"/>
  <c r="Q55" i="23"/>
  <c r="R55" i="23"/>
  <c r="S55" i="23"/>
  <c r="T55" i="23"/>
  <c r="U55" i="23"/>
  <c r="V55" i="23"/>
  <c r="W55" i="23"/>
  <c r="X55" i="23"/>
  <c r="Y55" i="23"/>
  <c r="Z55" i="23"/>
  <c r="AA55" i="23"/>
  <c r="AB55" i="23"/>
  <c r="AC55" i="23"/>
  <c r="AD55" i="23"/>
  <c r="AI55" i="23"/>
  <c r="AJ55" i="23"/>
  <c r="AK55" i="23"/>
  <c r="AL55" i="23"/>
  <c r="AM55" i="23"/>
  <c r="AN55" i="23"/>
  <c r="AO55" i="23"/>
  <c r="AP55" i="23"/>
  <c r="AQ55" i="23"/>
  <c r="AR55" i="23"/>
  <c r="AS55" i="23"/>
  <c r="AT55" i="23"/>
  <c r="AU55" i="23"/>
  <c r="AV55" i="23"/>
  <c r="AW55" i="23"/>
  <c r="AX55" i="23"/>
  <c r="AY55" i="23"/>
  <c r="AZ55" i="23"/>
  <c r="M41" i="23"/>
  <c r="N41" i="23"/>
  <c r="O41" i="23"/>
  <c r="P41" i="23"/>
  <c r="Q41" i="23"/>
  <c r="R41" i="23"/>
  <c r="S41" i="23"/>
  <c r="T41" i="23"/>
  <c r="U41" i="23"/>
  <c r="V41" i="23"/>
  <c r="W41" i="23"/>
  <c r="X41" i="23"/>
  <c r="Y41" i="23"/>
  <c r="Z41" i="23"/>
  <c r="AA41" i="23"/>
  <c r="AB41" i="23"/>
  <c r="AC41" i="23"/>
  <c r="AD41" i="23"/>
  <c r="AI41" i="23"/>
  <c r="AJ41" i="23"/>
  <c r="AK41" i="23"/>
  <c r="AL41" i="23"/>
  <c r="AM41" i="23"/>
  <c r="AN41" i="23"/>
  <c r="AO41" i="23"/>
  <c r="AP41" i="23"/>
  <c r="AQ41" i="23"/>
  <c r="AR41" i="23"/>
  <c r="AS41" i="23"/>
  <c r="AT41" i="23"/>
  <c r="AU41" i="23"/>
  <c r="AV41" i="23"/>
  <c r="AW41" i="23"/>
  <c r="AX41" i="23"/>
  <c r="AY41" i="23"/>
  <c r="AZ41" i="23"/>
  <c r="M181" i="23"/>
  <c r="N181" i="23"/>
  <c r="O181" i="23"/>
  <c r="P181" i="23"/>
  <c r="Q181" i="23"/>
  <c r="R181" i="23"/>
  <c r="S181" i="23"/>
  <c r="T181" i="23"/>
  <c r="U181" i="23"/>
  <c r="V181" i="23"/>
  <c r="W181" i="23"/>
  <c r="X181" i="23"/>
  <c r="Y181" i="23"/>
  <c r="Z181" i="23"/>
  <c r="AA181" i="23"/>
  <c r="AB181" i="23"/>
  <c r="AC181" i="23"/>
  <c r="AD181" i="23"/>
  <c r="AI181" i="23"/>
  <c r="AJ181" i="23"/>
  <c r="AK181" i="23"/>
  <c r="AL181" i="23"/>
  <c r="AM181" i="23"/>
  <c r="AN181" i="23"/>
  <c r="AO181" i="23"/>
  <c r="AP181" i="23"/>
  <c r="AQ181" i="23"/>
  <c r="AR181" i="23"/>
  <c r="AS181" i="23"/>
  <c r="AT181" i="23"/>
  <c r="AU181" i="23"/>
  <c r="AV181" i="23"/>
  <c r="AW181" i="23"/>
  <c r="AX181" i="23"/>
  <c r="AY181" i="23"/>
  <c r="AZ181" i="23"/>
  <c r="M66" i="23"/>
  <c r="N66" i="23"/>
  <c r="O66" i="23"/>
  <c r="P66" i="23"/>
  <c r="Q66" i="23"/>
  <c r="R66" i="23"/>
  <c r="S66" i="23"/>
  <c r="T66" i="23"/>
  <c r="U66" i="23"/>
  <c r="V66" i="23"/>
  <c r="W66" i="23"/>
  <c r="X66" i="23"/>
  <c r="Y66" i="23"/>
  <c r="Z66" i="23"/>
  <c r="AA66" i="23"/>
  <c r="AB66" i="23"/>
  <c r="AC66" i="23"/>
  <c r="AD66" i="23"/>
  <c r="AI66" i="23"/>
  <c r="AJ66" i="23"/>
  <c r="AK66" i="23"/>
  <c r="AL66" i="23"/>
  <c r="AM66" i="23"/>
  <c r="AN66" i="23"/>
  <c r="AO66" i="23"/>
  <c r="AP66" i="23"/>
  <c r="AQ66" i="23"/>
  <c r="AR66" i="23"/>
  <c r="AS66" i="23"/>
  <c r="AT66" i="23"/>
  <c r="AU66" i="23"/>
  <c r="AV66" i="23"/>
  <c r="AW66" i="23"/>
  <c r="AX66" i="23"/>
  <c r="AY66" i="23"/>
  <c r="AZ66" i="23"/>
  <c r="M173" i="23"/>
  <c r="N173" i="23"/>
  <c r="O173" i="23"/>
  <c r="P173" i="23"/>
  <c r="Q173" i="23"/>
  <c r="R173" i="23"/>
  <c r="S173" i="23"/>
  <c r="T173" i="23"/>
  <c r="U173" i="23"/>
  <c r="V173" i="23"/>
  <c r="W173" i="23"/>
  <c r="X173" i="23"/>
  <c r="Y173" i="23"/>
  <c r="Z173" i="23"/>
  <c r="AA173" i="23"/>
  <c r="AB173" i="23"/>
  <c r="AC173" i="23"/>
  <c r="AD173" i="23"/>
  <c r="AI173" i="23"/>
  <c r="AJ173" i="23"/>
  <c r="AK173" i="23"/>
  <c r="AL173" i="23"/>
  <c r="AM173" i="23"/>
  <c r="AN173" i="23"/>
  <c r="AO173" i="23"/>
  <c r="AP173" i="23"/>
  <c r="AQ173" i="23"/>
  <c r="AR173" i="23"/>
  <c r="AS173" i="23"/>
  <c r="AT173" i="23"/>
  <c r="AU173" i="23"/>
  <c r="AV173" i="23"/>
  <c r="AW173" i="23"/>
  <c r="AX173" i="23"/>
  <c r="AY173" i="23"/>
  <c r="AZ173" i="23"/>
  <c r="M50" i="23"/>
  <c r="N50" i="23"/>
  <c r="O50" i="23"/>
  <c r="P50" i="23"/>
  <c r="Q50" i="23"/>
  <c r="R50" i="23"/>
  <c r="S50" i="23"/>
  <c r="T50" i="23"/>
  <c r="U50" i="23"/>
  <c r="V50" i="23"/>
  <c r="W50" i="23"/>
  <c r="X50" i="23"/>
  <c r="Y50" i="23"/>
  <c r="Z50" i="23"/>
  <c r="AA50" i="23"/>
  <c r="AB50" i="23"/>
  <c r="AC50" i="23"/>
  <c r="AD50" i="23"/>
  <c r="AI50" i="23"/>
  <c r="AJ50" i="23"/>
  <c r="AK50" i="23"/>
  <c r="AL50" i="23"/>
  <c r="AM50" i="23"/>
  <c r="AN50" i="23"/>
  <c r="AO50" i="23"/>
  <c r="AP50" i="23"/>
  <c r="AQ50" i="23"/>
  <c r="AR50" i="23"/>
  <c r="AS50" i="23"/>
  <c r="AT50" i="23"/>
  <c r="AU50" i="23"/>
  <c r="AV50" i="23"/>
  <c r="AW50" i="23"/>
  <c r="AX50" i="23"/>
  <c r="AY50" i="23"/>
  <c r="AZ50" i="23"/>
  <c r="M117" i="23"/>
  <c r="N117" i="23"/>
  <c r="O117" i="23"/>
  <c r="P117" i="23"/>
  <c r="Q117" i="23"/>
  <c r="R117" i="23"/>
  <c r="S117" i="23"/>
  <c r="T117" i="23"/>
  <c r="U117" i="23"/>
  <c r="V117" i="23"/>
  <c r="W117" i="23"/>
  <c r="X117" i="23"/>
  <c r="Y117" i="23"/>
  <c r="Z117" i="23"/>
  <c r="AA117" i="23"/>
  <c r="AB117" i="23"/>
  <c r="AC117" i="23"/>
  <c r="AD117" i="23"/>
  <c r="AI117" i="23"/>
  <c r="AJ117" i="23"/>
  <c r="AK117" i="23"/>
  <c r="AL117" i="23"/>
  <c r="AM117" i="23"/>
  <c r="AN117" i="23"/>
  <c r="AO117" i="23"/>
  <c r="AP117" i="23"/>
  <c r="AQ117" i="23"/>
  <c r="AR117" i="23"/>
  <c r="AS117" i="23"/>
  <c r="AT117" i="23"/>
  <c r="AU117" i="23"/>
  <c r="AV117" i="23"/>
  <c r="AW117" i="23"/>
  <c r="AX117" i="23"/>
  <c r="AY117" i="23"/>
  <c r="AZ117" i="23"/>
  <c r="M183" i="23"/>
  <c r="N183" i="23"/>
  <c r="O183" i="23"/>
  <c r="P183" i="23"/>
  <c r="Q183" i="23"/>
  <c r="R183" i="23"/>
  <c r="S183" i="23"/>
  <c r="T183" i="23"/>
  <c r="U183" i="23"/>
  <c r="V183" i="23"/>
  <c r="W183" i="23"/>
  <c r="X183" i="23"/>
  <c r="Y183" i="23"/>
  <c r="Z183" i="23"/>
  <c r="AA183" i="23"/>
  <c r="AB183" i="23"/>
  <c r="AC183" i="23"/>
  <c r="AD183" i="23"/>
  <c r="AI183" i="23"/>
  <c r="AJ183" i="23"/>
  <c r="AK183" i="23"/>
  <c r="AL183" i="23"/>
  <c r="AM183" i="23"/>
  <c r="AN183" i="23"/>
  <c r="AO183" i="23"/>
  <c r="AP183" i="23"/>
  <c r="AQ183" i="23"/>
  <c r="AR183" i="23"/>
  <c r="AS183" i="23"/>
  <c r="AT183" i="23"/>
  <c r="AU183" i="23"/>
  <c r="AV183" i="23"/>
  <c r="AW183" i="23"/>
  <c r="AX183" i="23"/>
  <c r="AY183" i="23"/>
  <c r="AZ183" i="23"/>
  <c r="M85" i="23"/>
  <c r="N85" i="23"/>
  <c r="O85" i="23"/>
  <c r="P85" i="23"/>
  <c r="Q85" i="23"/>
  <c r="R85" i="23"/>
  <c r="S85" i="23"/>
  <c r="T85" i="23"/>
  <c r="U85" i="23"/>
  <c r="V85" i="23"/>
  <c r="W85" i="23"/>
  <c r="X85" i="23"/>
  <c r="Y85" i="23"/>
  <c r="Z85" i="23"/>
  <c r="AA85" i="23"/>
  <c r="AB85" i="23"/>
  <c r="AC85" i="23"/>
  <c r="AD85" i="23"/>
  <c r="AI85" i="23"/>
  <c r="AJ85" i="23"/>
  <c r="AK85" i="23"/>
  <c r="AL85" i="23"/>
  <c r="AM85" i="23"/>
  <c r="AN85" i="23"/>
  <c r="AO85" i="23"/>
  <c r="AP85" i="23"/>
  <c r="AQ85" i="23"/>
  <c r="AR85" i="23"/>
  <c r="AS85" i="23"/>
  <c r="AT85" i="23"/>
  <c r="AU85" i="23"/>
  <c r="AV85" i="23"/>
  <c r="AW85" i="23"/>
  <c r="AX85" i="23"/>
  <c r="AY85" i="23"/>
  <c r="AZ85" i="23"/>
  <c r="M186" i="23"/>
  <c r="N186" i="23"/>
  <c r="O186" i="23"/>
  <c r="P186" i="23"/>
  <c r="Q186" i="23"/>
  <c r="R186" i="23"/>
  <c r="S186" i="23"/>
  <c r="T186" i="23"/>
  <c r="U186" i="23"/>
  <c r="V186" i="23"/>
  <c r="W186" i="23"/>
  <c r="X186" i="23"/>
  <c r="Y186" i="23"/>
  <c r="Z186" i="23"/>
  <c r="AA186" i="23"/>
  <c r="AB186" i="23"/>
  <c r="AC186" i="23"/>
  <c r="AD186" i="23"/>
  <c r="AI186" i="23"/>
  <c r="AJ186" i="23"/>
  <c r="AK186" i="23"/>
  <c r="AL186" i="23"/>
  <c r="AM186" i="23"/>
  <c r="AN186" i="23"/>
  <c r="AO186" i="23"/>
  <c r="AP186" i="23"/>
  <c r="AQ186" i="23"/>
  <c r="AR186" i="23"/>
  <c r="AS186" i="23"/>
  <c r="AT186" i="23"/>
  <c r="AU186" i="23"/>
  <c r="AV186" i="23"/>
  <c r="AW186" i="23"/>
  <c r="AX186" i="23"/>
  <c r="AY186" i="23"/>
  <c r="AZ186" i="23"/>
  <c r="M9" i="23"/>
  <c r="N9" i="23"/>
  <c r="O9" i="23"/>
  <c r="P9" i="23"/>
  <c r="Q9" i="23"/>
  <c r="R9" i="23"/>
  <c r="S9" i="23"/>
  <c r="T9" i="23"/>
  <c r="U9" i="23"/>
  <c r="V9" i="23"/>
  <c r="W9" i="23"/>
  <c r="X9" i="23"/>
  <c r="Y9" i="23"/>
  <c r="Z9" i="23"/>
  <c r="AA9" i="23"/>
  <c r="AB9" i="23"/>
  <c r="AC9" i="23"/>
  <c r="AD9" i="23"/>
  <c r="AI9" i="23"/>
  <c r="AJ9" i="23"/>
  <c r="AK9" i="23"/>
  <c r="AL9" i="23"/>
  <c r="AM9" i="23"/>
  <c r="AN9" i="23"/>
  <c r="AO9" i="23"/>
  <c r="AP9" i="23"/>
  <c r="AQ9" i="23"/>
  <c r="AR9" i="23"/>
  <c r="AS9" i="23"/>
  <c r="AT9" i="23"/>
  <c r="AU9" i="23"/>
  <c r="AV9" i="23"/>
  <c r="AW9" i="23"/>
  <c r="AX9" i="23"/>
  <c r="AY9" i="23"/>
  <c r="AZ9" i="23"/>
  <c r="M27" i="23"/>
  <c r="N27" i="23"/>
  <c r="O27" i="23"/>
  <c r="P27" i="23"/>
  <c r="Q27" i="23"/>
  <c r="R27" i="23"/>
  <c r="S27" i="23"/>
  <c r="T27" i="23"/>
  <c r="U27" i="23"/>
  <c r="V27" i="23"/>
  <c r="W27" i="23"/>
  <c r="X27" i="23"/>
  <c r="Y27" i="23"/>
  <c r="Z27" i="23"/>
  <c r="AA27" i="23"/>
  <c r="AB27" i="23"/>
  <c r="AC27" i="23"/>
  <c r="AD27" i="23"/>
  <c r="AI27" i="23"/>
  <c r="AJ27" i="23"/>
  <c r="AK27" i="23"/>
  <c r="AL27" i="23"/>
  <c r="AM27" i="23"/>
  <c r="AN27" i="23"/>
  <c r="AO27" i="23"/>
  <c r="AP27" i="23"/>
  <c r="AQ27" i="23"/>
  <c r="AR27" i="23"/>
  <c r="AS27" i="23"/>
  <c r="AT27" i="23"/>
  <c r="AU27" i="23"/>
  <c r="AV27" i="23"/>
  <c r="AW27" i="23"/>
  <c r="AX27" i="23"/>
  <c r="AY27" i="23"/>
  <c r="AZ27" i="23"/>
  <c r="M25" i="23"/>
  <c r="N25" i="23"/>
  <c r="O25" i="23"/>
  <c r="P25" i="23"/>
  <c r="Q25" i="23"/>
  <c r="R25" i="23"/>
  <c r="S25" i="23"/>
  <c r="T25" i="23"/>
  <c r="U25" i="23"/>
  <c r="V25" i="23"/>
  <c r="W25" i="23"/>
  <c r="X25" i="23"/>
  <c r="Y25" i="23"/>
  <c r="Z25" i="23"/>
  <c r="AA25" i="23"/>
  <c r="AB25" i="23"/>
  <c r="AC25" i="23"/>
  <c r="AD25" i="23"/>
  <c r="AI25" i="23"/>
  <c r="AJ25" i="23"/>
  <c r="AK25" i="23"/>
  <c r="AL25" i="23"/>
  <c r="AM25" i="23"/>
  <c r="AN25" i="23"/>
  <c r="AO25" i="23"/>
  <c r="AP25" i="23"/>
  <c r="AQ25" i="23"/>
  <c r="AR25" i="23"/>
  <c r="AS25" i="23"/>
  <c r="AT25" i="23"/>
  <c r="AU25" i="23"/>
  <c r="AV25" i="23"/>
  <c r="AW25" i="23"/>
  <c r="AX25" i="23"/>
  <c r="AY25" i="23"/>
  <c r="AZ25" i="23"/>
  <c r="M56" i="23"/>
  <c r="N56" i="23"/>
  <c r="O56" i="23"/>
  <c r="P56" i="23"/>
  <c r="Q56" i="23"/>
  <c r="R56" i="23"/>
  <c r="S56" i="23"/>
  <c r="T56" i="23"/>
  <c r="U56" i="23"/>
  <c r="V56" i="23"/>
  <c r="W56" i="23"/>
  <c r="X56" i="23"/>
  <c r="Y56" i="23"/>
  <c r="Z56" i="23"/>
  <c r="AA56" i="23"/>
  <c r="AB56" i="23"/>
  <c r="AC56" i="23"/>
  <c r="AD56" i="23"/>
  <c r="AI56" i="23"/>
  <c r="AJ56" i="23"/>
  <c r="AK56" i="23"/>
  <c r="AL56" i="23"/>
  <c r="AM56" i="23"/>
  <c r="AN56" i="23"/>
  <c r="AO56" i="23"/>
  <c r="AP56" i="23"/>
  <c r="AQ56" i="23"/>
  <c r="AR56" i="23"/>
  <c r="AS56" i="23"/>
  <c r="AT56" i="23"/>
  <c r="AU56" i="23"/>
  <c r="AV56" i="23"/>
  <c r="AW56" i="23"/>
  <c r="AX56" i="23"/>
  <c r="AY56" i="23"/>
  <c r="AZ56" i="23"/>
  <c r="M188" i="23"/>
  <c r="N188" i="23"/>
  <c r="O188" i="23"/>
  <c r="P188" i="23"/>
  <c r="Q188" i="23"/>
  <c r="R188" i="23"/>
  <c r="S188" i="23"/>
  <c r="T188" i="23"/>
  <c r="U188" i="23"/>
  <c r="V188" i="23"/>
  <c r="W188" i="23"/>
  <c r="X188" i="23"/>
  <c r="Y188" i="23"/>
  <c r="Z188" i="23"/>
  <c r="AA188" i="23"/>
  <c r="AB188" i="23"/>
  <c r="AC188" i="23"/>
  <c r="AD188" i="23"/>
  <c r="AI188" i="23"/>
  <c r="AJ188" i="23"/>
  <c r="AK188" i="23"/>
  <c r="AL188" i="23"/>
  <c r="AM188" i="23"/>
  <c r="AN188" i="23"/>
  <c r="AO188" i="23"/>
  <c r="AP188" i="23"/>
  <c r="AQ188" i="23"/>
  <c r="AR188" i="23"/>
  <c r="AS188" i="23"/>
  <c r="AT188" i="23"/>
  <c r="AU188" i="23"/>
  <c r="AV188" i="23"/>
  <c r="AW188" i="23"/>
  <c r="AX188" i="23"/>
  <c r="AY188" i="23"/>
  <c r="AZ188" i="23"/>
  <c r="M114" i="23"/>
  <c r="N114" i="23"/>
  <c r="O114" i="23"/>
  <c r="P114" i="23"/>
  <c r="Q114" i="23"/>
  <c r="R114" i="23"/>
  <c r="S114" i="23"/>
  <c r="T114" i="23"/>
  <c r="U114" i="23"/>
  <c r="V114" i="23"/>
  <c r="W114" i="23"/>
  <c r="X114" i="23"/>
  <c r="Y114" i="23"/>
  <c r="Z114" i="23"/>
  <c r="AA114" i="23"/>
  <c r="AB114" i="23"/>
  <c r="AC114" i="23"/>
  <c r="AD114" i="23"/>
  <c r="AI114" i="23"/>
  <c r="AJ114" i="23"/>
  <c r="AK114" i="23"/>
  <c r="AL114" i="23"/>
  <c r="AM114" i="23"/>
  <c r="AN114" i="23"/>
  <c r="AO114" i="23"/>
  <c r="AP114" i="23"/>
  <c r="AQ114" i="23"/>
  <c r="AR114" i="23"/>
  <c r="AS114" i="23"/>
  <c r="AT114" i="23"/>
  <c r="AU114" i="23"/>
  <c r="AV114" i="23"/>
  <c r="AW114" i="23"/>
  <c r="AX114" i="23"/>
  <c r="AY114" i="23"/>
  <c r="AZ114" i="23"/>
  <c r="M52" i="23"/>
  <c r="N52" i="23"/>
  <c r="O52" i="23"/>
  <c r="P52" i="23"/>
  <c r="Q52" i="23"/>
  <c r="R52" i="23"/>
  <c r="S52" i="23"/>
  <c r="T52" i="23"/>
  <c r="U52" i="23"/>
  <c r="V52" i="23"/>
  <c r="W52" i="23"/>
  <c r="X52" i="23"/>
  <c r="Y52" i="23"/>
  <c r="Z52" i="23"/>
  <c r="AA52" i="23"/>
  <c r="AB52" i="23"/>
  <c r="AC52" i="23"/>
  <c r="AD52" i="23"/>
  <c r="AI52" i="23"/>
  <c r="AJ52" i="23"/>
  <c r="AK52" i="23"/>
  <c r="AL52" i="23"/>
  <c r="AM52" i="23"/>
  <c r="AN52" i="23"/>
  <c r="AO52" i="23"/>
  <c r="AP52" i="23"/>
  <c r="AQ52" i="23"/>
  <c r="AR52" i="23"/>
  <c r="AS52" i="23"/>
  <c r="AT52" i="23"/>
  <c r="AU52" i="23"/>
  <c r="AV52" i="23"/>
  <c r="AW52" i="23"/>
  <c r="AX52" i="23"/>
  <c r="AY52" i="23"/>
  <c r="AZ52" i="23"/>
  <c r="M121" i="23"/>
  <c r="N121" i="23"/>
  <c r="O121" i="23"/>
  <c r="P121" i="23"/>
  <c r="Q121" i="23"/>
  <c r="R121" i="23"/>
  <c r="S121" i="23"/>
  <c r="T121" i="23"/>
  <c r="U121" i="23"/>
  <c r="V121" i="23"/>
  <c r="W121" i="23"/>
  <c r="X121" i="23"/>
  <c r="Y121" i="23"/>
  <c r="Z121" i="23"/>
  <c r="AA121" i="23"/>
  <c r="AB121" i="23"/>
  <c r="AC121" i="23"/>
  <c r="AD121" i="23"/>
  <c r="AI121" i="23"/>
  <c r="AJ121" i="23"/>
  <c r="AK121" i="23"/>
  <c r="AL121" i="23"/>
  <c r="AM121" i="23"/>
  <c r="AN121" i="23"/>
  <c r="AO121" i="23"/>
  <c r="AP121" i="23"/>
  <c r="AQ121" i="23"/>
  <c r="AR121" i="23"/>
  <c r="AS121" i="23"/>
  <c r="AT121" i="23"/>
  <c r="AU121" i="23"/>
  <c r="AV121" i="23"/>
  <c r="AW121" i="23"/>
  <c r="AX121" i="23"/>
  <c r="AY121" i="23"/>
  <c r="AZ121" i="23"/>
  <c r="M196" i="23"/>
  <c r="N196" i="23"/>
  <c r="O196" i="23"/>
  <c r="P196" i="23"/>
  <c r="Q196" i="23"/>
  <c r="R196" i="23"/>
  <c r="S196" i="23"/>
  <c r="T196" i="23"/>
  <c r="U196" i="23"/>
  <c r="V196" i="23"/>
  <c r="W196" i="23"/>
  <c r="X196" i="23"/>
  <c r="Y196" i="23"/>
  <c r="Z196" i="23"/>
  <c r="AA196" i="23"/>
  <c r="AB196" i="23"/>
  <c r="AC196" i="23"/>
  <c r="AD196" i="23"/>
  <c r="AI196" i="23"/>
  <c r="AJ196" i="23"/>
  <c r="AK196" i="23"/>
  <c r="AL196" i="23"/>
  <c r="AM196" i="23"/>
  <c r="AN196" i="23"/>
  <c r="AO196" i="23"/>
  <c r="AP196" i="23"/>
  <c r="AQ196" i="23"/>
  <c r="AR196" i="23"/>
  <c r="AS196" i="23"/>
  <c r="AT196" i="23"/>
  <c r="AU196" i="23"/>
  <c r="AV196" i="23"/>
  <c r="AW196" i="23"/>
  <c r="AX196" i="23"/>
  <c r="AY196" i="23"/>
  <c r="AZ196" i="23"/>
  <c r="M118" i="23"/>
  <c r="N118" i="23"/>
  <c r="O118" i="23"/>
  <c r="P118" i="23"/>
  <c r="Q118" i="23"/>
  <c r="R118" i="23"/>
  <c r="S118" i="23"/>
  <c r="T118" i="23"/>
  <c r="U118" i="23"/>
  <c r="V118" i="23"/>
  <c r="W118" i="23"/>
  <c r="X118" i="23"/>
  <c r="Y118" i="23"/>
  <c r="Z118" i="23"/>
  <c r="AA118" i="23"/>
  <c r="AB118" i="23"/>
  <c r="AC118" i="23"/>
  <c r="AD118" i="23"/>
  <c r="AI118" i="23"/>
  <c r="AJ118" i="23"/>
  <c r="AK118" i="23"/>
  <c r="AL118" i="23"/>
  <c r="AM118" i="23"/>
  <c r="AN118" i="23"/>
  <c r="AO118" i="23"/>
  <c r="AP118" i="23"/>
  <c r="AQ118" i="23"/>
  <c r="AR118" i="23"/>
  <c r="AS118" i="23"/>
  <c r="AT118" i="23"/>
  <c r="AU118" i="23"/>
  <c r="AV118" i="23"/>
  <c r="AW118" i="23"/>
  <c r="AX118" i="23"/>
  <c r="AY118" i="23"/>
  <c r="AZ118" i="23"/>
  <c r="M54" i="23"/>
  <c r="N54" i="23"/>
  <c r="O54" i="23"/>
  <c r="P54" i="23"/>
  <c r="Q54" i="23"/>
  <c r="R54" i="23"/>
  <c r="S54" i="23"/>
  <c r="T54" i="23"/>
  <c r="U54" i="23"/>
  <c r="V54" i="23"/>
  <c r="W54" i="23"/>
  <c r="X54" i="23"/>
  <c r="Y54" i="23"/>
  <c r="Z54" i="23"/>
  <c r="AA54" i="23"/>
  <c r="AB54" i="23"/>
  <c r="AC54" i="23"/>
  <c r="AD54" i="23"/>
  <c r="AI54" i="23"/>
  <c r="AJ54" i="23"/>
  <c r="AK54" i="23"/>
  <c r="AL54" i="23"/>
  <c r="AM54" i="23"/>
  <c r="AN54" i="23"/>
  <c r="AO54" i="23"/>
  <c r="AP54" i="23"/>
  <c r="AQ54" i="23"/>
  <c r="AR54" i="23"/>
  <c r="AS54" i="23"/>
  <c r="AT54" i="23"/>
  <c r="AU54" i="23"/>
  <c r="AV54" i="23"/>
  <c r="AW54" i="23"/>
  <c r="AX54" i="23"/>
  <c r="AY54" i="23"/>
  <c r="AZ54" i="23"/>
  <c r="M159" i="23"/>
  <c r="N159" i="23"/>
  <c r="O159" i="23"/>
  <c r="P159" i="23"/>
  <c r="Q159" i="23"/>
  <c r="R159" i="23"/>
  <c r="S159" i="23"/>
  <c r="T159" i="23"/>
  <c r="U159" i="23"/>
  <c r="V159" i="23"/>
  <c r="W159" i="23"/>
  <c r="X159" i="23"/>
  <c r="Y159" i="23"/>
  <c r="Z159" i="23"/>
  <c r="AA159" i="23"/>
  <c r="AB159" i="23"/>
  <c r="AC159" i="23"/>
  <c r="AD159" i="23"/>
  <c r="AI159" i="23"/>
  <c r="AJ159" i="23"/>
  <c r="AK159" i="23"/>
  <c r="AL159" i="23"/>
  <c r="AM159" i="23"/>
  <c r="AN159" i="23"/>
  <c r="AO159" i="23"/>
  <c r="AP159" i="23"/>
  <c r="AQ159" i="23"/>
  <c r="AR159" i="23"/>
  <c r="AS159" i="23"/>
  <c r="AT159" i="23"/>
  <c r="AU159" i="23"/>
  <c r="AV159" i="23"/>
  <c r="AW159" i="23"/>
  <c r="AX159" i="23"/>
  <c r="AY159" i="23"/>
  <c r="AZ159" i="23"/>
  <c r="M18" i="23"/>
  <c r="N18" i="23"/>
  <c r="O18" i="23"/>
  <c r="P18" i="23"/>
  <c r="Q18" i="23"/>
  <c r="R18" i="23"/>
  <c r="S18" i="23"/>
  <c r="T18" i="23"/>
  <c r="U18" i="23"/>
  <c r="V18" i="23"/>
  <c r="W18" i="23"/>
  <c r="X18" i="23"/>
  <c r="Y18" i="23"/>
  <c r="Z18" i="23"/>
  <c r="AA18" i="23"/>
  <c r="AB18" i="23"/>
  <c r="AC18" i="23"/>
  <c r="AD18" i="23"/>
  <c r="AI18" i="23"/>
  <c r="AJ18" i="23"/>
  <c r="AK18" i="23"/>
  <c r="AL18" i="23"/>
  <c r="AM18" i="23"/>
  <c r="AN18" i="23"/>
  <c r="AO18" i="23"/>
  <c r="AP18" i="23"/>
  <c r="AQ18" i="23"/>
  <c r="AR18" i="23"/>
  <c r="AS18" i="23"/>
  <c r="AT18" i="23"/>
  <c r="AU18" i="23"/>
  <c r="AV18" i="23"/>
  <c r="AW18" i="23"/>
  <c r="AX18" i="23"/>
  <c r="AY18" i="23"/>
  <c r="AZ18" i="23"/>
  <c r="M90" i="23"/>
  <c r="N90" i="23"/>
  <c r="O90" i="23"/>
  <c r="P90" i="23"/>
  <c r="Q90" i="23"/>
  <c r="R90" i="23"/>
  <c r="S90" i="23"/>
  <c r="T90" i="23"/>
  <c r="U90" i="23"/>
  <c r="V90" i="23"/>
  <c r="W90" i="23"/>
  <c r="X90" i="23"/>
  <c r="Y90" i="23"/>
  <c r="Z90" i="23"/>
  <c r="AA90" i="23"/>
  <c r="AB90" i="23"/>
  <c r="AC90" i="23"/>
  <c r="AD90" i="23"/>
  <c r="AI90" i="23"/>
  <c r="AJ90" i="23"/>
  <c r="AK90" i="23"/>
  <c r="AL90" i="23"/>
  <c r="AM90" i="23"/>
  <c r="AN90" i="23"/>
  <c r="AO90" i="23"/>
  <c r="AP90" i="23"/>
  <c r="AQ90" i="23"/>
  <c r="AR90" i="23"/>
  <c r="AS90" i="23"/>
  <c r="AT90" i="23"/>
  <c r="AU90" i="23"/>
  <c r="AV90" i="23"/>
  <c r="AW90" i="23"/>
  <c r="AX90" i="23"/>
  <c r="AY90" i="23"/>
  <c r="AZ90" i="23"/>
  <c r="M29" i="23"/>
  <c r="N29" i="23"/>
  <c r="O29" i="23"/>
  <c r="P29" i="23"/>
  <c r="Q29" i="23"/>
  <c r="R29" i="23"/>
  <c r="S29" i="23"/>
  <c r="T29" i="23"/>
  <c r="U29" i="23"/>
  <c r="V29" i="23"/>
  <c r="W29" i="23"/>
  <c r="X29" i="23"/>
  <c r="Y29" i="23"/>
  <c r="Z29" i="23"/>
  <c r="AA29" i="23"/>
  <c r="AB29" i="23"/>
  <c r="AC29" i="23"/>
  <c r="AD29" i="23"/>
  <c r="AI29" i="23"/>
  <c r="AJ29" i="23"/>
  <c r="AK29" i="23"/>
  <c r="AL29" i="23"/>
  <c r="AM29" i="23"/>
  <c r="AN29" i="23"/>
  <c r="AO29" i="23"/>
  <c r="AP29" i="23"/>
  <c r="AQ29" i="23"/>
  <c r="AR29" i="23"/>
  <c r="AS29" i="23"/>
  <c r="AT29" i="23"/>
  <c r="AU29" i="23"/>
  <c r="AV29" i="23"/>
  <c r="AW29" i="23"/>
  <c r="AX29" i="23"/>
  <c r="AY29" i="23"/>
  <c r="AZ29" i="23"/>
  <c r="M123" i="23" l="1"/>
  <c r="N123" i="23"/>
  <c r="O123" i="23"/>
  <c r="P123" i="23"/>
  <c r="Q123" i="23"/>
  <c r="R123" i="23"/>
  <c r="S123" i="23"/>
  <c r="T123" i="23"/>
  <c r="U123" i="23"/>
  <c r="V123" i="23"/>
  <c r="W123" i="23"/>
  <c r="X123" i="23"/>
  <c r="Y123" i="23"/>
  <c r="Z123" i="23"/>
  <c r="AA123" i="23"/>
  <c r="AB123" i="23"/>
  <c r="AC123" i="23"/>
  <c r="AD123" i="23"/>
  <c r="AI123" i="23"/>
  <c r="AJ123" i="23"/>
  <c r="AK123" i="23"/>
  <c r="AL123" i="23"/>
  <c r="AM123" i="23"/>
  <c r="AN123" i="23"/>
  <c r="AO123" i="23"/>
  <c r="AP123" i="23"/>
  <c r="AQ123" i="23"/>
  <c r="AR123" i="23"/>
  <c r="AS123" i="23"/>
  <c r="AT123" i="23"/>
  <c r="AU123" i="23"/>
  <c r="AV123" i="23"/>
  <c r="AW123" i="23"/>
  <c r="AX123" i="23"/>
  <c r="AY123" i="23"/>
  <c r="AZ123" i="23"/>
  <c r="M212" i="23"/>
  <c r="N212" i="23"/>
  <c r="O212" i="23"/>
  <c r="P212" i="23"/>
  <c r="Q212" i="23"/>
  <c r="R212" i="23"/>
  <c r="S212" i="23"/>
  <c r="T212" i="23"/>
  <c r="U212" i="23"/>
  <c r="V212" i="23"/>
  <c r="W212" i="23"/>
  <c r="X212" i="23"/>
  <c r="Y212" i="23"/>
  <c r="Z212" i="23"/>
  <c r="AA212" i="23"/>
  <c r="AB212" i="23"/>
  <c r="AC212" i="23"/>
  <c r="AD212" i="23"/>
  <c r="AI212" i="23"/>
  <c r="AJ212" i="23"/>
  <c r="AK212" i="23"/>
  <c r="AL212" i="23"/>
  <c r="AM212" i="23"/>
  <c r="AN212" i="23"/>
  <c r="AO212" i="23"/>
  <c r="AP212" i="23"/>
  <c r="AQ212" i="23"/>
  <c r="AR212" i="23"/>
  <c r="AS212" i="23"/>
  <c r="AT212" i="23"/>
  <c r="AU212" i="23"/>
  <c r="AV212" i="23"/>
  <c r="AW212" i="23"/>
  <c r="AX212" i="23"/>
  <c r="AY212" i="23"/>
  <c r="AZ212" i="23"/>
  <c r="M62" i="23"/>
  <c r="N62" i="23"/>
  <c r="O62" i="23"/>
  <c r="P62" i="23"/>
  <c r="Q62" i="23"/>
  <c r="R62" i="23"/>
  <c r="S62" i="23"/>
  <c r="T62" i="23"/>
  <c r="U62" i="23"/>
  <c r="V62" i="23"/>
  <c r="W62" i="23"/>
  <c r="X62" i="23"/>
  <c r="Y62" i="23"/>
  <c r="Z62" i="23"/>
  <c r="AA62" i="23"/>
  <c r="AB62" i="23"/>
  <c r="AC62" i="23"/>
  <c r="AD62" i="23"/>
  <c r="AI62" i="23"/>
  <c r="AJ62" i="23"/>
  <c r="AK62" i="23"/>
  <c r="AL62" i="23"/>
  <c r="AM62" i="23"/>
  <c r="AN62" i="23"/>
  <c r="AO62" i="23"/>
  <c r="AP62" i="23"/>
  <c r="AQ62" i="23"/>
  <c r="AR62" i="23"/>
  <c r="AS62" i="23"/>
  <c r="AT62" i="23"/>
  <c r="AU62" i="23"/>
  <c r="AV62" i="23"/>
  <c r="AW62" i="23"/>
  <c r="AX62" i="23"/>
  <c r="AY62" i="23"/>
  <c r="AZ62" i="23"/>
  <c r="M13" i="23"/>
  <c r="N13" i="23"/>
  <c r="O13" i="23"/>
  <c r="P13" i="23"/>
  <c r="Q13" i="23"/>
  <c r="R13" i="23"/>
  <c r="S13" i="23"/>
  <c r="T13" i="23"/>
  <c r="U13" i="23"/>
  <c r="V13" i="23"/>
  <c r="W13" i="23"/>
  <c r="X13" i="23"/>
  <c r="Y13" i="23"/>
  <c r="Z13" i="23"/>
  <c r="AA13" i="23"/>
  <c r="AB13" i="23"/>
  <c r="AC13" i="23"/>
  <c r="AD13" i="23"/>
  <c r="AI13" i="23"/>
  <c r="AJ13" i="23"/>
  <c r="AK13" i="23"/>
  <c r="AL13" i="23"/>
  <c r="AM13" i="23"/>
  <c r="AN13" i="23"/>
  <c r="AO13" i="23"/>
  <c r="AP13" i="23"/>
  <c r="AQ13" i="23"/>
  <c r="AR13" i="23"/>
  <c r="AS13" i="23"/>
  <c r="AT13" i="23"/>
  <c r="AU13" i="23"/>
  <c r="AV13" i="23"/>
  <c r="AW13" i="23"/>
  <c r="AX13" i="23"/>
  <c r="AY13" i="23"/>
  <c r="AZ13" i="23"/>
  <c r="M189" i="23"/>
  <c r="N189" i="23"/>
  <c r="O189" i="23"/>
  <c r="P189" i="23"/>
  <c r="Q189" i="23"/>
  <c r="R189" i="23"/>
  <c r="S189" i="23"/>
  <c r="T189" i="23"/>
  <c r="U189" i="23"/>
  <c r="V189" i="23"/>
  <c r="W189" i="23"/>
  <c r="X189" i="23"/>
  <c r="Y189" i="23"/>
  <c r="Z189" i="23"/>
  <c r="AA189" i="23"/>
  <c r="AB189" i="23"/>
  <c r="AC189" i="23"/>
  <c r="AD189" i="23"/>
  <c r="AI189" i="23"/>
  <c r="AJ189" i="23"/>
  <c r="AK189" i="23"/>
  <c r="AL189" i="23"/>
  <c r="AM189" i="23"/>
  <c r="AN189" i="23"/>
  <c r="AO189" i="23"/>
  <c r="AP189" i="23"/>
  <c r="AQ189" i="23"/>
  <c r="AR189" i="23"/>
  <c r="AS189" i="23"/>
  <c r="AT189" i="23"/>
  <c r="AU189" i="23"/>
  <c r="AV189" i="23"/>
  <c r="AW189" i="23"/>
  <c r="AX189" i="23"/>
  <c r="AY189" i="23"/>
  <c r="AZ189" i="23"/>
  <c r="M19" i="23"/>
  <c r="N19" i="23"/>
  <c r="O19" i="23"/>
  <c r="P19" i="23"/>
  <c r="Q19" i="23"/>
  <c r="R19" i="23"/>
  <c r="S19" i="23"/>
  <c r="T19" i="23"/>
  <c r="U19" i="23"/>
  <c r="V19" i="23"/>
  <c r="W19" i="23"/>
  <c r="X19" i="23"/>
  <c r="Y19" i="23"/>
  <c r="Z19" i="23"/>
  <c r="AA19" i="23"/>
  <c r="AB19" i="23"/>
  <c r="AC19" i="23"/>
  <c r="AD19" i="23"/>
  <c r="AI19" i="23"/>
  <c r="AJ19" i="23"/>
  <c r="AK19" i="23"/>
  <c r="AL19" i="23"/>
  <c r="AM19" i="23"/>
  <c r="AN19" i="23"/>
  <c r="AO19" i="23"/>
  <c r="AP19" i="23"/>
  <c r="AQ19" i="23"/>
  <c r="AR19" i="23"/>
  <c r="AS19" i="23"/>
  <c r="AT19" i="23"/>
  <c r="AU19" i="23"/>
  <c r="AV19" i="23"/>
  <c r="AW19" i="23"/>
  <c r="AX19" i="23"/>
  <c r="AY19" i="23"/>
  <c r="AZ19" i="23"/>
  <c r="M187" i="23"/>
  <c r="N187" i="23"/>
  <c r="O187" i="23"/>
  <c r="P187" i="23"/>
  <c r="Q187" i="23"/>
  <c r="R187" i="23"/>
  <c r="S187" i="23"/>
  <c r="T187" i="23"/>
  <c r="U187" i="23"/>
  <c r="V187" i="23"/>
  <c r="W187" i="23"/>
  <c r="X187" i="23"/>
  <c r="Y187" i="23"/>
  <c r="Z187" i="23"/>
  <c r="AA187" i="23"/>
  <c r="AB187" i="23"/>
  <c r="AC187" i="23"/>
  <c r="AD187" i="23"/>
  <c r="AI187" i="23"/>
  <c r="AJ187" i="23"/>
  <c r="AK187" i="23"/>
  <c r="AL187" i="23"/>
  <c r="AM187" i="23"/>
  <c r="AN187" i="23"/>
  <c r="AO187" i="23"/>
  <c r="AP187" i="23"/>
  <c r="AQ187" i="23"/>
  <c r="AR187" i="23"/>
  <c r="AS187" i="23"/>
  <c r="AT187" i="23"/>
  <c r="AU187" i="23"/>
  <c r="AV187" i="23"/>
  <c r="AW187" i="23"/>
  <c r="AX187" i="23"/>
  <c r="AY187" i="23"/>
  <c r="AZ187" i="23"/>
  <c r="M95" i="23"/>
  <c r="N95" i="23"/>
  <c r="O95" i="23"/>
  <c r="P95" i="23"/>
  <c r="Q95" i="23"/>
  <c r="R95" i="23"/>
  <c r="S95" i="23"/>
  <c r="T95" i="23"/>
  <c r="U95" i="23"/>
  <c r="V95" i="23"/>
  <c r="W95" i="23"/>
  <c r="X95" i="23"/>
  <c r="Y95" i="23"/>
  <c r="Z95" i="23"/>
  <c r="AA95" i="23"/>
  <c r="AB95" i="23"/>
  <c r="AC95" i="23"/>
  <c r="AD95" i="23"/>
  <c r="AI95" i="23"/>
  <c r="AJ95" i="23"/>
  <c r="AK95" i="23"/>
  <c r="AL95" i="23"/>
  <c r="AM95" i="23"/>
  <c r="AN95" i="23"/>
  <c r="AO95" i="23"/>
  <c r="AP95" i="23"/>
  <c r="AQ95" i="23"/>
  <c r="AR95" i="23"/>
  <c r="AS95" i="23"/>
  <c r="AT95" i="23"/>
  <c r="AU95" i="23"/>
  <c r="AV95" i="23"/>
  <c r="AW95" i="23"/>
  <c r="AX95" i="23"/>
  <c r="AY95" i="23"/>
  <c r="AZ95" i="23"/>
  <c r="M73" i="23"/>
  <c r="N73" i="23"/>
  <c r="O73" i="23"/>
  <c r="P73" i="23"/>
  <c r="Q73" i="23"/>
  <c r="R73" i="23"/>
  <c r="S73" i="23"/>
  <c r="T73" i="23"/>
  <c r="U73" i="23"/>
  <c r="V73" i="23"/>
  <c r="W73" i="23"/>
  <c r="X73" i="23"/>
  <c r="Y73" i="23"/>
  <c r="Z73" i="23"/>
  <c r="AA73" i="23"/>
  <c r="AB73" i="23"/>
  <c r="AC73" i="23"/>
  <c r="AD73" i="23"/>
  <c r="AI73" i="23"/>
  <c r="AJ73" i="23"/>
  <c r="AK73" i="23"/>
  <c r="AL73" i="23"/>
  <c r="AM73" i="23"/>
  <c r="AN73" i="23"/>
  <c r="AO73" i="23"/>
  <c r="AP73" i="23"/>
  <c r="AQ73" i="23"/>
  <c r="AR73" i="23"/>
  <c r="AS73" i="23"/>
  <c r="AT73" i="23"/>
  <c r="AU73" i="23"/>
  <c r="AV73" i="23"/>
  <c r="AW73" i="23"/>
  <c r="AX73" i="23"/>
  <c r="AY73" i="23"/>
  <c r="AZ73" i="23"/>
  <c r="M30" i="23"/>
  <c r="N30" i="23"/>
  <c r="O30" i="23"/>
  <c r="P30" i="23"/>
  <c r="Q30" i="23"/>
  <c r="R30" i="23"/>
  <c r="S30" i="23"/>
  <c r="T30" i="23"/>
  <c r="U30" i="23"/>
  <c r="V30" i="23"/>
  <c r="W30" i="23"/>
  <c r="X30" i="23"/>
  <c r="Y30" i="23"/>
  <c r="Z30" i="23"/>
  <c r="AA30" i="23"/>
  <c r="AB30" i="23"/>
  <c r="AC30" i="23"/>
  <c r="AD30" i="23"/>
  <c r="AI30" i="23"/>
  <c r="AJ30" i="23"/>
  <c r="AK30" i="23"/>
  <c r="AL30" i="23"/>
  <c r="AM30" i="23"/>
  <c r="AN30" i="23"/>
  <c r="AO30" i="23"/>
  <c r="AP30" i="23"/>
  <c r="AQ30" i="23"/>
  <c r="AR30" i="23"/>
  <c r="AS30" i="23"/>
  <c r="AT30" i="23"/>
  <c r="AU30" i="23"/>
  <c r="AV30" i="23"/>
  <c r="AW30" i="23"/>
  <c r="AX30" i="23"/>
  <c r="AY30" i="23"/>
  <c r="AZ30" i="23"/>
  <c r="M163" i="23"/>
  <c r="N163" i="23"/>
  <c r="O163" i="23"/>
  <c r="P163" i="23"/>
  <c r="Q163" i="23"/>
  <c r="R163" i="23"/>
  <c r="S163" i="23"/>
  <c r="T163" i="23"/>
  <c r="U163" i="23"/>
  <c r="V163" i="23"/>
  <c r="W163" i="23"/>
  <c r="X163" i="23"/>
  <c r="Y163" i="23"/>
  <c r="Z163" i="23"/>
  <c r="AA163" i="23"/>
  <c r="AB163" i="23"/>
  <c r="AC163" i="23"/>
  <c r="AD163" i="23"/>
  <c r="AI163" i="23"/>
  <c r="AJ163" i="23"/>
  <c r="AK163" i="23"/>
  <c r="AL163" i="23"/>
  <c r="AM163" i="23"/>
  <c r="AN163" i="23"/>
  <c r="AO163" i="23"/>
  <c r="AP163" i="23"/>
  <c r="AQ163" i="23"/>
  <c r="AR163" i="23"/>
  <c r="AS163" i="23"/>
  <c r="AT163" i="23"/>
  <c r="AU163" i="23"/>
  <c r="AV163" i="23"/>
  <c r="AW163" i="23"/>
  <c r="AX163" i="23"/>
  <c r="AY163" i="23"/>
  <c r="AZ163" i="23"/>
  <c r="M5" i="23"/>
  <c r="N5" i="23"/>
  <c r="O5" i="23"/>
  <c r="P5" i="23"/>
  <c r="Q5" i="23"/>
  <c r="R5" i="23"/>
  <c r="S5" i="23"/>
  <c r="T5" i="23"/>
  <c r="U5" i="23"/>
  <c r="V5" i="23"/>
  <c r="W5" i="23"/>
  <c r="X5" i="23"/>
  <c r="Y5" i="23"/>
  <c r="Z5" i="23"/>
  <c r="AA5" i="23"/>
  <c r="AB5" i="23"/>
  <c r="AC5" i="23"/>
  <c r="AD5" i="23"/>
  <c r="AI5" i="23"/>
  <c r="AJ5" i="23"/>
  <c r="AK5" i="23"/>
  <c r="AL5" i="23"/>
  <c r="AM5" i="23"/>
  <c r="AN5" i="23"/>
  <c r="AO5" i="23"/>
  <c r="AP5" i="23"/>
  <c r="AQ5" i="23"/>
  <c r="AR5" i="23"/>
  <c r="AS5" i="23"/>
  <c r="AT5" i="23"/>
  <c r="AU5" i="23"/>
  <c r="AV5" i="23"/>
  <c r="AW5" i="23"/>
  <c r="AX5" i="23"/>
  <c r="AY5" i="23"/>
  <c r="AZ5" i="23"/>
  <c r="M34" i="23"/>
  <c r="N34" i="23"/>
  <c r="O34" i="23"/>
  <c r="P34" i="23"/>
  <c r="Q34" i="23"/>
  <c r="R34" i="23"/>
  <c r="S34" i="23"/>
  <c r="T34" i="23"/>
  <c r="U34" i="23"/>
  <c r="V34" i="23"/>
  <c r="W34" i="23"/>
  <c r="X34" i="23"/>
  <c r="Y34" i="23"/>
  <c r="Z34" i="23"/>
  <c r="AA34" i="23"/>
  <c r="AB34" i="23"/>
  <c r="AC34" i="23"/>
  <c r="AD34" i="23"/>
  <c r="AI34" i="23"/>
  <c r="AJ34" i="23"/>
  <c r="AK34" i="23"/>
  <c r="AL34" i="23"/>
  <c r="AM34" i="23"/>
  <c r="AN34" i="23"/>
  <c r="AO34" i="23"/>
  <c r="AP34" i="23"/>
  <c r="AQ34" i="23"/>
  <c r="AR34" i="23"/>
  <c r="AS34" i="23"/>
  <c r="AT34" i="23"/>
  <c r="AU34" i="23"/>
  <c r="AV34" i="23"/>
  <c r="AW34" i="23"/>
  <c r="AX34" i="23"/>
  <c r="AY34" i="23"/>
  <c r="AZ34" i="23"/>
  <c r="M93" i="23"/>
  <c r="N93" i="23"/>
  <c r="O93" i="23"/>
  <c r="P93" i="23"/>
  <c r="Q93" i="23"/>
  <c r="R93" i="23"/>
  <c r="S93" i="23"/>
  <c r="T93" i="23"/>
  <c r="U93" i="23"/>
  <c r="V93" i="23"/>
  <c r="W93" i="23"/>
  <c r="X93" i="23"/>
  <c r="Y93" i="23"/>
  <c r="Z93" i="23"/>
  <c r="AA93" i="23"/>
  <c r="AB93" i="23"/>
  <c r="AC93" i="23"/>
  <c r="AD93" i="23"/>
  <c r="AI93" i="23"/>
  <c r="AJ93" i="23"/>
  <c r="AK93" i="23"/>
  <c r="AL93" i="23"/>
  <c r="AM93" i="23"/>
  <c r="AN93" i="23"/>
  <c r="AO93" i="23"/>
  <c r="AP93" i="23"/>
  <c r="AQ93" i="23"/>
  <c r="AR93" i="23"/>
  <c r="AS93" i="23"/>
  <c r="AT93" i="23"/>
  <c r="AU93" i="23"/>
  <c r="AV93" i="23"/>
  <c r="AW93" i="23"/>
  <c r="AX93" i="23"/>
  <c r="AY93" i="23"/>
  <c r="AZ93" i="23"/>
  <c r="M60" i="23"/>
  <c r="N60" i="23"/>
  <c r="O60" i="23"/>
  <c r="P60" i="23"/>
  <c r="Q60" i="23"/>
  <c r="R60" i="23"/>
  <c r="S60" i="23"/>
  <c r="T60" i="23"/>
  <c r="U60" i="23"/>
  <c r="V60" i="23"/>
  <c r="W60" i="23"/>
  <c r="X60" i="23"/>
  <c r="Y60" i="23"/>
  <c r="Z60" i="23"/>
  <c r="AA60" i="23"/>
  <c r="AB60" i="23"/>
  <c r="AC60" i="23"/>
  <c r="AD60" i="23"/>
  <c r="AI60" i="23"/>
  <c r="AJ60" i="23"/>
  <c r="AK60" i="23"/>
  <c r="AL60" i="23"/>
  <c r="AM60" i="23"/>
  <c r="AN60" i="23"/>
  <c r="AO60" i="23"/>
  <c r="AP60" i="23"/>
  <c r="AQ60" i="23"/>
  <c r="AR60" i="23"/>
  <c r="AS60" i="23"/>
  <c r="AT60" i="23"/>
  <c r="AU60" i="23"/>
  <c r="AV60" i="23"/>
  <c r="AW60" i="23"/>
  <c r="AX60" i="23"/>
  <c r="AY60" i="23"/>
  <c r="AZ60" i="23"/>
  <c r="M136" i="23"/>
  <c r="N136" i="23"/>
  <c r="O136" i="23"/>
  <c r="P136" i="23"/>
  <c r="Q136" i="23"/>
  <c r="R136" i="23"/>
  <c r="S136" i="23"/>
  <c r="T136" i="23"/>
  <c r="U136" i="23"/>
  <c r="V136" i="23"/>
  <c r="W136" i="23"/>
  <c r="X136" i="23"/>
  <c r="Y136" i="23"/>
  <c r="Z136" i="23"/>
  <c r="AA136" i="23"/>
  <c r="AB136" i="23"/>
  <c r="AC136" i="23"/>
  <c r="AD136" i="23"/>
  <c r="AI136" i="23"/>
  <c r="AJ136" i="23"/>
  <c r="AK136" i="23"/>
  <c r="AL136" i="23"/>
  <c r="AM136" i="23"/>
  <c r="AN136" i="23"/>
  <c r="AO136" i="23"/>
  <c r="AP136" i="23"/>
  <c r="AQ136" i="23"/>
  <c r="AR136" i="23"/>
  <c r="AS136" i="23"/>
  <c r="AT136" i="23"/>
  <c r="AU136" i="23"/>
  <c r="AV136" i="23"/>
  <c r="AW136" i="23"/>
  <c r="AX136" i="23"/>
  <c r="AY136" i="23"/>
  <c r="AZ136" i="23"/>
  <c r="M161" i="23"/>
  <c r="N161" i="23"/>
  <c r="O161" i="23"/>
  <c r="P161" i="23"/>
  <c r="Q161" i="23"/>
  <c r="R161" i="23"/>
  <c r="S161" i="23"/>
  <c r="T161" i="23"/>
  <c r="U161" i="23"/>
  <c r="V161" i="23"/>
  <c r="W161" i="23"/>
  <c r="X161" i="23"/>
  <c r="Y161" i="23"/>
  <c r="Z161" i="23"/>
  <c r="AA161" i="23"/>
  <c r="AB161" i="23"/>
  <c r="AC161" i="23"/>
  <c r="AD161" i="23"/>
  <c r="AI161" i="23"/>
  <c r="AJ161" i="23"/>
  <c r="AK161" i="23"/>
  <c r="AL161" i="23"/>
  <c r="AM161" i="23"/>
  <c r="AN161" i="23"/>
  <c r="AO161" i="23"/>
  <c r="AP161" i="23"/>
  <c r="AQ161" i="23"/>
  <c r="AR161" i="23"/>
  <c r="AS161" i="23"/>
  <c r="AT161" i="23"/>
  <c r="AU161" i="23"/>
  <c r="AV161" i="23"/>
  <c r="AW161" i="23"/>
  <c r="AX161" i="23"/>
  <c r="AY161" i="23"/>
  <c r="AZ161" i="23"/>
  <c r="M97" i="23"/>
  <c r="N97" i="23"/>
  <c r="O97" i="23"/>
  <c r="P97" i="23"/>
  <c r="Q97" i="23"/>
  <c r="R97" i="23"/>
  <c r="S97" i="23"/>
  <c r="T97" i="23"/>
  <c r="U97" i="23"/>
  <c r="V97" i="23"/>
  <c r="W97" i="23"/>
  <c r="X97" i="23"/>
  <c r="Y97" i="23"/>
  <c r="Z97" i="23"/>
  <c r="AA97" i="23"/>
  <c r="AB97" i="23"/>
  <c r="AC97" i="23"/>
  <c r="AD97" i="23"/>
  <c r="AI97" i="23"/>
  <c r="AJ97" i="23"/>
  <c r="AK97" i="23"/>
  <c r="AL97" i="23"/>
  <c r="AM97" i="23"/>
  <c r="AN97" i="23"/>
  <c r="AO97" i="23"/>
  <c r="AP97" i="23"/>
  <c r="AQ97" i="23"/>
  <c r="AR97" i="23"/>
  <c r="AS97" i="23"/>
  <c r="AT97" i="23"/>
  <c r="AU97" i="23"/>
  <c r="AV97" i="23"/>
  <c r="AW97" i="23"/>
  <c r="AX97" i="23"/>
  <c r="AY97" i="23"/>
  <c r="AZ97" i="23"/>
  <c r="M81" i="23"/>
  <c r="N81" i="23"/>
  <c r="O81" i="23"/>
  <c r="P81" i="23"/>
  <c r="Q81" i="23"/>
  <c r="R81" i="23"/>
  <c r="S81" i="23"/>
  <c r="T81" i="23"/>
  <c r="U81" i="23"/>
  <c r="V81" i="23"/>
  <c r="W81" i="23"/>
  <c r="X81" i="23"/>
  <c r="Y81" i="23"/>
  <c r="Z81" i="23"/>
  <c r="AA81" i="23"/>
  <c r="AB81" i="23"/>
  <c r="AC81" i="23"/>
  <c r="AD81" i="23"/>
  <c r="AI81" i="23"/>
  <c r="AJ81" i="23"/>
  <c r="AK81" i="23"/>
  <c r="AL81" i="23"/>
  <c r="AM81" i="23"/>
  <c r="AN81" i="23"/>
  <c r="AO81" i="23"/>
  <c r="AP81" i="23"/>
  <c r="AQ81" i="23"/>
  <c r="AR81" i="23"/>
  <c r="AS81" i="23"/>
  <c r="AT81" i="23"/>
  <c r="AU81" i="23"/>
  <c r="AV81" i="23"/>
  <c r="AW81" i="23"/>
  <c r="AX81" i="23"/>
  <c r="AY81" i="23"/>
  <c r="AZ81" i="23"/>
  <c r="M169" i="23"/>
  <c r="N169" i="23"/>
  <c r="O169" i="23"/>
  <c r="P169" i="23"/>
  <c r="Q169" i="23"/>
  <c r="R169" i="23"/>
  <c r="S169" i="23"/>
  <c r="T169" i="23"/>
  <c r="U169" i="23"/>
  <c r="V169" i="23"/>
  <c r="W169" i="23"/>
  <c r="X169" i="23"/>
  <c r="Y169" i="23"/>
  <c r="Z169" i="23"/>
  <c r="AA169" i="23"/>
  <c r="AB169" i="23"/>
  <c r="AC169" i="23"/>
  <c r="AD169" i="23"/>
  <c r="AI169" i="23"/>
  <c r="AJ169" i="23"/>
  <c r="AK169" i="23"/>
  <c r="AL169" i="23"/>
  <c r="AM169" i="23"/>
  <c r="AN169" i="23"/>
  <c r="AO169" i="23"/>
  <c r="AP169" i="23"/>
  <c r="AQ169" i="23"/>
  <c r="AR169" i="23"/>
  <c r="AS169" i="23"/>
  <c r="AT169" i="23"/>
  <c r="AU169" i="23"/>
  <c r="AV169" i="23"/>
  <c r="AW169" i="23"/>
  <c r="AX169" i="23"/>
  <c r="AY169" i="23"/>
  <c r="AZ169" i="23"/>
  <c r="M78" i="23"/>
  <c r="N78" i="23"/>
  <c r="O78" i="23"/>
  <c r="P78" i="23"/>
  <c r="Q78" i="23"/>
  <c r="R78" i="23"/>
  <c r="S78" i="23"/>
  <c r="T78" i="23"/>
  <c r="U78" i="23"/>
  <c r="V78" i="23"/>
  <c r="W78" i="23"/>
  <c r="X78" i="23"/>
  <c r="Y78" i="23"/>
  <c r="Z78" i="23"/>
  <c r="AA78" i="23"/>
  <c r="AB78" i="23"/>
  <c r="AC78" i="23"/>
  <c r="AD78" i="23"/>
  <c r="AI78" i="23"/>
  <c r="AJ78" i="23"/>
  <c r="AK78" i="23"/>
  <c r="AL78" i="23"/>
  <c r="AM78" i="23"/>
  <c r="AN78" i="23"/>
  <c r="AO78" i="23"/>
  <c r="AP78" i="23"/>
  <c r="AQ78" i="23"/>
  <c r="AR78" i="23"/>
  <c r="AS78" i="23"/>
  <c r="AT78" i="23"/>
  <c r="AU78" i="23"/>
  <c r="AV78" i="23"/>
  <c r="AW78" i="23"/>
  <c r="AX78" i="23"/>
  <c r="AY78" i="23"/>
  <c r="AZ78" i="23"/>
  <c r="M37" i="23"/>
  <c r="N37" i="23"/>
  <c r="O37" i="23"/>
  <c r="P37" i="23"/>
  <c r="Q37" i="23"/>
  <c r="R37" i="23"/>
  <c r="S37" i="23"/>
  <c r="T37" i="23"/>
  <c r="U37" i="23"/>
  <c r="V37" i="23"/>
  <c r="W37" i="23"/>
  <c r="X37" i="23"/>
  <c r="Y37" i="23"/>
  <c r="Z37" i="23"/>
  <c r="AA37" i="23"/>
  <c r="AB37" i="23"/>
  <c r="AC37" i="23"/>
  <c r="AD37" i="23"/>
  <c r="AI37" i="23"/>
  <c r="AJ37" i="23"/>
  <c r="AK37" i="23"/>
  <c r="AL37" i="23"/>
  <c r="AM37" i="23"/>
  <c r="AN37" i="23"/>
  <c r="AO37" i="23"/>
  <c r="AP37" i="23"/>
  <c r="AQ37" i="23"/>
  <c r="AR37" i="23"/>
  <c r="AS37" i="23"/>
  <c r="AT37" i="23"/>
  <c r="AU37" i="23"/>
  <c r="AV37" i="23"/>
  <c r="AW37" i="23"/>
  <c r="AX37" i="23"/>
  <c r="AY37" i="23"/>
  <c r="AZ37" i="23"/>
  <c r="M74" i="23"/>
  <c r="N74" i="23"/>
  <c r="O74" i="23"/>
  <c r="P74" i="23"/>
  <c r="Q74" i="23"/>
  <c r="R74" i="23"/>
  <c r="S74" i="23"/>
  <c r="T74" i="23"/>
  <c r="U74" i="23"/>
  <c r="V74" i="23"/>
  <c r="W74" i="23"/>
  <c r="X74" i="23"/>
  <c r="Y74" i="23"/>
  <c r="Z74" i="23"/>
  <c r="AA74" i="23"/>
  <c r="AB74" i="23"/>
  <c r="AC74" i="23"/>
  <c r="AD74" i="23"/>
  <c r="AI74" i="23"/>
  <c r="AJ74" i="23"/>
  <c r="AK74" i="23"/>
  <c r="AL74" i="23"/>
  <c r="AM74" i="23"/>
  <c r="AN74" i="23"/>
  <c r="AO74" i="23"/>
  <c r="AP74" i="23"/>
  <c r="AQ74" i="23"/>
  <c r="AR74" i="23"/>
  <c r="AS74" i="23"/>
  <c r="AT74" i="23"/>
  <c r="AU74" i="23"/>
  <c r="AV74" i="23"/>
  <c r="AW74" i="23"/>
  <c r="AX74" i="23"/>
  <c r="AY74" i="23"/>
  <c r="AZ74" i="23"/>
  <c r="M59" i="23"/>
  <c r="N59" i="23"/>
  <c r="O59" i="23"/>
  <c r="P59" i="23"/>
  <c r="Q59" i="23"/>
  <c r="R59" i="23"/>
  <c r="S59" i="23"/>
  <c r="T59" i="23"/>
  <c r="U59" i="23"/>
  <c r="V59" i="23"/>
  <c r="W59" i="23"/>
  <c r="X59" i="23"/>
  <c r="Y59" i="23"/>
  <c r="Z59" i="23"/>
  <c r="AA59" i="23"/>
  <c r="AB59" i="23"/>
  <c r="AC59" i="23"/>
  <c r="AD59" i="23"/>
  <c r="AI59" i="23"/>
  <c r="AJ59" i="23"/>
  <c r="AK59" i="23"/>
  <c r="AL59" i="23"/>
  <c r="AM59" i="23"/>
  <c r="AN59" i="23"/>
  <c r="AO59" i="23"/>
  <c r="AP59" i="23"/>
  <c r="AQ59" i="23"/>
  <c r="AR59" i="23"/>
  <c r="AS59" i="23"/>
  <c r="AT59" i="23"/>
  <c r="AU59" i="23"/>
  <c r="AV59" i="23"/>
  <c r="AW59" i="23"/>
  <c r="AX59" i="23"/>
  <c r="AY59" i="23"/>
  <c r="AZ59" i="23"/>
  <c r="M122" i="23"/>
  <c r="N122" i="23"/>
  <c r="O122" i="23"/>
  <c r="P122" i="23"/>
  <c r="Q122" i="23"/>
  <c r="R122" i="23"/>
  <c r="S122" i="23"/>
  <c r="T122" i="23"/>
  <c r="U122" i="23"/>
  <c r="V122" i="23"/>
  <c r="W122" i="23"/>
  <c r="X122" i="23"/>
  <c r="Y122" i="23"/>
  <c r="Z122" i="23"/>
  <c r="AA122" i="23"/>
  <c r="AB122" i="23"/>
  <c r="AC122" i="23"/>
  <c r="AD122" i="23"/>
  <c r="AI122" i="23"/>
  <c r="AJ122" i="23"/>
  <c r="AK122" i="23"/>
  <c r="AL122" i="23"/>
  <c r="AM122" i="23"/>
  <c r="AN122" i="23"/>
  <c r="AO122" i="23"/>
  <c r="AP122" i="23"/>
  <c r="AQ122" i="23"/>
  <c r="AR122" i="23"/>
  <c r="AS122" i="23"/>
  <c r="AT122" i="23"/>
  <c r="AU122" i="23"/>
  <c r="AV122" i="23"/>
  <c r="AW122" i="23"/>
  <c r="AX122" i="23"/>
  <c r="AY122" i="23"/>
  <c r="AZ122" i="23"/>
  <c r="M105" i="23"/>
  <c r="N105" i="23"/>
  <c r="O105" i="23"/>
  <c r="P105" i="23"/>
  <c r="Q105" i="23"/>
  <c r="R105" i="23"/>
  <c r="S105" i="23"/>
  <c r="T105" i="23"/>
  <c r="U105" i="23"/>
  <c r="V105" i="23"/>
  <c r="W105" i="23"/>
  <c r="X105" i="23"/>
  <c r="Y105" i="23"/>
  <c r="Z105" i="23"/>
  <c r="AA105" i="23"/>
  <c r="AB105" i="23"/>
  <c r="AC105" i="23"/>
  <c r="AD105" i="23"/>
  <c r="AI105" i="23"/>
  <c r="AJ105" i="23"/>
  <c r="AK105" i="23"/>
  <c r="AL105" i="23"/>
  <c r="AM105" i="23"/>
  <c r="AN105" i="23"/>
  <c r="AO105" i="23"/>
  <c r="AP105" i="23"/>
  <c r="AQ105" i="23"/>
  <c r="AR105" i="23"/>
  <c r="AS105" i="23"/>
  <c r="AT105" i="23"/>
  <c r="AU105" i="23"/>
  <c r="AV105" i="23"/>
  <c r="AW105" i="23"/>
  <c r="AX105" i="23"/>
  <c r="AY105" i="23"/>
  <c r="AZ105" i="23"/>
  <c r="M146" i="23"/>
  <c r="N146" i="23"/>
  <c r="O146" i="23"/>
  <c r="P146" i="23"/>
  <c r="Q146" i="23"/>
  <c r="R146" i="23"/>
  <c r="S146" i="23"/>
  <c r="T146" i="23"/>
  <c r="U146" i="23"/>
  <c r="V146" i="23"/>
  <c r="W146" i="23"/>
  <c r="X146" i="23"/>
  <c r="Y146" i="23"/>
  <c r="Z146" i="23"/>
  <c r="AA146" i="23"/>
  <c r="AB146" i="23"/>
  <c r="AC146" i="23"/>
  <c r="AD146" i="23"/>
  <c r="AI146" i="23"/>
  <c r="AJ146" i="23"/>
  <c r="AK146" i="23"/>
  <c r="AL146" i="23"/>
  <c r="AM146" i="23"/>
  <c r="AN146" i="23"/>
  <c r="AO146" i="23"/>
  <c r="AP146" i="23"/>
  <c r="AQ146" i="23"/>
  <c r="AR146" i="23"/>
  <c r="AS146" i="23"/>
  <c r="AT146" i="23"/>
  <c r="AU146" i="23"/>
  <c r="AV146" i="23"/>
  <c r="AW146" i="23"/>
  <c r="AX146" i="23"/>
  <c r="AY146" i="23"/>
  <c r="AZ146" i="23"/>
  <c r="M160" i="23"/>
  <c r="N160" i="23"/>
  <c r="O160" i="23"/>
  <c r="P160" i="23"/>
  <c r="Q160" i="23"/>
  <c r="R160" i="23"/>
  <c r="S160" i="23"/>
  <c r="T160" i="23"/>
  <c r="U160" i="23"/>
  <c r="V160" i="23"/>
  <c r="W160" i="23"/>
  <c r="X160" i="23"/>
  <c r="Y160" i="23"/>
  <c r="Z160" i="23"/>
  <c r="AA160" i="23"/>
  <c r="AB160" i="23"/>
  <c r="AC160" i="23"/>
  <c r="AD160" i="23"/>
  <c r="AI160" i="23"/>
  <c r="AJ160" i="23"/>
  <c r="AK160" i="23"/>
  <c r="AL160" i="23"/>
  <c r="AM160" i="23"/>
  <c r="AN160" i="23"/>
  <c r="AO160" i="23"/>
  <c r="AP160" i="23"/>
  <c r="AQ160" i="23"/>
  <c r="AR160" i="23"/>
  <c r="AS160" i="23"/>
  <c r="AT160" i="23"/>
  <c r="AU160" i="23"/>
  <c r="AV160" i="23"/>
  <c r="AW160" i="23"/>
  <c r="AX160" i="23"/>
  <c r="AY160" i="23"/>
  <c r="AZ160" i="23"/>
  <c r="M180" i="23"/>
  <c r="N180" i="23"/>
  <c r="O180" i="23"/>
  <c r="P180" i="23"/>
  <c r="Q180" i="23"/>
  <c r="R180" i="23"/>
  <c r="S180" i="23"/>
  <c r="T180" i="23"/>
  <c r="U180" i="23"/>
  <c r="V180" i="23"/>
  <c r="W180" i="23"/>
  <c r="X180" i="23"/>
  <c r="Y180" i="23"/>
  <c r="Z180" i="23"/>
  <c r="AA180" i="23"/>
  <c r="AB180" i="23"/>
  <c r="AC180" i="23"/>
  <c r="AD180" i="23"/>
  <c r="AI180" i="23"/>
  <c r="AJ180" i="23"/>
  <c r="AK180" i="23"/>
  <c r="AL180" i="23"/>
  <c r="AM180" i="23"/>
  <c r="AN180" i="23"/>
  <c r="AO180" i="23"/>
  <c r="AP180" i="23"/>
  <c r="AQ180" i="23"/>
  <c r="AR180" i="23"/>
  <c r="AS180" i="23"/>
  <c r="AT180" i="23"/>
  <c r="AU180" i="23"/>
  <c r="AV180" i="23"/>
  <c r="AW180" i="23"/>
  <c r="AX180" i="23"/>
  <c r="AY180" i="23"/>
  <c r="AZ180" i="23"/>
  <c r="M125" i="23"/>
  <c r="N125" i="23"/>
  <c r="O125" i="23"/>
  <c r="P125" i="23"/>
  <c r="Q125" i="23"/>
  <c r="R125" i="23"/>
  <c r="S125" i="23"/>
  <c r="T125" i="23"/>
  <c r="U125" i="23"/>
  <c r="V125" i="23"/>
  <c r="W125" i="23"/>
  <c r="X125" i="23"/>
  <c r="Y125" i="23"/>
  <c r="Z125" i="23"/>
  <c r="AA125" i="23"/>
  <c r="AB125" i="23"/>
  <c r="AC125" i="23"/>
  <c r="AD125" i="23"/>
  <c r="AI125" i="23"/>
  <c r="AJ125" i="23"/>
  <c r="AK125" i="23"/>
  <c r="AL125" i="23"/>
  <c r="AM125" i="23"/>
  <c r="AN125" i="23"/>
  <c r="AO125" i="23"/>
  <c r="AP125" i="23"/>
  <c r="AQ125" i="23"/>
  <c r="AR125" i="23"/>
  <c r="AS125" i="23"/>
  <c r="AT125" i="23"/>
  <c r="AU125" i="23"/>
  <c r="AV125" i="23"/>
  <c r="AW125" i="23"/>
  <c r="AX125" i="23"/>
  <c r="AY125" i="23"/>
  <c r="AZ125" i="23"/>
  <c r="M171" i="23"/>
  <c r="N171" i="23"/>
  <c r="O171" i="23"/>
  <c r="P171" i="23"/>
  <c r="Q171" i="23"/>
  <c r="R171" i="23"/>
  <c r="S171" i="23"/>
  <c r="T171" i="23"/>
  <c r="U171" i="23"/>
  <c r="V171" i="23"/>
  <c r="W171" i="23"/>
  <c r="X171" i="23"/>
  <c r="Y171" i="23"/>
  <c r="Z171" i="23"/>
  <c r="AA171" i="23"/>
  <c r="AB171" i="23"/>
  <c r="AC171" i="23"/>
  <c r="AD171" i="23"/>
  <c r="AI171" i="23"/>
  <c r="AJ171" i="23"/>
  <c r="AK171" i="23"/>
  <c r="AL171" i="23"/>
  <c r="AM171" i="23"/>
  <c r="AN171" i="23"/>
  <c r="AO171" i="23"/>
  <c r="AP171" i="23"/>
  <c r="AQ171" i="23"/>
  <c r="AR171" i="23"/>
  <c r="AS171" i="23"/>
  <c r="AT171" i="23"/>
  <c r="AU171" i="23"/>
  <c r="AV171" i="23"/>
  <c r="AW171" i="23"/>
  <c r="AX171" i="23"/>
  <c r="AY171" i="23"/>
  <c r="AZ171" i="23"/>
  <c r="M26" i="23"/>
  <c r="N26" i="23"/>
  <c r="O26" i="23"/>
  <c r="P26" i="23"/>
  <c r="Q26" i="23"/>
  <c r="R26" i="23"/>
  <c r="S26" i="23"/>
  <c r="T26" i="23"/>
  <c r="U26" i="23"/>
  <c r="V26" i="23"/>
  <c r="W26" i="23"/>
  <c r="X26" i="23"/>
  <c r="Y26" i="23"/>
  <c r="Z26" i="23"/>
  <c r="AA26" i="23"/>
  <c r="AB26" i="23"/>
  <c r="AC26" i="23"/>
  <c r="AD26" i="23"/>
  <c r="AI26" i="23"/>
  <c r="AJ26" i="23"/>
  <c r="AK26" i="23"/>
  <c r="AL26" i="23"/>
  <c r="AM26" i="23"/>
  <c r="AN26" i="23"/>
  <c r="AO26" i="23"/>
  <c r="AP26" i="23"/>
  <c r="AQ26" i="23"/>
  <c r="AR26" i="23"/>
  <c r="AS26" i="23"/>
  <c r="AT26" i="23"/>
  <c r="AU26" i="23"/>
  <c r="AV26" i="23"/>
  <c r="AW26" i="23"/>
  <c r="AX26" i="23"/>
  <c r="AY26" i="23"/>
  <c r="AZ26" i="23"/>
  <c r="M156" i="23"/>
  <c r="N156" i="23"/>
  <c r="O156" i="23"/>
  <c r="P156" i="23"/>
  <c r="Q156" i="23"/>
  <c r="R156" i="23"/>
  <c r="S156" i="23"/>
  <c r="T156" i="23"/>
  <c r="U156" i="23"/>
  <c r="V156" i="23"/>
  <c r="W156" i="23"/>
  <c r="X156" i="23"/>
  <c r="Y156" i="23"/>
  <c r="Z156" i="23"/>
  <c r="AA156" i="23"/>
  <c r="AB156" i="23"/>
  <c r="AC156" i="23"/>
  <c r="AD156" i="23"/>
  <c r="AI156" i="23"/>
  <c r="AJ156" i="23"/>
  <c r="AK156" i="23"/>
  <c r="AL156" i="23"/>
  <c r="AM156" i="23"/>
  <c r="AN156" i="23"/>
  <c r="AO156" i="23"/>
  <c r="AP156" i="23"/>
  <c r="AQ156" i="23"/>
  <c r="AR156" i="23"/>
  <c r="AS156" i="23"/>
  <c r="AT156" i="23"/>
  <c r="AU156" i="23"/>
  <c r="AV156" i="23"/>
  <c r="AW156" i="23"/>
  <c r="AX156" i="23"/>
  <c r="AY156" i="23"/>
  <c r="AZ156" i="23"/>
  <c r="M227" i="23" l="1"/>
  <c r="N227" i="23"/>
  <c r="O227" i="23"/>
  <c r="P227" i="23"/>
  <c r="Q227" i="23"/>
  <c r="R227" i="23"/>
  <c r="S227" i="23"/>
  <c r="T227" i="23"/>
  <c r="U227" i="23"/>
  <c r="V227" i="23"/>
  <c r="W227" i="23"/>
  <c r="X227" i="23"/>
  <c r="Y227" i="23"/>
  <c r="Z227" i="23"/>
  <c r="AA227" i="23"/>
  <c r="AB227" i="23"/>
  <c r="AC227" i="23"/>
  <c r="AD227" i="23"/>
  <c r="AI227" i="23"/>
  <c r="AJ227" i="23"/>
  <c r="AK227" i="23"/>
  <c r="AL227" i="23"/>
  <c r="AM227" i="23"/>
  <c r="AN227" i="23"/>
  <c r="AO227" i="23"/>
  <c r="AP227" i="23"/>
  <c r="AQ227" i="23"/>
  <c r="AR227" i="23"/>
  <c r="AS227" i="23"/>
  <c r="AT227" i="23"/>
  <c r="AU227" i="23"/>
  <c r="AV227" i="23"/>
  <c r="AW227" i="23"/>
  <c r="AX227" i="23"/>
  <c r="AY227" i="23"/>
  <c r="AZ227" i="23"/>
  <c r="M191" i="23"/>
  <c r="N191" i="23"/>
  <c r="O191" i="23"/>
  <c r="P191" i="23"/>
  <c r="Q191" i="23"/>
  <c r="R191" i="23"/>
  <c r="S191" i="23"/>
  <c r="T191" i="23"/>
  <c r="U191" i="23"/>
  <c r="V191" i="23"/>
  <c r="W191" i="23"/>
  <c r="X191" i="23"/>
  <c r="Y191" i="23"/>
  <c r="Z191" i="23"/>
  <c r="AA191" i="23"/>
  <c r="AB191" i="23"/>
  <c r="AC191" i="23"/>
  <c r="AD191" i="23"/>
  <c r="AI191" i="23"/>
  <c r="AJ191" i="23"/>
  <c r="AK191" i="23"/>
  <c r="AL191" i="23"/>
  <c r="AM191" i="23"/>
  <c r="AN191" i="23"/>
  <c r="AO191" i="23"/>
  <c r="AP191" i="23"/>
  <c r="AQ191" i="23"/>
  <c r="AR191" i="23"/>
  <c r="AS191" i="23"/>
  <c r="AT191" i="23"/>
  <c r="AU191" i="23"/>
  <c r="AV191" i="23"/>
  <c r="AW191" i="23"/>
  <c r="AX191" i="23"/>
  <c r="AY191" i="23"/>
  <c r="AZ191" i="23"/>
  <c r="M102" i="23"/>
  <c r="N102" i="23"/>
  <c r="O102" i="23"/>
  <c r="P102" i="23"/>
  <c r="Q102" i="23"/>
  <c r="R102" i="23"/>
  <c r="S102" i="23"/>
  <c r="T102" i="23"/>
  <c r="U102" i="23"/>
  <c r="V102" i="23"/>
  <c r="W102" i="23"/>
  <c r="X102" i="23"/>
  <c r="Y102" i="23"/>
  <c r="Z102" i="23"/>
  <c r="AA102" i="23"/>
  <c r="AB102" i="23"/>
  <c r="AC102" i="23"/>
  <c r="AD102" i="23"/>
  <c r="AI102" i="23"/>
  <c r="AJ102" i="23"/>
  <c r="AK102" i="23"/>
  <c r="AL102" i="23"/>
  <c r="AM102" i="23"/>
  <c r="AN102" i="23"/>
  <c r="AO102" i="23"/>
  <c r="AP102" i="23"/>
  <c r="AQ102" i="23"/>
  <c r="AR102" i="23"/>
  <c r="AS102" i="23"/>
  <c r="AT102" i="23"/>
  <c r="AU102" i="23"/>
  <c r="AV102" i="23"/>
  <c r="AW102" i="23"/>
  <c r="AX102" i="23"/>
  <c r="AY102" i="23"/>
  <c r="AZ102" i="23"/>
  <c r="M185" i="23" l="1"/>
  <c r="N185" i="23"/>
  <c r="O185" i="23"/>
  <c r="P185" i="23"/>
  <c r="Q185" i="23"/>
  <c r="M14" i="23" l="1"/>
  <c r="N14" i="23"/>
  <c r="O14" i="23"/>
  <c r="P14" i="23"/>
  <c r="Q14" i="23"/>
  <c r="M148" i="23"/>
  <c r="N148" i="23"/>
  <c r="O148" i="23"/>
  <c r="P148" i="23"/>
  <c r="Q148" i="23"/>
  <c r="R185" i="23" l="1"/>
  <c r="S185" i="23"/>
  <c r="T185" i="23"/>
  <c r="U185" i="23"/>
  <c r="V185" i="23"/>
  <c r="W185" i="23"/>
  <c r="X185" i="23"/>
  <c r="Y185" i="23"/>
  <c r="Z185" i="23"/>
  <c r="AA185" i="23"/>
  <c r="AB185" i="23"/>
  <c r="AC185" i="23"/>
  <c r="AD185" i="23"/>
  <c r="AI185" i="23"/>
  <c r="AJ185" i="23"/>
  <c r="AK185" i="23"/>
  <c r="AL185" i="23"/>
  <c r="AM185" i="23"/>
  <c r="AN185" i="23"/>
  <c r="AO185" i="23"/>
  <c r="AP185" i="23"/>
  <c r="AQ185" i="23"/>
  <c r="AR185" i="23"/>
  <c r="AS185" i="23"/>
  <c r="AT185" i="23"/>
  <c r="AU185" i="23"/>
  <c r="AV185" i="23"/>
  <c r="AW185" i="23"/>
  <c r="AX185" i="23"/>
  <c r="AY185" i="23"/>
  <c r="AZ185" i="23"/>
  <c r="AZ61" i="23"/>
  <c r="AY61" i="23"/>
  <c r="AX61" i="23"/>
  <c r="AW61" i="23"/>
  <c r="AV61" i="23"/>
  <c r="AU61" i="23"/>
  <c r="AT61" i="23"/>
  <c r="AS61" i="23"/>
  <c r="AR61" i="23"/>
  <c r="AQ61" i="23"/>
  <c r="AP61" i="23"/>
  <c r="AO61" i="23"/>
  <c r="AN61" i="23"/>
  <c r="AM61" i="23"/>
  <c r="AL61" i="23"/>
  <c r="AK61" i="23"/>
  <c r="AJ61" i="23"/>
  <c r="AI61" i="23"/>
  <c r="AD61" i="23"/>
  <c r="AC61" i="23"/>
  <c r="AB61" i="23"/>
  <c r="AA61" i="23"/>
  <c r="Z61" i="23"/>
  <c r="Y61" i="23"/>
  <c r="X61" i="23"/>
  <c r="W61" i="23"/>
  <c r="V61" i="23"/>
  <c r="U61" i="23"/>
  <c r="T61" i="23"/>
  <c r="S61" i="23"/>
  <c r="R61" i="23"/>
  <c r="Q61" i="23"/>
  <c r="P61" i="23"/>
  <c r="O61" i="23"/>
  <c r="N61" i="23"/>
  <c r="M61" i="23"/>
  <c r="M218" i="23"/>
  <c r="N218" i="23"/>
  <c r="O218" i="23"/>
  <c r="P218" i="23"/>
  <c r="Q218" i="23"/>
  <c r="R218" i="23"/>
  <c r="S218" i="23"/>
  <c r="T218" i="23"/>
  <c r="U218" i="23"/>
  <c r="V218" i="23"/>
  <c r="W218" i="23"/>
  <c r="X218" i="23"/>
  <c r="Y218" i="23"/>
  <c r="Z218" i="23"/>
  <c r="AA218" i="23"/>
  <c r="AB218" i="23"/>
  <c r="AC218" i="23"/>
  <c r="AD218" i="23"/>
  <c r="M89" i="23"/>
  <c r="N89" i="23"/>
  <c r="O89" i="23"/>
  <c r="P89" i="23"/>
  <c r="Q89" i="23"/>
  <c r="R89" i="23"/>
  <c r="S89" i="23"/>
  <c r="T89" i="23"/>
  <c r="U89" i="23"/>
  <c r="V89" i="23"/>
  <c r="W89" i="23"/>
  <c r="X89" i="23"/>
  <c r="Y89" i="23"/>
  <c r="Z89" i="23"/>
  <c r="AA89" i="23"/>
  <c r="AB89" i="23"/>
  <c r="AC89" i="23"/>
  <c r="AD89" i="23"/>
  <c r="M129" i="23"/>
  <c r="N129" i="23"/>
  <c r="O129" i="23"/>
  <c r="P129" i="23"/>
  <c r="Q129" i="23"/>
  <c r="R129" i="23"/>
  <c r="S129" i="23"/>
  <c r="T129" i="23"/>
  <c r="U129" i="23"/>
  <c r="V129" i="23"/>
  <c r="W129" i="23"/>
  <c r="X129" i="23"/>
  <c r="Y129" i="23"/>
  <c r="Z129" i="23"/>
  <c r="AA129" i="23"/>
  <c r="AB129" i="23"/>
  <c r="AC129" i="23"/>
  <c r="AD129" i="23"/>
  <c r="M57" i="23"/>
  <c r="N57" i="23"/>
  <c r="O57" i="23"/>
  <c r="P57" i="23"/>
  <c r="Q57" i="23"/>
  <c r="R57" i="23"/>
  <c r="S57" i="23"/>
  <c r="T57" i="23"/>
  <c r="U57" i="23"/>
  <c r="V57" i="23"/>
  <c r="W57" i="23"/>
  <c r="X57" i="23"/>
  <c r="Y57" i="23"/>
  <c r="Z57" i="23"/>
  <c r="AA57" i="23"/>
  <c r="AB57" i="23"/>
  <c r="AC57" i="23"/>
  <c r="AD57" i="23"/>
  <c r="R148" i="23"/>
  <c r="S148" i="23"/>
  <c r="T148" i="23"/>
  <c r="U148" i="23"/>
  <c r="V148" i="23"/>
  <c r="W148" i="23"/>
  <c r="X148" i="23"/>
  <c r="Y148" i="23"/>
  <c r="Z148" i="23"/>
  <c r="AA148" i="23"/>
  <c r="AB148" i="23"/>
  <c r="AC148" i="23"/>
  <c r="AD148" i="23"/>
  <c r="M82" i="23"/>
  <c r="N82" i="23"/>
  <c r="O82" i="23"/>
  <c r="P82" i="23"/>
  <c r="Q82" i="23"/>
  <c r="R82" i="23"/>
  <c r="S82" i="23"/>
  <c r="T82" i="23"/>
  <c r="U82" i="23"/>
  <c r="V82" i="23"/>
  <c r="W82" i="23"/>
  <c r="X82" i="23"/>
  <c r="Y82" i="23"/>
  <c r="Z82" i="23"/>
  <c r="AA82" i="23"/>
  <c r="AB82" i="23"/>
  <c r="AC82" i="23"/>
  <c r="AD82" i="23"/>
  <c r="M209" i="23"/>
  <c r="N209" i="23"/>
  <c r="O209" i="23"/>
  <c r="P209" i="23"/>
  <c r="Q209" i="23"/>
  <c r="R209" i="23"/>
  <c r="S209" i="23"/>
  <c r="T209" i="23"/>
  <c r="U209" i="23"/>
  <c r="V209" i="23"/>
  <c r="W209" i="23"/>
  <c r="X209" i="23"/>
  <c r="Y209" i="23"/>
  <c r="Z209" i="23"/>
  <c r="AA209" i="23"/>
  <c r="AB209" i="23"/>
  <c r="AC209" i="23"/>
  <c r="AD209" i="23"/>
  <c r="N70" i="23"/>
  <c r="O70" i="23"/>
  <c r="P70" i="23"/>
  <c r="Q70" i="23"/>
  <c r="R70" i="23"/>
  <c r="S70" i="23"/>
  <c r="T70" i="23"/>
  <c r="U70" i="23"/>
  <c r="V70" i="23"/>
  <c r="W70" i="23"/>
  <c r="X70" i="23"/>
  <c r="Y70" i="23"/>
  <c r="Z70" i="23"/>
  <c r="AA70" i="23"/>
  <c r="AB70" i="23"/>
  <c r="AC70" i="23"/>
  <c r="AD70" i="23"/>
  <c r="AI218" i="23"/>
  <c r="AJ218" i="23"/>
  <c r="AK218" i="23"/>
  <c r="AL218" i="23"/>
  <c r="AM218" i="23"/>
  <c r="AN218" i="23"/>
  <c r="AO218" i="23"/>
  <c r="AP218" i="23"/>
  <c r="AQ218" i="23"/>
  <c r="AR218" i="23"/>
  <c r="AS218" i="23"/>
  <c r="AT218" i="23"/>
  <c r="AU218" i="23"/>
  <c r="AV218" i="23"/>
  <c r="AW218" i="23"/>
  <c r="AX218" i="23"/>
  <c r="AY218" i="23"/>
  <c r="AZ218" i="23"/>
  <c r="AI89" i="23"/>
  <c r="AJ89" i="23"/>
  <c r="AK89" i="23"/>
  <c r="AL89" i="23"/>
  <c r="AM89" i="23"/>
  <c r="AN89" i="23"/>
  <c r="AO89" i="23"/>
  <c r="AP89" i="23"/>
  <c r="AQ89" i="23"/>
  <c r="AR89" i="23"/>
  <c r="AS89" i="23"/>
  <c r="AT89" i="23"/>
  <c r="AU89" i="23"/>
  <c r="AV89" i="23"/>
  <c r="AW89" i="23"/>
  <c r="AX89" i="23"/>
  <c r="AY89" i="23"/>
  <c r="AZ89" i="23"/>
  <c r="AI129" i="23"/>
  <c r="AJ129" i="23"/>
  <c r="AK129" i="23"/>
  <c r="AL129" i="23"/>
  <c r="AM129" i="23"/>
  <c r="AN129" i="23"/>
  <c r="AO129" i="23"/>
  <c r="AP129" i="23"/>
  <c r="AQ129" i="23"/>
  <c r="AR129" i="23"/>
  <c r="AS129" i="23"/>
  <c r="AT129" i="23"/>
  <c r="AU129" i="23"/>
  <c r="AV129" i="23"/>
  <c r="AW129" i="23"/>
  <c r="AX129" i="23"/>
  <c r="AY129" i="23"/>
  <c r="AZ129" i="23"/>
  <c r="AI57" i="23"/>
  <c r="AJ57" i="23"/>
  <c r="AK57" i="23"/>
  <c r="AL57" i="23"/>
  <c r="AM57" i="23"/>
  <c r="AN57" i="23"/>
  <c r="AO57" i="23"/>
  <c r="AP57" i="23"/>
  <c r="AQ57" i="23"/>
  <c r="AR57" i="23"/>
  <c r="AS57" i="23"/>
  <c r="AT57" i="23"/>
  <c r="AU57" i="23"/>
  <c r="AV57" i="23"/>
  <c r="AW57" i="23"/>
  <c r="AX57" i="23"/>
  <c r="AY57" i="23"/>
  <c r="AZ57" i="23"/>
  <c r="AI148" i="23"/>
  <c r="AJ148" i="23"/>
  <c r="AK148" i="23"/>
  <c r="AL148" i="23"/>
  <c r="AM148" i="23"/>
  <c r="AN148" i="23"/>
  <c r="AO148" i="23"/>
  <c r="AP148" i="23"/>
  <c r="AQ148" i="23"/>
  <c r="AR148" i="23"/>
  <c r="AS148" i="23"/>
  <c r="AT148" i="23"/>
  <c r="AU148" i="23"/>
  <c r="AV148" i="23"/>
  <c r="AW148" i="23"/>
  <c r="AX148" i="23"/>
  <c r="AY148" i="23"/>
  <c r="AZ148" i="23"/>
  <c r="AI82" i="23"/>
  <c r="AJ82" i="23"/>
  <c r="AK82" i="23"/>
  <c r="AL82" i="23"/>
  <c r="AM82" i="23"/>
  <c r="AN82" i="23"/>
  <c r="AO82" i="23"/>
  <c r="AP82" i="23"/>
  <c r="AQ82" i="23"/>
  <c r="AR82" i="23"/>
  <c r="AS82" i="23"/>
  <c r="AT82" i="23"/>
  <c r="AU82" i="23"/>
  <c r="AV82" i="23"/>
  <c r="AW82" i="23"/>
  <c r="AX82" i="23"/>
  <c r="AY82" i="23"/>
  <c r="AZ82" i="23"/>
  <c r="AI209" i="23"/>
  <c r="AJ209" i="23"/>
  <c r="AK209" i="23"/>
  <c r="AL209" i="23"/>
  <c r="AM209" i="23"/>
  <c r="AN209" i="23"/>
  <c r="AO209" i="23"/>
  <c r="AP209" i="23"/>
  <c r="AQ209" i="23"/>
  <c r="AR209" i="23"/>
  <c r="AS209" i="23"/>
  <c r="AT209" i="23"/>
  <c r="AU209" i="23"/>
  <c r="AV209" i="23"/>
  <c r="AW209" i="23"/>
  <c r="AX209" i="23"/>
  <c r="AY209" i="23"/>
  <c r="AZ209" i="23"/>
  <c r="AI70" i="23"/>
  <c r="AJ70" i="23"/>
  <c r="AK70" i="23"/>
  <c r="AL70" i="23"/>
  <c r="AM70" i="23"/>
  <c r="AN70" i="23"/>
  <c r="AO70" i="23"/>
  <c r="AP70" i="23"/>
  <c r="AQ70" i="23"/>
  <c r="AR70" i="23"/>
  <c r="AS70" i="23"/>
  <c r="AT70" i="23"/>
  <c r="AU70" i="23"/>
  <c r="AV70" i="23"/>
  <c r="AW70" i="23"/>
  <c r="AX70" i="23"/>
  <c r="AY70" i="23"/>
  <c r="AZ70" i="23"/>
  <c r="AZ14" i="23"/>
  <c r="AY14" i="23"/>
  <c r="AX14" i="23"/>
  <c r="AW14" i="23"/>
  <c r="AV14" i="23"/>
  <c r="AU14" i="23"/>
  <c r="AT14" i="23"/>
  <c r="AS14" i="23"/>
  <c r="AR14" i="23"/>
  <c r="AQ14" i="23"/>
  <c r="AP14" i="23"/>
  <c r="AO14" i="23"/>
  <c r="AN14" i="23"/>
  <c r="AM14" i="23"/>
  <c r="AL14" i="23"/>
  <c r="AK14" i="23"/>
  <c r="AJ14" i="23"/>
  <c r="AI14" i="23"/>
  <c r="AD14" i="23"/>
  <c r="AC14" i="23"/>
  <c r="AB14" i="23"/>
  <c r="AA14" i="23"/>
  <c r="Z14" i="23"/>
  <c r="Y14" i="23"/>
  <c r="X14" i="23"/>
  <c r="W14" i="23"/>
  <c r="V14" i="23"/>
  <c r="U14" i="23"/>
  <c r="T14" i="23"/>
  <c r="S14" i="23"/>
  <c r="R14" i="23"/>
</calcChain>
</file>

<file path=xl/sharedStrings.xml><?xml version="1.0" encoding="utf-8"?>
<sst xmlns="http://schemas.openxmlformats.org/spreadsheetml/2006/main" count="5008" uniqueCount="644">
  <si>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</si>
  <si>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</si>
  <si>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</si>
  <si>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</si>
  <si>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</si>
  <si>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</si>
  <si>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</si>
  <si>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</si>
  <si>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</si>
  <si>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</si>
  <si>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</si>
  <si>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</si>
  <si>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</si>
  <si>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</si>
  <si>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</si>
  <si>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</si>
  <si>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</si>
  <si>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</si>
  <si>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</si>
  <si>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</si>
  <si>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</si>
  <si>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</si>
  <si>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</si>
  <si>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</si>
  <si>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</si>
  <si>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</si>
  <si>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</si>
  <si>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</si>
  <si>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</si>
  <si>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</si>
  <si>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</si>
  <si>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</si>
  <si>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</si>
  <si>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</si>
  <si>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</si>
  <si>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</si>
  <si>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</si>
  <si>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</si>
  <si>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</si>
  <si>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</si>
  <si>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A.) Number of Sites Served durting this reporting period</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</si>
  <si>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</si>
  <si>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</si>
  <si>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</si>
  <si>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</si>
  <si>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</si>
  <si>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</si>
  <si>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</si>
  <si>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</si>
  <si>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</si>
  <si>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</si>
  <si>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</si>
  <si>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</si>
  <si>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Three or fewer restraints/seclusion occurred during this reporting period</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</si>
  <si>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</si>
  <si>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</si>
  <si>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</si>
  <si>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</si>
  <si>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</si>
  <si>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</si>
  <si>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</si>
  <si>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</si>
  <si>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</si>
  <si>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</si>
  <si>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</si>
  <si>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</si>
  <si>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</si>
  <si>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</si>
  <si>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</si>
  <si>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</si>
  <si>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</si>
  <si>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</si>
  <si>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PCL</t>
  </si>
  <si>
    <t>Agape</t>
  </si>
  <si>
    <t>SACU 1</t>
  </si>
  <si>
    <t>SACU 3</t>
  </si>
  <si>
    <t>SACU 2</t>
  </si>
  <si>
    <t>Program</t>
  </si>
  <si>
    <t>AHOPE</t>
  </si>
  <si>
    <t>CVI</t>
  </si>
  <si>
    <t>Family Love</t>
  </si>
  <si>
    <t>Hendricks</t>
  </si>
  <si>
    <t>KDH</t>
  </si>
  <si>
    <t>Program Full Name</t>
  </si>
  <si>
    <t>Lensa</t>
  </si>
  <si>
    <t>Oasis</t>
  </si>
  <si>
    <t>PCSI</t>
  </si>
  <si>
    <t>PTCN</t>
  </si>
  <si>
    <t>RISE</t>
  </si>
  <si>
    <t>Turmont</t>
  </si>
  <si>
    <t>Vineyard</t>
  </si>
  <si>
    <t>WECG</t>
  </si>
  <si>
    <t>Work Unlimited</t>
  </si>
  <si>
    <t>Vineyard Family Home</t>
  </si>
  <si>
    <t>Thompson Family Home</t>
  </si>
  <si>
    <t>Albertina Kerr</t>
  </si>
  <si>
    <t>Center for Continuous Improvement, Inc.</t>
  </si>
  <si>
    <t>Cornerstone Valley, Inc</t>
  </si>
  <si>
    <t xml:space="preserve">Partnerships In Community Living Inc. </t>
  </si>
  <si>
    <t>Person Centered Services, Inc.</t>
  </si>
  <si>
    <t>Professional Theraputic Community Network</t>
  </si>
  <si>
    <t>Augusta</t>
  </si>
  <si>
    <t>Augusta Care</t>
  </si>
  <si>
    <t>FY 24 Quarter 1:    10/1/23-12/31/23</t>
  </si>
  <si>
    <t>Asli</t>
  </si>
  <si>
    <t>N.) Setting Type</t>
  </si>
  <si>
    <t>24-Hour Residential</t>
  </si>
  <si>
    <t>White</t>
  </si>
  <si>
    <t>Male</t>
  </si>
  <si>
    <t>English</t>
  </si>
  <si>
    <t>Is the child economically disadvantaged?</t>
  </si>
  <si>
    <t>Black or African American</t>
  </si>
  <si>
    <t>US Citizen</t>
  </si>
  <si>
    <t>Female</t>
  </si>
  <si>
    <t>Hispanic or Latino, Latina, Latinx</t>
  </si>
  <si>
    <t>WU</t>
  </si>
  <si>
    <t>Lensa Residential Service, LLC</t>
  </si>
  <si>
    <t>Brightstars</t>
  </si>
  <si>
    <t>American Indian and/or Alaska Native</t>
  </si>
  <si>
    <t>Asian</t>
  </si>
  <si>
    <t>Tavros Care</t>
  </si>
  <si>
    <t>Other</t>
  </si>
  <si>
    <t>Etenesh</t>
  </si>
  <si>
    <t>AKerr</t>
  </si>
  <si>
    <t>Hendricks AFH LLC</t>
  </si>
  <si>
    <t>Update has been made to the PBSP</t>
  </si>
  <si>
    <t>FL</t>
  </si>
  <si>
    <t>TFH</t>
  </si>
  <si>
    <t>Etenesh Children Group Home</t>
  </si>
  <si>
    <t>Oasis Care</t>
  </si>
  <si>
    <t>Inifinite Adult Care</t>
  </si>
  <si>
    <t>IAC</t>
  </si>
  <si>
    <t>Row Labels</t>
  </si>
  <si>
    <t>Grand Total</t>
  </si>
  <si>
    <t>Count of Program Full Name</t>
  </si>
  <si>
    <t>Column Labels</t>
  </si>
  <si>
    <t>AJ Care</t>
  </si>
  <si>
    <t>aHope</t>
  </si>
  <si>
    <t>Family Choice Services</t>
  </si>
  <si>
    <t>FCS</t>
  </si>
  <si>
    <t>Furtu</t>
  </si>
  <si>
    <t>Golden Age</t>
  </si>
  <si>
    <t>Hope Bridge</t>
  </si>
  <si>
    <t>Hope</t>
  </si>
  <si>
    <t>Sunshine</t>
  </si>
  <si>
    <t>Sunshine Care Facility LLC</t>
  </si>
  <si>
    <t>Vitalia Care Services</t>
  </si>
  <si>
    <t>Vitalia</t>
  </si>
  <si>
    <t>Yene</t>
  </si>
  <si>
    <t>Yene Residential</t>
  </si>
  <si>
    <t>AJ</t>
  </si>
  <si>
    <t>Changes made to the child's schedule</t>
  </si>
  <si>
    <t>Non-Binary</t>
  </si>
  <si>
    <t>Naturalized Citizen</t>
  </si>
  <si>
    <t>ISP Team has convened</t>
  </si>
  <si>
    <t>Consultation with psychiatrist/medication prescriber</t>
  </si>
  <si>
    <t>Environmental changes to the setting exterior / property</t>
  </si>
  <si>
    <t>Male, Other</t>
  </si>
  <si>
    <t>Clarvida</t>
  </si>
  <si>
    <t>Staff retrained to this child's PBSP, General retraining of staff</t>
  </si>
  <si>
    <t>Lawful Permanent Resident</t>
  </si>
  <si>
    <t>Spanish</t>
  </si>
  <si>
    <t>no</t>
  </si>
  <si>
    <t>white</t>
  </si>
  <si>
    <t>Following a review of the restraints, no steps were taken to decrease the use of restraint/seclusion during this reporting period</t>
  </si>
  <si>
    <t>Adaptations made to meet identified sensory needs</t>
  </si>
  <si>
    <t>Environmental changes to the setting interior</t>
  </si>
  <si>
    <t>Amharic, Somali</t>
  </si>
  <si>
    <t>General retraining of staff</t>
  </si>
  <si>
    <t>Host Home</t>
  </si>
  <si>
    <t>Tavros</t>
  </si>
  <si>
    <t>Gender Neutral</t>
  </si>
  <si>
    <t>Stabilization and Crisis Unit</t>
  </si>
  <si>
    <t>M.) Total # of children who experienced both restraints and involuntary seclusions</t>
  </si>
  <si>
    <t>Total Count of Program Full Name</t>
  </si>
  <si>
    <t>Total Sum of F.) Total # of incidents in which a person who placed a child in care in a restraint was not certified in the use of the type of restraint used</t>
  </si>
  <si>
    <t>Sum of F.) Total # of incidents in which a person who placed a child in care in a restraint was not certified in the use of the type of restraint used</t>
  </si>
  <si>
    <t>Golden</t>
  </si>
  <si>
    <t>FY 24 Quarter 3:    4/1/24-6/30/24</t>
  </si>
  <si>
    <t>FY 24 Quarter 2:    1/1/24-3/31/24</t>
  </si>
  <si>
    <t>FY 24 Quarter 4:    7/1/24-9/30/24</t>
  </si>
  <si>
    <t>Children with Reported Restraints- Male</t>
  </si>
  <si>
    <t>Children with Reported Restraints- Female</t>
  </si>
  <si>
    <t>Children with Reported Restraints- Non-Binary</t>
  </si>
  <si>
    <t>Changes made to the child's protocols</t>
  </si>
  <si>
    <t>General retraining of staff, Staff retrained to this child's PBSP, Update has been made to the PBSP</t>
  </si>
  <si>
    <t>General retraining of staff, Staff retrained to this child's PBSP</t>
  </si>
  <si>
    <t>Staff retrained to this child's PBSP, General retraining of staff, Update has been made to the PBSP</t>
  </si>
  <si>
    <t>Staff retrained to this child's PBSP, Staff retrained to this child's PBSP</t>
  </si>
  <si>
    <t>Staff retrained to this child's PBSP, Update has been made to the PBSP</t>
  </si>
  <si>
    <t>ISP Team has convened, Three or fewer restraints/seclusion occurred during this reporting period</t>
  </si>
  <si>
    <t>Consultation with psychiatrist/medication prescriber, Consultation with psychiatrist/medication prescriber</t>
  </si>
  <si>
    <t>Consultation with Primary Care Physician/Dentist, Update has been made to the PBSP, Staff retrained to this child's PBSP, Changes made to the child's schedule</t>
  </si>
  <si>
    <t>Consultation with psychiatrist/medication prescriber, Changes made to the child's schedule</t>
  </si>
  <si>
    <t>Guardian</t>
  </si>
  <si>
    <t>Guardian Care</t>
  </si>
  <si>
    <t>Changes made to the ISP</t>
  </si>
  <si>
    <t>AKC</t>
  </si>
  <si>
    <t>Update has been made to the FBA, Update has been made to the PBSP, Staff retrained to this child's PBSP, General retraining of staff, Environmental changes to the setting interior, Door Window Dings Added, Environmental changes to the child's bedroom</t>
  </si>
  <si>
    <t>Staff retrained to this child's PBSP, General retraining of staff, ISP Team has convened, Environmental changes to the setting exterior / property, Changes made to the child's schedule</t>
  </si>
  <si>
    <t>Update has been made to the PBSP, General retraining of staff, ISP Team has convened, Consultation with psychiatrist/medication prescriber, Consultation with Primary Care Physician/Dentist, Environmental changes to the setting exterior / property, Changes made to the child's schedule</t>
  </si>
  <si>
    <t>Update has been made to the FBA, Update has been made to the PBSP, Staff retrained to this child's PBSP, General retraining of staff, ISP Team has convened, Consultation with psychiatrist/medication prescriber, Consultation with Primary Care Physician/Dentist, Environmental changes to the setting interior, Environmental changes to the setting exterior / property, Changes made to the child's schedule, Changes made to the child's protocols</t>
  </si>
  <si>
    <t>Update has been made to the FBA, Update has been made to the PBSP, Staff retrained to this child's PBSP, General retraining of staff, ISP Team has convened, Consultation with psychiatrist/medication prescriber, Environmental changes to the setting exterior / property, Changes made to the child's schedule</t>
  </si>
  <si>
    <t>Update has been made to the PBSP, General retraining of staff, ISP Team has convened, Environmental changes to the setting exterior / property, Changes made to the child's schedule</t>
  </si>
  <si>
    <t>Environmental changes to the setting interior, Update has been made to the FBA, Update has been made to the PBSP, Staff retrained to this child's PBSP, General retraining of staff, Adaptations made to meet identified sensory needs, Consultation with psychiatrist/medication prescriber</t>
  </si>
  <si>
    <t>Update has been made to the PBSP, Staff retrained to this child's PBSP, General retraining of staff, ISP Team has convened, Adaptations made to meet identified sensory needs, Environmental changes to the setting exterior / property, Changes made to the child's schedule</t>
  </si>
  <si>
    <t>Update has been made to the FBA, Update has been made to the PBSP, Staff retrained to this child's PBSP, General retraining of staff</t>
  </si>
  <si>
    <t>Environmental changes to the setting interior, Update has been made to the FBA, Update has been made to the PBSP, Staff retrained to this child's PBSP, General retraining of staff, Adaptations made to meet identified sensory needs, Consultation with psychiatrist/medication prescriber, Environmental changes to the child's bedroom</t>
  </si>
  <si>
    <t>Clarvida (Renew) Consulting LLC</t>
  </si>
  <si>
    <t>1000000215</t>
  </si>
  <si>
    <t>1000000201</t>
  </si>
  <si>
    <t>1000000266</t>
  </si>
  <si>
    <t>1000000170</t>
  </si>
  <si>
    <t>1000000220</t>
  </si>
  <si>
    <t>1000000164</t>
  </si>
  <si>
    <t>1000000005</t>
  </si>
  <si>
    <t>1000000231</t>
  </si>
  <si>
    <t>1000000008</t>
  </si>
  <si>
    <t>1000000006</t>
  </si>
  <si>
    <t>1000000256</t>
  </si>
  <si>
    <t>1000000150</t>
  </si>
  <si>
    <t>1000000208</t>
  </si>
  <si>
    <t>1000000182</t>
  </si>
  <si>
    <t>1000000206</t>
  </si>
  <si>
    <t>1000000260</t>
  </si>
  <si>
    <t>1000000209</t>
  </si>
  <si>
    <t>1000000010</t>
  </si>
  <si>
    <t>1000000232</t>
  </si>
  <si>
    <t>1000000146</t>
  </si>
  <si>
    <t>1000000257</t>
  </si>
  <si>
    <t>1000000225</t>
  </si>
  <si>
    <t>1000000259</t>
  </si>
  <si>
    <t>1000000139</t>
  </si>
  <si>
    <t>1000000017</t>
  </si>
  <si>
    <t>1000000018</t>
  </si>
  <si>
    <t>1000000197</t>
  </si>
  <si>
    <t>1000000019</t>
  </si>
  <si>
    <t>1000000023</t>
  </si>
  <si>
    <t>1000000024</t>
  </si>
  <si>
    <t>1000000103</t>
  </si>
  <si>
    <t>1000000109</t>
  </si>
  <si>
    <t>1000000022</t>
  </si>
  <si>
    <t>1000000191</t>
  </si>
  <si>
    <t>1000000241</t>
  </si>
  <si>
    <t>1000000159</t>
  </si>
  <si>
    <t>1000000117</t>
  </si>
  <si>
    <t>1000000153</t>
  </si>
  <si>
    <t>1000000246</t>
  </si>
  <si>
    <t>1000000149</t>
  </si>
  <si>
    <t>1000000233</t>
  </si>
  <si>
    <t>1000000032</t>
  </si>
  <si>
    <t>1000000138</t>
  </si>
  <si>
    <t>1000000140</t>
  </si>
  <si>
    <t>1000000247</t>
  </si>
  <si>
    <t>1000000262</t>
  </si>
  <si>
    <t>1000000036</t>
  </si>
  <si>
    <t>1000000210</t>
  </si>
  <si>
    <t>1000000227</t>
  </si>
  <si>
    <t>1000000110</t>
  </si>
  <si>
    <t>1000000183</t>
  </si>
  <si>
    <t>1000000221</t>
  </si>
  <si>
    <t>1000000157</t>
  </si>
  <si>
    <t>1000000131</t>
  </si>
  <si>
    <t>1000000037</t>
  </si>
  <si>
    <t>1000000224</t>
  </si>
  <si>
    <t>1000000263</t>
  </si>
  <si>
    <t>1000000237</t>
  </si>
  <si>
    <t>1000000238</t>
  </si>
  <si>
    <t>1000000040</t>
  </si>
  <si>
    <t>1000000202</t>
  </si>
  <si>
    <t>1000000106</t>
  </si>
  <si>
    <t>1000000135</t>
  </si>
  <si>
    <t>1000000216</t>
  </si>
  <si>
    <t>1000000270</t>
  </si>
  <si>
    <t>1000000271</t>
  </si>
  <si>
    <t>1000000043</t>
  </si>
  <si>
    <t>1000000137</t>
  </si>
  <si>
    <t>1000000205</t>
  </si>
  <si>
    <t>1000000049</t>
  </si>
  <si>
    <t>1000000048</t>
  </si>
  <si>
    <t>1000000177</t>
  </si>
  <si>
    <t>1000000245</t>
  </si>
  <si>
    <t>1000000052</t>
  </si>
  <si>
    <t>1000000276</t>
  </si>
  <si>
    <t>1000000047</t>
  </si>
  <si>
    <t>1000000242</t>
  </si>
  <si>
    <t>1000000059</t>
  </si>
  <si>
    <t>1000000161</t>
  </si>
  <si>
    <t>1000000175</t>
  </si>
  <si>
    <t>1000000115</t>
  </si>
  <si>
    <t>1000000056</t>
  </si>
  <si>
    <t>1000000264</t>
  </si>
  <si>
    <t>1000000272</t>
  </si>
  <si>
    <t>1000000116</t>
  </si>
  <si>
    <t>1000000254</t>
  </si>
  <si>
    <t>1000000152</t>
  </si>
  <si>
    <t>1000000066</t>
  </si>
  <si>
    <t>1000000248</t>
  </si>
  <si>
    <t>1000000234</t>
  </si>
  <si>
    <t>1000000252</t>
  </si>
  <si>
    <t>1000000265</t>
  </si>
  <si>
    <t>1000000168</t>
  </si>
  <si>
    <t>1000000203</t>
  </si>
  <si>
    <t>1000000160</t>
  </si>
  <si>
    <t>1000000074</t>
  </si>
  <si>
    <t>1000000163</t>
  </si>
  <si>
    <t>1000000244</t>
  </si>
  <si>
    <t>1000000147</t>
  </si>
  <si>
    <t>1000000172</t>
  </si>
  <si>
    <t>1000000185</t>
  </si>
  <si>
    <t>1000000084</t>
  </si>
  <si>
    <t>1000000158</t>
  </si>
  <si>
    <t>1000000085</t>
  </si>
  <si>
    <t>1000000086</t>
  </si>
  <si>
    <t>1000000088</t>
  </si>
  <si>
    <t>1000000166</t>
  </si>
  <si>
    <t>Kidde Dream Home</t>
  </si>
  <si>
    <t>1000000239</t>
  </si>
  <si>
    <t>1000000325</t>
  </si>
  <si>
    <t>1000000326</t>
  </si>
  <si>
    <t>1000000344</t>
  </si>
  <si>
    <t>1000000301</t>
  </si>
  <si>
    <t>1000000354</t>
  </si>
  <si>
    <t>1000000351</t>
  </si>
  <si>
    <t>1000000324</t>
  </si>
  <si>
    <t>1000000327</t>
  </si>
  <si>
    <t>1000000284</t>
  </si>
  <si>
    <t>1000000226</t>
  </si>
  <si>
    <t>1000000373</t>
  </si>
  <si>
    <t>1000000345</t>
  </si>
  <si>
    <t>1000000355</t>
  </si>
  <si>
    <t>1000000001</t>
  </si>
  <si>
    <t>1000000356</t>
  </si>
  <si>
    <t>1000000328</t>
  </si>
  <si>
    <t>1000000302</t>
  </si>
  <si>
    <t>1000000358</t>
  </si>
  <si>
    <t>1000000359</t>
  </si>
  <si>
    <t>1000000352</t>
  </si>
  <si>
    <t>1000000292</t>
  </si>
  <si>
    <t>1000000291</t>
  </si>
  <si>
    <t>1000000025</t>
  </si>
  <si>
    <t>1000000329</t>
  </si>
  <si>
    <t>1000000192</t>
  </si>
  <si>
    <t>1000000283</t>
  </si>
  <si>
    <t>1000000027</t>
  </si>
  <si>
    <t>1000000360</t>
  </si>
  <si>
    <t>1000000361</t>
  </si>
  <si>
    <t>1000000330</t>
  </si>
  <si>
    <t>1000000362</t>
  </si>
  <si>
    <t>1000000303</t>
  </si>
  <si>
    <t>1000000296</t>
  </si>
  <si>
    <t>1000000342</t>
  </si>
  <si>
    <t>1000000306</t>
  </si>
  <si>
    <t>1000000331</t>
  </si>
  <si>
    <t>1000000293</t>
  </si>
  <si>
    <t>1000000349</t>
  </si>
  <si>
    <t>1000000319</t>
  </si>
  <si>
    <t>1000000332</t>
  </si>
  <si>
    <t>1000000050</t>
  </si>
  <si>
    <t>1000000334</t>
  </si>
  <si>
    <t>1000000363</t>
  </si>
  <si>
    <t>1000000335</t>
  </si>
  <si>
    <t>1000000107</t>
  </si>
  <si>
    <t>1000000295</t>
  </si>
  <si>
    <t>1000000290</t>
  </si>
  <si>
    <t>1000000294</t>
  </si>
  <si>
    <t>1000000364</t>
  </si>
  <si>
    <t>1000000054</t>
  </si>
  <si>
    <t>1000000365</t>
  </si>
  <si>
    <t>1000000367</t>
  </si>
  <si>
    <t>1000000350</t>
  </si>
  <si>
    <t>1000000374</t>
  </si>
  <si>
    <t>1000000321</t>
  </si>
  <si>
    <t>1000000309</t>
  </si>
  <si>
    <t>1000000223</t>
  </si>
  <si>
    <t>1000000298</t>
  </si>
  <si>
    <t>1000000070</t>
  </si>
  <si>
    <t>1000000368</t>
  </si>
  <si>
    <t>1000000375</t>
  </si>
  <si>
    <t>1000000125</t>
  </si>
  <si>
    <t>1000000274</t>
  </si>
  <si>
    <t>1000000300</t>
  </si>
  <si>
    <t>1000000369</t>
  </si>
  <si>
    <t>1000000279</t>
  </si>
  <si>
    <t>1000000343</t>
  </si>
  <si>
    <t>1000000299</t>
  </si>
  <si>
    <t>1000000370</t>
  </si>
  <si>
    <t>1000000281</t>
  </si>
  <si>
    <t>1000000336</t>
  </si>
  <si>
    <t>1000000167</t>
  </si>
  <si>
    <t>1000000338</t>
  </si>
  <si>
    <t>1000000243</t>
  </si>
  <si>
    <t>1000000268</t>
  </si>
  <si>
    <t>1000000230</t>
  </si>
  <si>
    <t>1000000371</t>
  </si>
  <si>
    <t>1000000181</t>
  </si>
  <si>
    <t>1000000094</t>
  </si>
  <si>
    <t>1000000340</t>
  </si>
  <si>
    <t>1000000162</t>
  </si>
  <si>
    <t>1000000339</t>
  </si>
  <si>
    <t>1000000315</t>
  </si>
  <si>
    <t>1000000288</t>
  </si>
  <si>
    <t>1000000095</t>
  </si>
  <si>
    <t>1000000180</t>
  </si>
  <si>
    <t>1000000346</t>
  </si>
  <si>
    <t>1000000096</t>
  </si>
  <si>
    <t>1000000341</t>
  </si>
  <si>
    <t>1000000174</t>
  </si>
  <si>
    <t>1000000127</t>
  </si>
  <si>
    <t>1000000372</t>
  </si>
  <si>
    <t>1000000235</t>
  </si>
  <si>
    <t>1000000211</t>
  </si>
  <si>
    <t>1000000100</t>
  </si>
  <si>
    <t>1000000253</t>
  </si>
  <si>
    <t>1000000297</t>
  </si>
  <si>
    <t>1000000196</t>
  </si>
  <si>
    <t>1000000078</t>
  </si>
  <si>
    <t>Child 001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</si>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</sst>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1"/>
      <color theme="1"/>
      <name val="Calibri"/>
      <family val="2"/>
    </font>
    <font>
      <sz val="11"/>
      <color theme="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theme="2" tint="-0.499984740745262"/>
        <bgColor theme="4" tint="0.79998168889431442"/>
      </patternFill>
    </fill>
    <fill>
      <patternFill patternType="solid">
        <fgColor theme="8" tint="0.79998168889431442"/>
        <bgColor theme="8" tint="0.79998168889431442"/>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thin">
        <color indexed="64"/>
      </left>
      <right style="thin">
        <color theme="4"/>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58">
    <xf numFmtId="0" fontId="0" fillId="0" borderId="0" xfId="0"/>
    <xf numFmtId="0" fontId="1" fillId="3" borderId="2" xfId="0" applyFont="1" applyFill="1" applyBorder="1" applyAlignment="1">
      <alignment wrapText="1"/>
    </xf>
    <xf numFmtId="0" fontId="0" fillId="0" borderId="2" xfId="0" applyBorder="1" applyAlignment="1">
      <alignment wrapText="1"/>
    </xf>
    <xf numFmtId="0" fontId="0" fillId="4" borderId="2" xfId="0" applyFill="1" applyBorder="1" applyAlignment="1">
      <alignment wrapText="1"/>
    </xf>
    <xf numFmtId="1" fontId="0" fillId="0" borderId="2" xfId="0" applyNumberFormat="1" applyBorder="1" applyAlignment="1">
      <alignment horizontal="center" vertical="center" wrapText="1"/>
    </xf>
    <xf numFmtId="0" fontId="0" fillId="0" borderId="0" xfId="0" applyAlignment="1">
      <alignment wrapText="1"/>
    </xf>
    <xf numFmtId="1" fontId="0" fillId="4" borderId="2" xfId="0" applyNumberFormat="1" applyFill="1" applyBorder="1" applyAlignment="1">
      <alignment horizontal="center" vertical="center" wrapText="1"/>
    </xf>
    <xf numFmtId="0" fontId="0" fillId="0" borderId="0" xfId="0" applyFill="1" applyAlignment="1" applyProtection="1"/>
    <xf numFmtId="1" fontId="0" fillId="0" borderId="0" xfId="0" applyNumberFormat="1" applyFill="1" applyAlignment="1" applyProtection="1"/>
    <xf numFmtId="0" fontId="0" fillId="0" borderId="0" xfId="0" pivotButton="1"/>
    <xf numFmtId="0" fontId="0" fillId="0" borderId="0" xfId="0" applyAlignment="1">
      <alignment horizontal="left"/>
    </xf>
    <xf numFmtId="0" fontId="0" fillId="0" borderId="0" xfId="0" applyNumberFormat="1"/>
    <xf numFmtId="0" fontId="0" fillId="0" borderId="3" xfId="0" applyFont="1" applyBorder="1" applyAlignment="1">
      <alignment horizontal="center" vertical="center"/>
    </xf>
    <xf numFmtId="0" fontId="0" fillId="5" borderId="3" xfId="0" applyFont="1" applyFill="1" applyBorder="1" applyAlignment="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horizontal="center"/>
    </xf>
    <xf numFmtId="0" fontId="0" fillId="0" borderId="0" xfId="0" applyFill="1"/>
    <xf numFmtId="0" fontId="0" fillId="5"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0" xfId="0" applyFill="1" applyAlignment="1" applyProtection="1">
      <alignment wrapText="1"/>
    </xf>
    <xf numFmtId="0" fontId="0" fillId="5"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2" fillId="2" borderId="1" xfId="0" applyFont="1" applyFill="1" applyBorder="1" applyAlignment="1">
      <alignment horizontal="center" vertical="center"/>
    </xf>
    <xf numFmtId="0" fontId="1" fillId="3"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2"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Fill="1" applyAlignment="1" applyProtection="1">
      <alignment horizontal="center" vertical="center" wrapText="1"/>
    </xf>
    <xf numFmtId="0" fontId="0" fillId="0" borderId="2" xfId="0" applyFill="1" applyBorder="1" applyAlignment="1" applyProtection="1">
      <alignment horizontal="center" vertical="center" wrapText="1"/>
    </xf>
    <xf numFmtId="1" fontId="0" fillId="0" borderId="0" xfId="0" applyNumberFormat="1" applyAlignment="1" applyProtection="1">
      <alignment horizontal="center" vertical="center" wrapText="1"/>
    </xf>
    <xf numFmtId="0" fontId="6" fillId="6" borderId="2"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1" fontId="0" fillId="0" borderId="2" xfId="0" applyNumberFormat="1" applyBorder="1" applyAlignment="1" applyProtection="1">
      <alignment horizontal="center" vertical="center" wrapText="1"/>
    </xf>
    <xf numFmtId="1" fontId="0" fillId="0" borderId="2" xfId="0" applyNumberFormat="1" applyFill="1" applyBorder="1" applyAlignment="1" applyProtection="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5"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6" fillId="7" borderId="3"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0" fillId="8" borderId="3" xfId="0" applyFont="1" applyFill="1" applyBorder="1" applyAlignment="1">
      <alignment horizontal="center" vertical="center"/>
    </xf>
    <xf numFmtId="0" fontId="4" fillId="8" borderId="3" xfId="0" applyFont="1" applyFill="1" applyBorder="1" applyAlignment="1">
      <alignment horizontal="center" vertical="center" wrapText="1"/>
    </xf>
    <xf numFmtId="0" fontId="0" fillId="8" borderId="4" xfId="0" applyFont="1" applyFill="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4" fillId="0" borderId="3" xfId="0" applyFont="1" applyBorder="1" applyAlignment="1">
      <alignment horizontal="center" vertical="center" wrapText="1"/>
    </xf>
    <xf numFmtId="0" fontId="0" fillId="0" borderId="4" xfId="0" applyFont="1" applyBorder="1" applyAlignment="1">
      <alignment horizontal="center" vertical="center"/>
    </xf>
    <xf numFmtId="0" fontId="5" fillId="8" borderId="8" xfId="0" applyFont="1" applyFill="1" applyBorder="1" applyAlignment="1">
      <alignment horizontal="center" vertical="center"/>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xf>
    <xf numFmtId="0" fontId="0" fillId="8" borderId="5" xfId="0" applyFont="1" applyFill="1" applyBorder="1" applyAlignment="1">
      <alignment horizontal="center" vertical="center" wrapText="1"/>
    </xf>
    <xf numFmtId="0" fontId="0" fillId="8" borderId="5" xfId="0" applyFont="1" applyFill="1" applyBorder="1" applyAlignment="1">
      <alignment horizontal="center" vertical="center"/>
    </xf>
    <xf numFmtId="0" fontId="4" fillId="8" borderId="5" xfId="0" applyFont="1" applyFill="1" applyBorder="1" applyAlignment="1">
      <alignment horizontal="center" vertical="center" wrapText="1"/>
    </xf>
    <xf numFmtId="0" fontId="0" fillId="8"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125701</xdr:colOff>
      <xdr:row>3</xdr:row>
      <xdr:rowOff>172594</xdr:rowOff>
    </xdr:to>
    <xdr:pic>
      <xdr:nvPicPr>
        <xdr:cNvPr id="3" name="Picture 2">
          <a:extLst>
            <a:ext uri="{FF2B5EF4-FFF2-40B4-BE49-F238E27FC236}">
              <a16:creationId xmlns:a16="http://schemas.microsoft.com/office/drawing/2014/main" id="{17472F42-CB8F-4E47-9CDB-26E9812C6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73701" cy="71551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lau Gamblin" refreshedDate="45905.820479745373" createdVersion="8" refreshedVersion="8" minRefreshableVersion="3" recordCount="38" xr:uid="{4BBD54CB-1EF7-4F38-A70C-D753EA37790A}">
  <cacheSource type="worksheet">
    <worksheetSource ref="A1:Q40" sheet="Program Data"/>
  </cacheSource>
  <cacheFields count="17">
    <cacheField name="Program Full Name" numFmtId="0">
      <sharedItems/>
    </cacheField>
    <cacheField name="Program" numFmtId="0">
      <sharedItems/>
    </cacheField>
    <cacheField name="Do any homes have a capacity of 5 or more (Yes/No):" numFmtId="0">
      <sharedItems/>
    </cacheField>
    <cacheField name="A.) Number of Sites Served durting this reporting period" numFmtId="0">
      <sharedItems containsSemiMixedTypes="0" containsString="0" containsNumber="1" containsInteger="1" minValue="1" maxValue="12"/>
    </cacheField>
    <cacheField name="B.) Number of Children in Care in this setting during this reporting period" numFmtId="0">
      <sharedItems containsSemiMixedTypes="0" containsString="0" containsNumber="1" containsInteger="1" minValue="1" maxValue="31"/>
    </cacheField>
    <cacheField name="C.) Total # of Incidents involving restraint" numFmtId="0">
      <sharedItems containsSemiMixedTypes="0" containsString="0" containsNumber="1" containsInteger="1" minValue="0" maxValue="391" count="26">
        <n v="3"/>
        <n v="0"/>
        <n v="33"/>
        <n v="1"/>
        <n v="2"/>
        <n v="7"/>
        <n v="291"/>
        <n v="4"/>
        <n v="27"/>
        <n v="13"/>
        <n v="102"/>
        <n v="30" u="1"/>
        <n v="231" u="1"/>
        <n v="37" u="1"/>
        <n v="5" u="1"/>
        <n v="16" u="1"/>
        <n v="239" u="1"/>
        <n v="14" u="1"/>
        <n v="9" u="1"/>
        <n v="230" u="1"/>
        <n v="60" u="1"/>
        <n v="391" u="1"/>
        <n v="6" u="1"/>
        <n v="24" u="1"/>
        <n v="8" u="1"/>
        <n v="25" u="1"/>
      </sharedItems>
    </cacheField>
    <cacheField name="D.) Total # of incidents resulting in a reportable injury to a child arising from the use of a restraint." numFmtId="0">
      <sharedItems containsSemiMixedTypes="0" containsString="0" containsNumber="1" containsInteger="1" minValue="0" maxValue="2"/>
    </cacheField>
    <cacheField name="E.) Total # of children who were placed in restraint more than three times" numFmtId="0">
      <sharedItems containsSemiMixedTypes="0" containsString="0" containsNumber="1" containsInteger="1" minValue="0" maxValue="10"/>
    </cacheField>
    <cacheField name="F.) Total # of incidents in which a person who placed a child in care in a restraint was not certified in the use of the type of restraint used" numFmtId="0">
      <sharedItems containsSemiMixedTypes="0" containsString="0" containsNumber="1" containsInteger="1" minValue="0" maxValue="1"/>
    </cacheField>
    <cacheField name="G.) Total # of incidents involving involuntary seclusion" numFmtId="0">
      <sharedItems containsSemiMixedTypes="0" containsString="0" containsNumber="1" containsInteger="1" minValue="0" maxValue="0"/>
    </cacheField>
    <cacheField name="H.) Total # of Incidents involving involuntary seclusion in a locked room" numFmtId="0">
      <sharedItems containsSemiMixedTypes="0" containsString="0" containsNumber="1" containsInteger="1" minValue="0" maxValue="0"/>
    </cacheField>
    <cacheField name="I.) Number of rooms that have been used or would be used for involuntary seclusion" numFmtId="0">
      <sharedItems containsSemiMixedTypes="0" containsString="0" containsNumber="1" containsInteger="1" minValue="0" maxValue="0"/>
    </cacheField>
    <cacheField name="J.) Dimensions of room that has been used or could be used for involuntary seclusion" numFmtId="0">
      <sharedItems containsSemiMixedTypes="0" containsString="0" containsNumber="1" containsInteger="1" minValue="0" maxValue="0"/>
    </cacheField>
    <cacheField name="K.) Total # of children who were placed in involuntary seclusion more than three times" numFmtId="0">
      <sharedItems containsSemiMixedTypes="0" containsString="0" containsNumber="1" containsInteger="1" minValue="0" maxValue="0"/>
    </cacheField>
    <cacheField name="L.) Total # of incidents in which a person who placed a child in care in involuntary seclusion was not trained to use involuntary seclusion" numFmtId="0">
      <sharedItems containsSemiMixedTypes="0" containsString="0" containsNumber="1" containsInteger="1" minValue="0" maxValue="0"/>
    </cacheField>
    <cacheField name="M.) Total # of children who experienced both restraints and involuntary seclusions" numFmtId="0">
      <sharedItems containsSemiMixedTypes="0" containsString="0" containsNumber="1" containsInteger="1" minValue="0" maxValue="0"/>
    </cacheField>
    <cacheField name="N.) Setting Type" numFmtId="0">
      <sharedItems count="2">
        <s v="24-Hour Residential"/>
        <s v="Host Hom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Agape"/>
    <s v="Agape"/>
    <s v="No"/>
    <n v="1"/>
    <n v="5"/>
    <x v="0"/>
    <n v="0"/>
    <n v="0"/>
    <n v="1"/>
    <n v="0"/>
    <n v="0"/>
    <n v="0"/>
    <n v="0"/>
    <n v="0"/>
    <n v="0"/>
    <n v="0"/>
    <x v="0"/>
  </r>
  <r>
    <s v="aHope"/>
    <s v="AHOPE"/>
    <s v="No"/>
    <n v="2"/>
    <n v="6"/>
    <x v="1"/>
    <n v="0"/>
    <n v="0"/>
    <n v="0"/>
    <n v="0"/>
    <n v="0"/>
    <n v="0"/>
    <n v="0"/>
    <n v="0"/>
    <n v="0"/>
    <n v="0"/>
    <x v="0"/>
  </r>
  <r>
    <s v="AJ Care"/>
    <s v="AJ"/>
    <s v="No"/>
    <n v="1"/>
    <n v="2"/>
    <x v="1"/>
    <n v="0"/>
    <n v="0"/>
    <n v="0"/>
    <n v="0"/>
    <n v="0"/>
    <n v="0"/>
    <n v="0"/>
    <n v="0"/>
    <n v="0"/>
    <n v="0"/>
    <x v="0"/>
  </r>
  <r>
    <s v="Albertina Kerr"/>
    <s v="AKerr"/>
    <s v="No"/>
    <n v="12"/>
    <n v="31"/>
    <x v="2"/>
    <n v="0"/>
    <n v="3"/>
    <n v="0"/>
    <n v="0"/>
    <n v="0"/>
    <n v="0"/>
    <n v="0"/>
    <n v="0"/>
    <n v="0"/>
    <n v="0"/>
    <x v="0"/>
  </r>
  <r>
    <s v="ALSO"/>
    <s v="ALSO"/>
    <s v="No"/>
    <n v="3"/>
    <n v="5"/>
    <x v="3"/>
    <n v="0"/>
    <n v="0"/>
    <n v="1"/>
    <n v="0"/>
    <n v="0"/>
    <n v="0"/>
    <n v="0"/>
    <n v="0"/>
    <n v="0"/>
    <n v="0"/>
    <x v="0"/>
  </r>
  <r>
    <s v="Asli"/>
    <s v="Asli"/>
    <s v="No"/>
    <n v="1"/>
    <n v="3"/>
    <x v="1"/>
    <n v="0"/>
    <n v="0"/>
    <n v="0"/>
    <n v="0"/>
    <n v="0"/>
    <n v="0"/>
    <n v="0"/>
    <n v="0"/>
    <n v="0"/>
    <n v="0"/>
    <x v="0"/>
  </r>
  <r>
    <s v="Augusta Care"/>
    <s v="Augusta"/>
    <s v="No"/>
    <n v="1"/>
    <n v="3"/>
    <x v="4"/>
    <n v="0"/>
    <n v="0"/>
    <n v="0"/>
    <n v="0"/>
    <n v="0"/>
    <n v="0"/>
    <n v="0"/>
    <n v="0"/>
    <n v="0"/>
    <n v="0"/>
    <x v="0"/>
  </r>
  <r>
    <s v="Brightstars"/>
    <s v="Brightstars"/>
    <s v="No"/>
    <n v="1"/>
    <n v="3"/>
    <x v="1"/>
    <n v="0"/>
    <n v="0"/>
    <n v="0"/>
    <n v="0"/>
    <n v="0"/>
    <n v="0"/>
    <n v="0"/>
    <n v="0"/>
    <n v="0"/>
    <n v="0"/>
    <x v="0"/>
  </r>
  <r>
    <s v="Center for Continuous Improvement, Inc."/>
    <s v="CCI"/>
    <s v="No"/>
    <n v="3"/>
    <n v="8"/>
    <x v="5"/>
    <n v="0"/>
    <n v="1"/>
    <n v="0"/>
    <n v="0"/>
    <n v="0"/>
    <n v="0"/>
    <n v="0"/>
    <n v="0"/>
    <n v="0"/>
    <n v="0"/>
    <x v="0"/>
  </r>
  <r>
    <s v="Clarvida (Renew) Consulting LLC"/>
    <s v="Clarvida"/>
    <s v="No"/>
    <n v="2"/>
    <n v="4"/>
    <x v="1"/>
    <n v="0"/>
    <n v="0"/>
    <n v="0"/>
    <n v="0"/>
    <n v="0"/>
    <n v="0"/>
    <n v="0"/>
    <n v="0"/>
    <n v="0"/>
    <n v="0"/>
    <x v="0"/>
  </r>
  <r>
    <s v="Cornerstone Valley, Inc"/>
    <s v="CVI"/>
    <s v="No"/>
    <n v="9"/>
    <n v="30"/>
    <x v="6"/>
    <n v="0"/>
    <n v="10"/>
    <n v="1"/>
    <n v="0"/>
    <n v="0"/>
    <n v="0"/>
    <n v="0"/>
    <n v="0"/>
    <n v="0"/>
    <n v="0"/>
    <x v="0"/>
  </r>
  <r>
    <s v="Etenesh Children Group Home"/>
    <s v="Etenesh"/>
    <s v="No"/>
    <n v="1"/>
    <n v="2"/>
    <x v="1"/>
    <n v="0"/>
    <n v="0"/>
    <n v="0"/>
    <n v="0"/>
    <n v="0"/>
    <n v="0"/>
    <n v="0"/>
    <n v="0"/>
    <n v="0"/>
    <n v="0"/>
    <x v="0"/>
  </r>
  <r>
    <s v="Family Choice Services"/>
    <s v="FCS"/>
    <s v="No"/>
    <n v="1"/>
    <n v="1"/>
    <x v="1"/>
    <n v="0"/>
    <n v="0"/>
    <n v="0"/>
    <n v="0"/>
    <n v="0"/>
    <n v="0"/>
    <n v="0"/>
    <n v="0"/>
    <n v="0"/>
    <n v="0"/>
    <x v="0"/>
  </r>
  <r>
    <s v="Family Love"/>
    <s v="FL"/>
    <s v="No"/>
    <n v="1"/>
    <n v="2"/>
    <x v="1"/>
    <n v="0"/>
    <n v="0"/>
    <n v="0"/>
    <n v="0"/>
    <n v="0"/>
    <n v="0"/>
    <n v="0"/>
    <n v="0"/>
    <n v="0"/>
    <n v="0"/>
    <x v="0"/>
  </r>
  <r>
    <s v="Furtu"/>
    <s v="Furtu"/>
    <s v="No"/>
    <n v="1"/>
    <n v="2"/>
    <x v="1"/>
    <n v="0"/>
    <n v="0"/>
    <n v="0"/>
    <n v="0"/>
    <n v="0"/>
    <n v="0"/>
    <n v="0"/>
    <n v="0"/>
    <n v="0"/>
    <n v="0"/>
    <x v="0"/>
  </r>
  <r>
    <s v="Golden Age"/>
    <s v="Golden"/>
    <s v="No"/>
    <n v="1"/>
    <n v="1"/>
    <x v="3"/>
    <n v="0"/>
    <n v="0"/>
    <n v="0"/>
    <n v="0"/>
    <n v="0"/>
    <n v="0"/>
    <n v="0"/>
    <n v="0"/>
    <n v="0"/>
    <n v="0"/>
    <x v="0"/>
  </r>
  <r>
    <s v="Guardian Care"/>
    <s v="Guardian"/>
    <s v="No"/>
    <n v="1"/>
    <n v="2"/>
    <x v="1"/>
    <n v="0"/>
    <n v="0"/>
    <n v="0"/>
    <n v="0"/>
    <n v="0"/>
    <n v="0"/>
    <n v="0"/>
    <n v="0"/>
    <n v="0"/>
    <n v="0"/>
    <x v="0"/>
  </r>
  <r>
    <s v="Hendricks AFH LLC"/>
    <s v="Hendricks"/>
    <s v="No"/>
    <n v="1"/>
    <n v="1"/>
    <x v="1"/>
    <n v="0"/>
    <n v="0"/>
    <n v="0"/>
    <n v="0"/>
    <n v="0"/>
    <n v="0"/>
    <n v="0"/>
    <n v="0"/>
    <n v="0"/>
    <n v="0"/>
    <x v="0"/>
  </r>
  <r>
    <s v="Hope Bridge"/>
    <s v="Hope"/>
    <s v="No"/>
    <n v="1"/>
    <n v="1"/>
    <x v="1"/>
    <n v="0"/>
    <n v="0"/>
    <n v="0"/>
    <n v="0"/>
    <n v="0"/>
    <n v="0"/>
    <n v="0"/>
    <n v="0"/>
    <n v="0"/>
    <n v="0"/>
    <x v="0"/>
  </r>
  <r>
    <s v="Inifinite Adult Care"/>
    <s v="IAC"/>
    <s v="No"/>
    <n v="3"/>
    <n v="8"/>
    <x v="7"/>
    <n v="0"/>
    <n v="1"/>
    <n v="0"/>
    <n v="0"/>
    <n v="0"/>
    <n v="0"/>
    <n v="0"/>
    <n v="0"/>
    <n v="0"/>
    <n v="0"/>
    <x v="0"/>
  </r>
  <r>
    <s v="Kidde Dream Home"/>
    <s v="KDH"/>
    <s v="No"/>
    <n v="1"/>
    <n v="2"/>
    <x v="1"/>
    <n v="0"/>
    <n v="0"/>
    <n v="0"/>
    <n v="0"/>
    <n v="0"/>
    <n v="0"/>
    <n v="0"/>
    <n v="0"/>
    <n v="0"/>
    <n v="0"/>
    <x v="0"/>
  </r>
  <r>
    <s v="Lensa Residential Service, LLC"/>
    <s v="Lensa"/>
    <s v="No"/>
    <n v="2"/>
    <n v="5"/>
    <x v="1"/>
    <n v="0"/>
    <n v="0"/>
    <n v="0"/>
    <n v="0"/>
    <n v="0"/>
    <n v="0"/>
    <n v="0"/>
    <n v="0"/>
    <n v="0"/>
    <n v="0"/>
    <x v="0"/>
  </r>
  <r>
    <s v="Oasis Care"/>
    <s v="Oasis"/>
    <s v="No"/>
    <n v="1"/>
    <n v="2"/>
    <x v="1"/>
    <n v="0"/>
    <n v="0"/>
    <n v="0"/>
    <n v="0"/>
    <n v="0"/>
    <n v="0"/>
    <n v="0"/>
    <n v="0"/>
    <n v="0"/>
    <n v="0"/>
    <x v="0"/>
  </r>
  <r>
    <s v="Partnerships In Community Living Inc. "/>
    <s v="PCL"/>
    <s v="No"/>
    <n v="8"/>
    <n v="19"/>
    <x v="5"/>
    <n v="0"/>
    <n v="0"/>
    <n v="1"/>
    <n v="0"/>
    <n v="0"/>
    <n v="0"/>
    <n v="0"/>
    <n v="0"/>
    <n v="0"/>
    <n v="0"/>
    <x v="0"/>
  </r>
  <r>
    <s v="Person Centered Services, Inc."/>
    <s v="PCSI"/>
    <s v="No"/>
    <n v="2"/>
    <n v="7"/>
    <x v="1"/>
    <n v="0"/>
    <n v="0"/>
    <n v="0"/>
    <n v="0"/>
    <n v="0"/>
    <n v="0"/>
    <n v="0"/>
    <n v="0"/>
    <n v="0"/>
    <n v="0"/>
    <x v="0"/>
  </r>
  <r>
    <s v="Professional Theraputic Community Network"/>
    <s v="PTCN"/>
    <s v="No"/>
    <n v="2"/>
    <n v="7"/>
    <x v="1"/>
    <n v="0"/>
    <n v="0"/>
    <n v="0"/>
    <n v="0"/>
    <n v="0"/>
    <n v="0"/>
    <n v="0"/>
    <n v="0"/>
    <n v="0"/>
    <n v="0"/>
    <x v="0"/>
  </r>
  <r>
    <s v="RISE"/>
    <s v="RISE"/>
    <s v="No"/>
    <n v="3"/>
    <n v="3"/>
    <x v="1"/>
    <n v="0"/>
    <n v="0"/>
    <n v="0"/>
    <n v="0"/>
    <n v="0"/>
    <n v="0"/>
    <n v="0"/>
    <n v="0"/>
    <n v="0"/>
    <n v="0"/>
    <x v="1"/>
  </r>
  <r>
    <s v="Stabilization and Crisis Unit"/>
    <s v="SACU 2"/>
    <s v="Yes"/>
    <n v="1"/>
    <n v="5"/>
    <x v="8"/>
    <n v="2"/>
    <n v="3"/>
    <n v="0"/>
    <n v="0"/>
    <n v="0"/>
    <n v="0"/>
    <n v="0"/>
    <n v="0"/>
    <n v="0"/>
    <n v="0"/>
    <x v="0"/>
  </r>
  <r>
    <s v="Stabilization and Crisis Unit"/>
    <s v="SACU 3"/>
    <s v="Yes"/>
    <n v="1"/>
    <n v="5"/>
    <x v="9"/>
    <n v="0"/>
    <n v="1"/>
    <n v="0"/>
    <n v="0"/>
    <n v="0"/>
    <n v="0"/>
    <n v="0"/>
    <n v="0"/>
    <n v="0"/>
    <n v="0"/>
    <x v="0"/>
  </r>
  <r>
    <s v="Stabilization and Crisis Unit"/>
    <s v="SACU 1"/>
    <s v="Yes"/>
    <n v="1"/>
    <n v="6"/>
    <x v="0"/>
    <n v="0"/>
    <n v="0"/>
    <n v="0"/>
    <n v="0"/>
    <n v="0"/>
    <n v="0"/>
    <n v="0"/>
    <n v="0"/>
    <n v="0"/>
    <n v="0"/>
    <x v="0"/>
  </r>
  <r>
    <s v="Sunshine Care Facility LLC"/>
    <s v="Sunshine"/>
    <s v="No"/>
    <n v="1"/>
    <n v="3"/>
    <x v="1"/>
    <n v="0"/>
    <n v="0"/>
    <n v="0"/>
    <n v="0"/>
    <n v="0"/>
    <n v="0"/>
    <n v="0"/>
    <n v="0"/>
    <n v="0"/>
    <n v="0"/>
    <x v="0"/>
  </r>
  <r>
    <s v="Tavros Care"/>
    <s v="Tavros"/>
    <s v="No"/>
    <n v="6"/>
    <n v="17"/>
    <x v="1"/>
    <n v="0"/>
    <n v="0"/>
    <n v="0"/>
    <n v="0"/>
    <n v="0"/>
    <n v="0"/>
    <n v="0"/>
    <n v="0"/>
    <n v="0"/>
    <n v="0"/>
    <x v="0"/>
  </r>
  <r>
    <s v="Thompson Family Home"/>
    <s v="TFH"/>
    <s v="No"/>
    <n v="1"/>
    <n v="3"/>
    <x v="4"/>
    <n v="0"/>
    <n v="0"/>
    <n v="0"/>
    <n v="0"/>
    <n v="0"/>
    <n v="0"/>
    <n v="0"/>
    <n v="0"/>
    <n v="0"/>
    <n v="0"/>
    <x v="0"/>
  </r>
  <r>
    <s v="Turmont"/>
    <s v="Turmont"/>
    <s v="No"/>
    <n v="1"/>
    <n v="2"/>
    <x v="1"/>
    <n v="0"/>
    <n v="0"/>
    <n v="0"/>
    <n v="0"/>
    <n v="0"/>
    <n v="0"/>
    <n v="0"/>
    <n v="0"/>
    <n v="0"/>
    <n v="0"/>
    <x v="0"/>
  </r>
  <r>
    <s v="Vineyard Family Home"/>
    <s v="Vineyard"/>
    <s v="No"/>
    <n v="2"/>
    <n v="7"/>
    <x v="7"/>
    <n v="0"/>
    <n v="1"/>
    <n v="0"/>
    <n v="0"/>
    <n v="0"/>
    <n v="0"/>
    <n v="0"/>
    <n v="0"/>
    <n v="0"/>
    <n v="0"/>
    <x v="0"/>
  </r>
  <r>
    <s v="Vitalia Care Services"/>
    <s v="Vitalia"/>
    <s v="No"/>
    <n v="1"/>
    <n v="3"/>
    <x v="1"/>
    <n v="0"/>
    <n v="0"/>
    <n v="0"/>
    <n v="0"/>
    <n v="0"/>
    <n v="0"/>
    <n v="0"/>
    <n v="0"/>
    <n v="0"/>
    <n v="0"/>
    <x v="0"/>
  </r>
  <r>
    <s v="WECG"/>
    <s v="WECG"/>
    <s v="No"/>
    <n v="2"/>
    <n v="5"/>
    <x v="4"/>
    <n v="0"/>
    <n v="0"/>
    <n v="0"/>
    <n v="0"/>
    <n v="0"/>
    <n v="0"/>
    <n v="0"/>
    <n v="0"/>
    <n v="0"/>
    <n v="0"/>
    <x v="0"/>
  </r>
  <r>
    <s v="Work Unlimited"/>
    <s v="WU"/>
    <s v="No"/>
    <n v="1"/>
    <n v="3"/>
    <x v="10"/>
    <n v="1"/>
    <n v="2"/>
    <n v="0"/>
    <n v="0"/>
    <n v="0"/>
    <n v="0"/>
    <n v="0"/>
    <n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789815-DC49-4DD6-89EF-32B57E8338F1}" name="PivotTable1" cacheId="19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9" firstHeaderRow="1" firstDataRow="3" firstDataCol="1"/>
  <pivotFields count="17">
    <pivotField dataField="1" showAll="0"/>
    <pivotField showAll="0"/>
    <pivotField showAll="0"/>
    <pivotField showAll="0"/>
    <pivotField showAll="0"/>
    <pivotField axis="axisRow" multipleItemSelectionAllowed="1" showAll="0">
      <items count="27">
        <item h="1" x="1"/>
        <item x="3"/>
        <item x="0"/>
        <item x="7"/>
        <item m="1" x="22"/>
        <item m="1" x="24"/>
        <item m="1" x="15"/>
        <item m="1" x="23"/>
        <item m="1" x="25"/>
        <item m="1" x="20"/>
        <item m="1" x="21"/>
        <item h="1" m="1" x="18"/>
        <item h="1" x="4"/>
        <item h="1" m="1" x="17"/>
        <item h="1" m="1" x="19"/>
        <item h="1" m="1" x="13"/>
        <item h="1" x="5"/>
        <item h="1" x="8"/>
        <item h="1" m="1" x="14"/>
        <item h="1" m="1" x="16"/>
        <item h="1" m="1" x="11"/>
        <item h="1" m="1" x="12"/>
        <item h="1" x="9"/>
        <item h="1" x="2"/>
        <item h="1" x="6"/>
        <item h="1" x="10"/>
        <item t="default"/>
      </items>
    </pivotField>
    <pivotField showAll="0"/>
    <pivotField showAll="0"/>
    <pivotField dataField="1" showAll="0"/>
    <pivotField showAll="0"/>
    <pivotField showAll="0"/>
    <pivotField showAll="0"/>
    <pivotField showAll="0"/>
    <pivotField showAll="0"/>
    <pivotField showAll="0"/>
    <pivotField showAll="0"/>
    <pivotField axis="axisCol" showAll="0">
      <items count="3">
        <item x="0"/>
        <item x="1"/>
        <item t="default"/>
      </items>
    </pivotField>
  </pivotFields>
  <rowFields count="1">
    <field x="5"/>
  </rowFields>
  <rowItems count="4">
    <i>
      <x v="1"/>
    </i>
    <i>
      <x v="2"/>
    </i>
    <i>
      <x v="3"/>
    </i>
    <i t="grand">
      <x/>
    </i>
  </rowItems>
  <colFields count="2">
    <field x="16"/>
    <field x="-2"/>
  </colFields>
  <colItems count="4">
    <i>
      <x/>
      <x/>
    </i>
    <i r="1" i="1">
      <x v="1"/>
    </i>
    <i t="grand">
      <x/>
    </i>
    <i t="grand" i="1">
      <x/>
    </i>
  </colItems>
  <dataFields count="2">
    <dataField name="Count of Program Full Name" fld="0" subtotal="count" baseField="0" baseItem="0"/>
    <dataField name="Sum of F.) Total # of incidents in which a person who placed a child in care in a restraint was not certified in the use of the type of restraint used"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D40" sqref="D40"/>
    </sheetView>
  </sheetViews>
  <sheetFormatPr defaultRowHeight="14.5" x14ac:dyDescent="0.35"/>
  <sheetData/>
  <sheetProtection algorithmName="SHA-512" hashValue="4LWA6+g9LHbVDckCXX88O7+nHO9xxPxGO4Ks8j6tNTn5bJmb685kxIbWGOSYEyP8WznyOS/vgjRID6xCOU+tQQ==" saltValue="Ax+CAu8LWIebVsDnBogqmw==" spinCount="100000" sheet="1" objects="1" scenarios="1"/>
  <pageMargins left="0.7" right="0.7" top="0.75" bottom="0.75" header="0.3" footer="0.3"/>
  <headerFooter>
    <oddFooter>&amp;C_x000D_&amp;1#&amp;"Calibri"&amp;10&amp;K000000 Level 3 -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Q10"/>
  <sheetViews>
    <sheetView zoomScale="130" zoomScaleNormal="130" workbookViewId="0">
      <selection sqref="A1:Q1"/>
    </sheetView>
  </sheetViews>
  <sheetFormatPr defaultRowHeight="14.5" x14ac:dyDescent="0.35"/>
  <cols>
    <col min="1" max="1" width="20.54296875" style="5" customWidth="1"/>
    <col min="2" max="7" width="20.54296875" customWidth="1"/>
    <col min="8" max="8" width="20.08984375" customWidth="1"/>
    <col min="9" max="16" width="10.54296875" customWidth="1"/>
    <col min="17" max="17" width="9.7265625" customWidth="1"/>
  </cols>
  <sheetData>
    <row r="1" spans="1:17" ht="28.5" x14ac:dyDescent="0.35">
      <c r="A1" s="22" t="s">
        <v>0</v>
      </c>
      <c r="B1" s="22"/>
      <c r="C1" s="22"/>
      <c r="D1" s="22"/>
      <c r="E1" s="22"/>
      <c r="F1" s="22"/>
      <c r="G1" s="22"/>
      <c r="H1" s="22"/>
      <c r="I1" s="22"/>
      <c r="J1" s="22"/>
      <c r="K1" s="22"/>
      <c r="L1" s="22"/>
      <c r="M1" s="22"/>
      <c r="N1" s="22"/>
      <c r="O1" s="22"/>
      <c r="P1" s="22"/>
      <c r="Q1" s="22"/>
    </row>
    <row r="2" spans="1:17" ht="101.5" x14ac:dyDescent="0.35">
      <c r="A2" s="1" t="s">
        <v>1</v>
      </c>
      <c r="B2" s="1" t="s">
        <v>2</v>
      </c>
      <c r="C2" s="1" t="s">
        <v>3</v>
      </c>
      <c r="D2" s="1" t="s">
        <v>4</v>
      </c>
      <c r="E2" s="1" t="s">
        <v>5</v>
      </c>
      <c r="F2" s="1" t="s">
        <v>57</v>
      </c>
      <c r="G2" s="1" t="s">
        <v>6</v>
      </c>
      <c r="H2" s="1" t="s">
        <v>59</v>
      </c>
      <c r="I2" s="1" t="s">
        <v>181</v>
      </c>
      <c r="J2" s="1" t="s">
        <v>182</v>
      </c>
      <c r="K2" s="1" t="s">
        <v>183</v>
      </c>
      <c r="L2" s="1" t="s">
        <v>64</v>
      </c>
      <c r="M2" s="1" t="s">
        <v>65</v>
      </c>
      <c r="N2" s="1" t="s">
        <v>66</v>
      </c>
      <c r="O2" s="1" t="s">
        <v>67</v>
      </c>
      <c r="P2" s="1" t="s">
        <v>68</v>
      </c>
      <c r="Q2" s="1" t="s">
        <v>69</v>
      </c>
    </row>
    <row r="3" spans="1:17" ht="29" x14ac:dyDescent="0.35">
      <c r="A3" s="2" t="s">
        <v>60</v>
      </c>
      <c r="B3" s="4">
        <v>293</v>
      </c>
      <c r="C3" s="4">
        <v>11</v>
      </c>
      <c r="D3" s="4">
        <v>44</v>
      </c>
      <c r="E3" s="4">
        <v>0</v>
      </c>
      <c r="F3" s="4">
        <v>1</v>
      </c>
      <c r="G3" s="4">
        <v>12</v>
      </c>
      <c r="H3" s="4">
        <v>0</v>
      </c>
      <c r="I3" s="4">
        <v>34</v>
      </c>
      <c r="J3" s="4">
        <v>10</v>
      </c>
      <c r="K3" s="4">
        <v>0</v>
      </c>
      <c r="L3" s="4">
        <v>7</v>
      </c>
      <c r="M3" s="4">
        <v>1</v>
      </c>
      <c r="N3" s="4">
        <v>33</v>
      </c>
      <c r="O3" s="4">
        <v>1</v>
      </c>
      <c r="P3" s="4">
        <v>1</v>
      </c>
      <c r="Q3" s="4">
        <v>1</v>
      </c>
    </row>
    <row r="4" spans="1:17" ht="29" x14ac:dyDescent="0.35">
      <c r="A4" s="3" t="s">
        <v>63</v>
      </c>
      <c r="B4" s="6">
        <v>265</v>
      </c>
      <c r="C4" s="6">
        <v>13</v>
      </c>
      <c r="D4" s="6">
        <v>44</v>
      </c>
      <c r="E4" s="6">
        <v>5</v>
      </c>
      <c r="F4" s="6">
        <v>1</v>
      </c>
      <c r="G4" s="6">
        <v>9</v>
      </c>
      <c r="H4" s="6">
        <v>0</v>
      </c>
      <c r="I4" s="6">
        <v>34</v>
      </c>
      <c r="J4" s="6">
        <v>10</v>
      </c>
      <c r="K4" s="6">
        <v>0</v>
      </c>
      <c r="L4" s="6">
        <v>8</v>
      </c>
      <c r="M4" s="6">
        <v>1</v>
      </c>
      <c r="N4" s="6">
        <v>33</v>
      </c>
      <c r="O4" s="6">
        <v>2</v>
      </c>
      <c r="P4" s="6">
        <v>1</v>
      </c>
      <c r="Q4" s="6">
        <v>0</v>
      </c>
    </row>
    <row r="5" spans="1:17" ht="29" x14ac:dyDescent="0.35">
      <c r="A5" s="2" t="s">
        <v>61</v>
      </c>
      <c r="B5" s="4">
        <v>228</v>
      </c>
      <c r="C5" s="4">
        <v>13</v>
      </c>
      <c r="D5" s="4">
        <v>49</v>
      </c>
      <c r="E5" s="4">
        <v>0</v>
      </c>
      <c r="F5" s="4">
        <v>0</v>
      </c>
      <c r="G5" s="4">
        <v>21</v>
      </c>
      <c r="H5" s="4">
        <v>0</v>
      </c>
      <c r="I5" s="4">
        <v>36</v>
      </c>
      <c r="J5" s="4">
        <v>13</v>
      </c>
      <c r="K5" s="4">
        <v>0</v>
      </c>
      <c r="L5" s="4">
        <v>9</v>
      </c>
      <c r="M5" s="4">
        <v>1</v>
      </c>
      <c r="N5" s="4">
        <v>38</v>
      </c>
      <c r="O5" s="4">
        <v>1</v>
      </c>
      <c r="P5" s="4">
        <v>1</v>
      </c>
      <c r="Q5" s="4">
        <v>0</v>
      </c>
    </row>
    <row r="6" spans="1:17" ht="29" x14ac:dyDescent="0.35">
      <c r="A6" s="3" t="s">
        <v>62</v>
      </c>
      <c r="B6" s="6">
        <v>445</v>
      </c>
      <c r="C6" s="6">
        <v>13</v>
      </c>
      <c r="D6" s="6">
        <v>63</v>
      </c>
      <c r="E6" s="6">
        <v>1</v>
      </c>
      <c r="F6" s="6">
        <v>2</v>
      </c>
      <c r="G6" s="6">
        <v>20</v>
      </c>
      <c r="H6" s="6">
        <v>0</v>
      </c>
      <c r="I6" s="6">
        <v>47</v>
      </c>
      <c r="J6" s="6">
        <v>16</v>
      </c>
      <c r="K6" s="6">
        <v>0</v>
      </c>
      <c r="L6" s="6">
        <v>9</v>
      </c>
      <c r="M6" s="6">
        <v>2</v>
      </c>
      <c r="N6" s="6">
        <v>48</v>
      </c>
      <c r="O6" s="6">
        <v>3</v>
      </c>
      <c r="P6" s="6">
        <v>0</v>
      </c>
      <c r="Q6" s="6">
        <v>3</v>
      </c>
    </row>
    <row r="7" spans="1:17" ht="29" x14ac:dyDescent="0.35">
      <c r="A7" s="2" t="s">
        <v>103</v>
      </c>
      <c r="B7" s="4">
        <v>553</v>
      </c>
      <c r="C7" s="4">
        <v>14</v>
      </c>
      <c r="D7" s="4">
        <v>55</v>
      </c>
      <c r="E7" s="4">
        <v>0</v>
      </c>
      <c r="F7" s="4">
        <v>1</v>
      </c>
      <c r="G7" s="4">
        <v>30</v>
      </c>
      <c r="H7" s="4">
        <v>0</v>
      </c>
      <c r="I7" s="4">
        <v>44</v>
      </c>
      <c r="J7" s="4">
        <v>11</v>
      </c>
      <c r="K7" s="4">
        <v>0</v>
      </c>
      <c r="L7" s="4">
        <v>7</v>
      </c>
      <c r="M7" s="4">
        <v>2</v>
      </c>
      <c r="N7" s="4">
        <v>42</v>
      </c>
      <c r="O7" s="4">
        <v>2</v>
      </c>
      <c r="P7" s="4">
        <v>0</v>
      </c>
      <c r="Q7" s="4">
        <v>5</v>
      </c>
    </row>
    <row r="8" spans="1:17" ht="29" x14ac:dyDescent="0.35">
      <c r="A8" s="3" t="s">
        <v>179</v>
      </c>
      <c r="B8" s="6">
        <v>375</v>
      </c>
      <c r="C8" s="6">
        <v>16</v>
      </c>
      <c r="D8" s="6">
        <v>60</v>
      </c>
      <c r="E8" s="6">
        <v>1</v>
      </c>
      <c r="F8" s="6">
        <v>1</v>
      </c>
      <c r="G8" s="6">
        <v>30</v>
      </c>
      <c r="H8" s="6">
        <v>0</v>
      </c>
      <c r="I8" s="6">
        <v>48</v>
      </c>
      <c r="J8" s="6">
        <v>12</v>
      </c>
      <c r="K8" s="6">
        <v>0</v>
      </c>
      <c r="L8" s="6">
        <v>8</v>
      </c>
      <c r="M8" s="6">
        <v>3</v>
      </c>
      <c r="N8" s="6">
        <v>47</v>
      </c>
      <c r="O8" s="6">
        <v>2</v>
      </c>
      <c r="P8" s="6">
        <v>1</v>
      </c>
      <c r="Q8" s="6">
        <v>1</v>
      </c>
    </row>
    <row r="9" spans="1:17" ht="29" x14ac:dyDescent="0.35">
      <c r="A9" s="2" t="s">
        <v>178</v>
      </c>
      <c r="B9" s="4">
        <v>626</v>
      </c>
      <c r="C9" s="4">
        <v>21</v>
      </c>
      <c r="D9" s="4">
        <v>57</v>
      </c>
      <c r="E9" s="4">
        <v>7</v>
      </c>
      <c r="F9" s="4">
        <v>5</v>
      </c>
      <c r="G9" s="4">
        <v>26</v>
      </c>
      <c r="H9" s="4">
        <v>0</v>
      </c>
      <c r="I9" s="4">
        <v>44</v>
      </c>
      <c r="J9" s="4">
        <v>13</v>
      </c>
      <c r="K9" s="4">
        <v>0</v>
      </c>
      <c r="L9" s="4">
        <v>7</v>
      </c>
      <c r="M9" s="4">
        <v>3</v>
      </c>
      <c r="N9" s="4">
        <v>43</v>
      </c>
      <c r="O9" s="4">
        <v>3</v>
      </c>
      <c r="P9" s="4">
        <v>2</v>
      </c>
      <c r="Q9" s="4">
        <v>2</v>
      </c>
    </row>
    <row r="10" spans="1:17" ht="29" x14ac:dyDescent="0.35">
      <c r="A10" s="3" t="s">
        <v>180</v>
      </c>
      <c r="B10" s="6">
        <v>502</v>
      </c>
      <c r="C10" s="6">
        <v>14</v>
      </c>
      <c r="D10" s="6">
        <v>54</v>
      </c>
      <c r="E10" s="6">
        <v>3</v>
      </c>
      <c r="F10" s="6">
        <v>4</v>
      </c>
      <c r="G10" s="6">
        <v>23</v>
      </c>
      <c r="H10" s="6">
        <v>0</v>
      </c>
      <c r="I10" s="6">
        <v>37</v>
      </c>
      <c r="J10" s="6">
        <v>11</v>
      </c>
      <c r="K10" s="6">
        <v>0</v>
      </c>
      <c r="L10" s="6">
        <v>6</v>
      </c>
      <c r="M10" s="6">
        <v>2</v>
      </c>
      <c r="N10" s="6">
        <v>32</v>
      </c>
      <c r="O10" s="6">
        <v>2</v>
      </c>
      <c r="P10" s="6">
        <v>4</v>
      </c>
      <c r="Q10" s="6">
        <v>6</v>
      </c>
    </row>
  </sheetData>
  <sheetProtection algorithmName="SHA-512" hashValue="ncoWGfpOjNDLO2rF6WdZZ36hascAs01fQ+7lKRppGLvtrJuvhNjIYkpeN88HtIbCkin3I1/Jhe3foAO6kadeSQ==" saltValue="i84wbqhejSdLamHff4LfnA==" spinCount="100000" sheet="1" objects="1" scenarios="1"/>
  <mergeCells count="1">
    <mergeCell ref="A1:Q1"/>
  </mergeCells>
  <phoneticPr fontId="3" type="noConversion"/>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40"/>
  <sheetViews>
    <sheetView zoomScaleNormal="100" workbookViewId="0"/>
  </sheetViews>
  <sheetFormatPr defaultRowHeight="14.5" x14ac:dyDescent="0.35"/>
  <cols>
    <col min="1" max="1" width="25.6328125" customWidth="1"/>
    <col min="2" max="2" width="12.54296875" bestFit="1" customWidth="1"/>
    <col min="3" max="16" width="20.6328125" customWidth="1"/>
    <col min="17" max="17" width="18.6328125" bestFit="1" customWidth="1"/>
  </cols>
  <sheetData>
    <row r="1" spans="1:17" s="5" customFormat="1" ht="128.5" customHeight="1" x14ac:dyDescent="0.35">
      <c r="A1" s="36" t="s">
        <v>83</v>
      </c>
      <c r="B1" s="36" t="s">
        <v>77</v>
      </c>
      <c r="C1" s="36" t="s">
        <v>21</v>
      </c>
      <c r="D1" s="36" t="s">
        <v>40</v>
      </c>
      <c r="E1" s="36" t="s">
        <v>41</v>
      </c>
      <c r="F1" s="36" t="s">
        <v>42</v>
      </c>
      <c r="G1" s="36" t="s">
        <v>43</v>
      </c>
      <c r="H1" s="36" t="s">
        <v>44</v>
      </c>
      <c r="I1" s="36" t="s">
        <v>45</v>
      </c>
      <c r="J1" s="36" t="s">
        <v>46</v>
      </c>
      <c r="K1" s="36" t="s">
        <v>47</v>
      </c>
      <c r="L1" s="36" t="s">
        <v>48</v>
      </c>
      <c r="M1" s="36" t="s">
        <v>49</v>
      </c>
      <c r="N1" s="36" t="s">
        <v>50</v>
      </c>
      <c r="O1" s="36" t="s">
        <v>51</v>
      </c>
      <c r="P1" s="36" t="s">
        <v>173</v>
      </c>
      <c r="Q1" s="37" t="s">
        <v>105</v>
      </c>
    </row>
    <row r="2" spans="1:17" ht="30" customHeight="1" x14ac:dyDescent="0.35">
      <c r="A2" s="42" t="s">
        <v>73</v>
      </c>
      <c r="B2" s="43" t="s">
        <v>73</v>
      </c>
      <c r="C2" s="43" t="s">
        <v>20</v>
      </c>
      <c r="D2" s="43">
        <v>1</v>
      </c>
      <c r="E2" s="43">
        <v>5</v>
      </c>
      <c r="F2" s="43">
        <v>3</v>
      </c>
      <c r="G2" s="43">
        <v>0</v>
      </c>
      <c r="H2" s="43">
        <v>0</v>
      </c>
      <c r="I2" s="42">
        <v>1</v>
      </c>
      <c r="J2" s="43">
        <v>0</v>
      </c>
      <c r="K2" s="43">
        <v>0</v>
      </c>
      <c r="L2" s="43">
        <v>0</v>
      </c>
      <c r="M2" s="43">
        <v>0</v>
      </c>
      <c r="N2" s="42">
        <v>0</v>
      </c>
      <c r="O2" s="44">
        <v>0</v>
      </c>
      <c r="P2" s="44">
        <v>0</v>
      </c>
      <c r="Q2" s="45" t="s">
        <v>106</v>
      </c>
    </row>
    <row r="3" spans="1:17" s="16" customFormat="1" ht="30" customHeight="1" x14ac:dyDescent="0.35">
      <c r="A3" s="18" t="s">
        <v>137</v>
      </c>
      <c r="B3" s="12" t="s">
        <v>78</v>
      </c>
      <c r="C3" s="12" t="s">
        <v>20</v>
      </c>
      <c r="D3" s="46">
        <v>2</v>
      </c>
      <c r="E3" s="46">
        <v>6</v>
      </c>
      <c r="F3" s="46">
        <v>0</v>
      </c>
      <c r="G3" s="46">
        <v>0</v>
      </c>
      <c r="H3" s="46">
        <v>0</v>
      </c>
      <c r="I3" s="47">
        <v>0</v>
      </c>
      <c r="J3" s="46">
        <v>0</v>
      </c>
      <c r="K3" s="46">
        <v>0</v>
      </c>
      <c r="L3" s="46">
        <v>0</v>
      </c>
      <c r="M3" s="46">
        <v>0</v>
      </c>
      <c r="N3" s="47">
        <v>0</v>
      </c>
      <c r="O3" s="47">
        <v>0</v>
      </c>
      <c r="P3" s="47">
        <v>0</v>
      </c>
      <c r="Q3" s="48" t="s">
        <v>106</v>
      </c>
    </row>
    <row r="4" spans="1:17" ht="30" customHeight="1" x14ac:dyDescent="0.35">
      <c r="A4" s="42" t="s">
        <v>136</v>
      </c>
      <c r="B4" s="43" t="s">
        <v>150</v>
      </c>
      <c r="C4" s="43" t="s">
        <v>20</v>
      </c>
      <c r="D4" s="43">
        <v>1</v>
      </c>
      <c r="E4" s="43">
        <v>2</v>
      </c>
      <c r="F4" s="43">
        <v>0</v>
      </c>
      <c r="G4" s="43">
        <v>0</v>
      </c>
      <c r="H4" s="43">
        <v>0</v>
      </c>
      <c r="I4" s="42">
        <v>0</v>
      </c>
      <c r="J4" s="43">
        <v>0</v>
      </c>
      <c r="K4" s="43">
        <v>0</v>
      </c>
      <c r="L4" s="43">
        <v>0</v>
      </c>
      <c r="M4" s="43">
        <v>0</v>
      </c>
      <c r="N4" s="42">
        <v>0</v>
      </c>
      <c r="O4" s="44">
        <v>0</v>
      </c>
      <c r="P4" s="44">
        <v>0</v>
      </c>
      <c r="Q4" s="45" t="s">
        <v>106</v>
      </c>
    </row>
    <row r="5" spans="1:17" ht="30" customHeight="1" x14ac:dyDescent="0.35">
      <c r="A5" s="18" t="s">
        <v>95</v>
      </c>
      <c r="B5" s="12" t="s">
        <v>123</v>
      </c>
      <c r="C5" s="12" t="s">
        <v>20</v>
      </c>
      <c r="D5" s="12">
        <v>12</v>
      </c>
      <c r="E5" s="12">
        <v>31</v>
      </c>
      <c r="F5" s="12">
        <v>33</v>
      </c>
      <c r="G5" s="12">
        <v>0</v>
      </c>
      <c r="H5" s="12">
        <v>3</v>
      </c>
      <c r="I5" s="18">
        <v>0</v>
      </c>
      <c r="J5" s="12">
        <v>0</v>
      </c>
      <c r="K5" s="12">
        <v>0</v>
      </c>
      <c r="L5" s="12">
        <v>0</v>
      </c>
      <c r="M5" s="12">
        <v>0</v>
      </c>
      <c r="N5" s="18">
        <v>0</v>
      </c>
      <c r="O5" s="49">
        <v>0</v>
      </c>
      <c r="P5" s="49">
        <v>0</v>
      </c>
      <c r="Q5" s="50" t="s">
        <v>106</v>
      </c>
    </row>
    <row r="6" spans="1:17" ht="30" customHeight="1" x14ac:dyDescent="0.35">
      <c r="A6" s="42" t="s">
        <v>71</v>
      </c>
      <c r="B6" s="43" t="s">
        <v>71</v>
      </c>
      <c r="C6" s="43" t="s">
        <v>20</v>
      </c>
      <c r="D6" s="43">
        <v>3</v>
      </c>
      <c r="E6" s="43">
        <v>5</v>
      </c>
      <c r="F6" s="43">
        <v>1</v>
      </c>
      <c r="G6" s="43">
        <v>0</v>
      </c>
      <c r="H6" s="43">
        <v>0</v>
      </c>
      <c r="I6" s="42">
        <v>1</v>
      </c>
      <c r="J6" s="43">
        <v>0</v>
      </c>
      <c r="K6" s="43">
        <v>0</v>
      </c>
      <c r="L6" s="43">
        <v>0</v>
      </c>
      <c r="M6" s="43">
        <v>0</v>
      </c>
      <c r="N6" s="42">
        <v>0</v>
      </c>
      <c r="O6" s="44">
        <v>0</v>
      </c>
      <c r="P6" s="44">
        <v>0</v>
      </c>
      <c r="Q6" s="45" t="s">
        <v>106</v>
      </c>
    </row>
    <row r="7" spans="1:17" ht="30" customHeight="1" x14ac:dyDescent="0.35">
      <c r="A7" s="18" t="s">
        <v>104</v>
      </c>
      <c r="B7" s="12" t="s">
        <v>104</v>
      </c>
      <c r="C7" s="12" t="s">
        <v>20</v>
      </c>
      <c r="D7" s="12">
        <v>1</v>
      </c>
      <c r="E7" s="12">
        <v>3</v>
      </c>
      <c r="F7" s="12">
        <v>0</v>
      </c>
      <c r="G7" s="12">
        <v>0</v>
      </c>
      <c r="H7" s="12">
        <v>0</v>
      </c>
      <c r="I7" s="18">
        <v>0</v>
      </c>
      <c r="J7" s="12">
        <v>0</v>
      </c>
      <c r="K7" s="12">
        <v>0</v>
      </c>
      <c r="L7" s="12">
        <v>0</v>
      </c>
      <c r="M7" s="12">
        <v>0</v>
      </c>
      <c r="N7" s="18">
        <v>0</v>
      </c>
      <c r="O7" s="49">
        <v>0</v>
      </c>
      <c r="P7" s="49">
        <v>0</v>
      </c>
      <c r="Q7" s="50" t="s">
        <v>106</v>
      </c>
    </row>
    <row r="8" spans="1:17" ht="30" customHeight="1" x14ac:dyDescent="0.35">
      <c r="A8" s="42" t="s">
        <v>102</v>
      </c>
      <c r="B8" s="43" t="s">
        <v>101</v>
      </c>
      <c r="C8" s="43" t="s">
        <v>20</v>
      </c>
      <c r="D8" s="51">
        <v>1</v>
      </c>
      <c r="E8" s="51">
        <v>3</v>
      </c>
      <c r="F8" s="51">
        <v>2</v>
      </c>
      <c r="G8" s="51">
        <v>0</v>
      </c>
      <c r="H8" s="51">
        <v>0</v>
      </c>
      <c r="I8" s="52">
        <v>0</v>
      </c>
      <c r="J8" s="51">
        <v>0</v>
      </c>
      <c r="K8" s="51">
        <v>0</v>
      </c>
      <c r="L8" s="51">
        <v>0</v>
      </c>
      <c r="M8" s="51">
        <v>0</v>
      </c>
      <c r="N8" s="52">
        <v>0</v>
      </c>
      <c r="O8" s="52">
        <v>0</v>
      </c>
      <c r="P8" s="52">
        <v>0</v>
      </c>
      <c r="Q8" s="53" t="s">
        <v>106</v>
      </c>
    </row>
    <row r="9" spans="1:17" ht="30" customHeight="1" x14ac:dyDescent="0.35">
      <c r="A9" s="18" t="s">
        <v>117</v>
      </c>
      <c r="B9" s="12" t="s">
        <v>117</v>
      </c>
      <c r="C9" s="12" t="s">
        <v>20</v>
      </c>
      <c r="D9" s="12">
        <v>1</v>
      </c>
      <c r="E9" s="12">
        <v>3</v>
      </c>
      <c r="F9" s="12">
        <v>0</v>
      </c>
      <c r="G9" s="12">
        <v>0</v>
      </c>
      <c r="H9" s="12">
        <v>0</v>
      </c>
      <c r="I9" s="18">
        <v>0</v>
      </c>
      <c r="J9" s="12">
        <v>0</v>
      </c>
      <c r="K9" s="12">
        <v>0</v>
      </c>
      <c r="L9" s="12">
        <v>0</v>
      </c>
      <c r="M9" s="12">
        <v>0</v>
      </c>
      <c r="N9" s="18">
        <v>0</v>
      </c>
      <c r="O9" s="49">
        <v>0</v>
      </c>
      <c r="P9" s="49">
        <v>0</v>
      </c>
      <c r="Q9" s="50" t="s">
        <v>106</v>
      </c>
    </row>
    <row r="10" spans="1:17" ht="30" customHeight="1" x14ac:dyDescent="0.35">
      <c r="A10" s="42" t="s">
        <v>96</v>
      </c>
      <c r="B10" s="43" t="s">
        <v>70</v>
      </c>
      <c r="C10" s="43" t="s">
        <v>20</v>
      </c>
      <c r="D10" s="43">
        <v>3</v>
      </c>
      <c r="E10" s="43">
        <v>8</v>
      </c>
      <c r="F10" s="43">
        <v>7</v>
      </c>
      <c r="G10" s="43">
        <v>0</v>
      </c>
      <c r="H10" s="43">
        <v>1</v>
      </c>
      <c r="I10" s="42">
        <v>0</v>
      </c>
      <c r="J10" s="43">
        <v>0</v>
      </c>
      <c r="K10" s="43">
        <v>0</v>
      </c>
      <c r="L10" s="43">
        <v>0</v>
      </c>
      <c r="M10" s="43">
        <v>0</v>
      </c>
      <c r="N10" s="42">
        <v>0</v>
      </c>
      <c r="O10" s="44">
        <v>0</v>
      </c>
      <c r="P10" s="44">
        <v>0</v>
      </c>
      <c r="Q10" s="45" t="s">
        <v>106</v>
      </c>
    </row>
    <row r="11" spans="1:17" ht="30" customHeight="1" x14ac:dyDescent="0.35">
      <c r="A11" s="18" t="s">
        <v>208</v>
      </c>
      <c r="B11" s="12" t="s">
        <v>158</v>
      </c>
      <c r="C11" s="12" t="s">
        <v>20</v>
      </c>
      <c r="D11" s="12">
        <v>2</v>
      </c>
      <c r="E11" s="12">
        <v>4</v>
      </c>
      <c r="F11" s="12">
        <v>0</v>
      </c>
      <c r="G11" s="12">
        <v>0</v>
      </c>
      <c r="H11" s="12">
        <v>0</v>
      </c>
      <c r="I11" s="18">
        <v>0</v>
      </c>
      <c r="J11" s="12">
        <v>0</v>
      </c>
      <c r="K11" s="12">
        <v>0</v>
      </c>
      <c r="L11" s="12">
        <v>0</v>
      </c>
      <c r="M11" s="12">
        <v>0</v>
      </c>
      <c r="N11" s="18">
        <v>0</v>
      </c>
      <c r="O11" s="49">
        <v>0</v>
      </c>
      <c r="P11" s="49">
        <v>0</v>
      </c>
      <c r="Q11" s="50" t="s">
        <v>106</v>
      </c>
    </row>
    <row r="12" spans="1:17" ht="30" customHeight="1" x14ac:dyDescent="0.35">
      <c r="A12" s="42" t="s">
        <v>97</v>
      </c>
      <c r="B12" s="43" t="s">
        <v>79</v>
      </c>
      <c r="C12" s="43" t="s">
        <v>20</v>
      </c>
      <c r="D12" s="43">
        <v>9</v>
      </c>
      <c r="E12" s="43">
        <v>30</v>
      </c>
      <c r="F12" s="43">
        <v>291</v>
      </c>
      <c r="G12" s="43">
        <v>0</v>
      </c>
      <c r="H12" s="43">
        <v>10</v>
      </c>
      <c r="I12" s="42">
        <v>1</v>
      </c>
      <c r="J12" s="43">
        <v>0</v>
      </c>
      <c r="K12" s="43">
        <v>0</v>
      </c>
      <c r="L12" s="43">
        <v>0</v>
      </c>
      <c r="M12" s="43">
        <v>0</v>
      </c>
      <c r="N12" s="42">
        <v>0</v>
      </c>
      <c r="O12" s="44">
        <v>0</v>
      </c>
      <c r="P12" s="44">
        <v>0</v>
      </c>
      <c r="Q12" s="45" t="s">
        <v>106</v>
      </c>
    </row>
    <row r="13" spans="1:17" ht="30" customHeight="1" x14ac:dyDescent="0.35">
      <c r="A13" s="18" t="s">
        <v>128</v>
      </c>
      <c r="B13" s="12" t="s">
        <v>122</v>
      </c>
      <c r="C13" s="12" t="s">
        <v>20</v>
      </c>
      <c r="D13" s="12">
        <v>1</v>
      </c>
      <c r="E13" s="12">
        <v>2</v>
      </c>
      <c r="F13" s="12">
        <v>0</v>
      </c>
      <c r="G13" s="12">
        <v>0</v>
      </c>
      <c r="H13" s="12">
        <v>0</v>
      </c>
      <c r="I13" s="18">
        <v>0</v>
      </c>
      <c r="J13" s="12">
        <v>0</v>
      </c>
      <c r="K13" s="12">
        <v>0</v>
      </c>
      <c r="L13" s="12">
        <v>0</v>
      </c>
      <c r="M13" s="12">
        <v>0</v>
      </c>
      <c r="N13" s="18">
        <v>0</v>
      </c>
      <c r="O13" s="49">
        <v>0</v>
      </c>
      <c r="P13" s="49">
        <v>0</v>
      </c>
      <c r="Q13" s="50" t="s">
        <v>106</v>
      </c>
    </row>
    <row r="14" spans="1:17" ht="30" customHeight="1" x14ac:dyDescent="0.35">
      <c r="A14" s="42" t="s">
        <v>138</v>
      </c>
      <c r="B14" s="43" t="s">
        <v>139</v>
      </c>
      <c r="C14" s="43" t="s">
        <v>20</v>
      </c>
      <c r="D14" s="43">
        <v>1</v>
      </c>
      <c r="E14" s="43">
        <v>1</v>
      </c>
      <c r="F14" s="43">
        <v>0</v>
      </c>
      <c r="G14" s="43">
        <v>0</v>
      </c>
      <c r="H14" s="43">
        <v>0</v>
      </c>
      <c r="I14" s="42">
        <v>0</v>
      </c>
      <c r="J14" s="43">
        <v>0</v>
      </c>
      <c r="K14" s="43">
        <v>0</v>
      </c>
      <c r="L14" s="43">
        <v>0</v>
      </c>
      <c r="M14" s="43">
        <v>0</v>
      </c>
      <c r="N14" s="42">
        <v>0</v>
      </c>
      <c r="O14" s="44">
        <v>0</v>
      </c>
      <c r="P14" s="44">
        <v>0</v>
      </c>
      <c r="Q14" s="45" t="s">
        <v>106</v>
      </c>
    </row>
    <row r="15" spans="1:17" ht="30" customHeight="1" x14ac:dyDescent="0.35">
      <c r="A15" s="18" t="s">
        <v>80</v>
      </c>
      <c r="B15" s="12" t="s">
        <v>126</v>
      </c>
      <c r="C15" s="12" t="s">
        <v>20</v>
      </c>
      <c r="D15" s="12">
        <v>1</v>
      </c>
      <c r="E15" s="12">
        <v>2</v>
      </c>
      <c r="F15" s="12">
        <v>0</v>
      </c>
      <c r="G15" s="12">
        <v>0</v>
      </c>
      <c r="H15" s="12">
        <v>0</v>
      </c>
      <c r="I15" s="18">
        <v>0</v>
      </c>
      <c r="J15" s="12">
        <v>0</v>
      </c>
      <c r="K15" s="12">
        <v>0</v>
      </c>
      <c r="L15" s="12">
        <v>0</v>
      </c>
      <c r="M15" s="12">
        <v>0</v>
      </c>
      <c r="N15" s="18">
        <v>0</v>
      </c>
      <c r="O15" s="49">
        <v>0</v>
      </c>
      <c r="P15" s="49">
        <v>0</v>
      </c>
      <c r="Q15" s="50" t="s">
        <v>106</v>
      </c>
    </row>
    <row r="16" spans="1:17" ht="30" customHeight="1" x14ac:dyDescent="0.35">
      <c r="A16" s="42" t="s">
        <v>140</v>
      </c>
      <c r="B16" s="43" t="s">
        <v>140</v>
      </c>
      <c r="C16" s="43" t="s">
        <v>20</v>
      </c>
      <c r="D16" s="43">
        <v>1</v>
      </c>
      <c r="E16" s="43">
        <v>2</v>
      </c>
      <c r="F16" s="43">
        <v>0</v>
      </c>
      <c r="G16" s="43">
        <v>0</v>
      </c>
      <c r="H16" s="43">
        <v>0</v>
      </c>
      <c r="I16" s="42">
        <v>0</v>
      </c>
      <c r="J16" s="43">
        <v>0</v>
      </c>
      <c r="K16" s="43">
        <v>0</v>
      </c>
      <c r="L16" s="43">
        <v>0</v>
      </c>
      <c r="M16" s="43">
        <v>0</v>
      </c>
      <c r="N16" s="42">
        <v>0</v>
      </c>
      <c r="O16" s="44">
        <v>0</v>
      </c>
      <c r="P16" s="44">
        <v>0</v>
      </c>
      <c r="Q16" s="45" t="s">
        <v>106</v>
      </c>
    </row>
    <row r="17" spans="1:17" ht="30" customHeight="1" x14ac:dyDescent="0.35">
      <c r="A17" s="18" t="s">
        <v>141</v>
      </c>
      <c r="B17" s="12" t="s">
        <v>177</v>
      </c>
      <c r="C17" s="12" t="s">
        <v>20</v>
      </c>
      <c r="D17" s="12">
        <v>1</v>
      </c>
      <c r="E17" s="12">
        <v>1</v>
      </c>
      <c r="F17" s="12">
        <v>1</v>
      </c>
      <c r="G17" s="12">
        <v>0</v>
      </c>
      <c r="H17" s="12">
        <v>0</v>
      </c>
      <c r="I17" s="18">
        <v>0</v>
      </c>
      <c r="J17" s="12">
        <v>0</v>
      </c>
      <c r="K17" s="12">
        <v>0</v>
      </c>
      <c r="L17" s="12">
        <v>0</v>
      </c>
      <c r="M17" s="12">
        <v>0</v>
      </c>
      <c r="N17" s="18">
        <v>0</v>
      </c>
      <c r="O17" s="49">
        <v>0</v>
      </c>
      <c r="P17" s="49">
        <v>0</v>
      </c>
      <c r="Q17" s="50" t="s">
        <v>106</v>
      </c>
    </row>
    <row r="18" spans="1:17" ht="30" customHeight="1" x14ac:dyDescent="0.35">
      <c r="A18" s="42" t="s">
        <v>195</v>
      </c>
      <c r="B18" s="43" t="s">
        <v>194</v>
      </c>
      <c r="C18" s="43" t="s">
        <v>20</v>
      </c>
      <c r="D18" s="43">
        <v>1</v>
      </c>
      <c r="E18" s="43">
        <v>2</v>
      </c>
      <c r="F18" s="43">
        <v>0</v>
      </c>
      <c r="G18" s="43">
        <v>0</v>
      </c>
      <c r="H18" s="43">
        <v>0</v>
      </c>
      <c r="I18" s="42">
        <v>0</v>
      </c>
      <c r="J18" s="43">
        <v>0</v>
      </c>
      <c r="K18" s="43">
        <v>0</v>
      </c>
      <c r="L18" s="43">
        <v>0</v>
      </c>
      <c r="M18" s="43">
        <v>0</v>
      </c>
      <c r="N18" s="42">
        <v>0</v>
      </c>
      <c r="O18" s="44">
        <v>0</v>
      </c>
      <c r="P18" s="44">
        <v>0</v>
      </c>
      <c r="Q18" s="45" t="s">
        <v>106</v>
      </c>
    </row>
    <row r="19" spans="1:17" ht="30" customHeight="1" x14ac:dyDescent="0.35">
      <c r="A19" s="18" t="s">
        <v>124</v>
      </c>
      <c r="B19" s="12" t="s">
        <v>81</v>
      </c>
      <c r="C19" s="12" t="s">
        <v>20</v>
      </c>
      <c r="D19" s="12">
        <v>1</v>
      </c>
      <c r="E19" s="12">
        <v>1</v>
      </c>
      <c r="F19" s="12">
        <v>0</v>
      </c>
      <c r="G19" s="12">
        <v>0</v>
      </c>
      <c r="H19" s="12">
        <v>0</v>
      </c>
      <c r="I19" s="18">
        <v>0</v>
      </c>
      <c r="J19" s="12">
        <v>0</v>
      </c>
      <c r="K19" s="12">
        <v>0</v>
      </c>
      <c r="L19" s="12">
        <v>0</v>
      </c>
      <c r="M19" s="12">
        <v>0</v>
      </c>
      <c r="N19" s="18">
        <v>0</v>
      </c>
      <c r="O19" s="49">
        <v>0</v>
      </c>
      <c r="P19" s="49">
        <v>0</v>
      </c>
      <c r="Q19" s="50" t="s">
        <v>106</v>
      </c>
    </row>
    <row r="20" spans="1:17" ht="30" customHeight="1" x14ac:dyDescent="0.35">
      <c r="A20" s="42" t="s">
        <v>142</v>
      </c>
      <c r="B20" s="43" t="s">
        <v>143</v>
      </c>
      <c r="C20" s="43" t="s">
        <v>20</v>
      </c>
      <c r="D20" s="43">
        <v>1</v>
      </c>
      <c r="E20" s="43">
        <v>1</v>
      </c>
      <c r="F20" s="43">
        <v>0</v>
      </c>
      <c r="G20" s="43">
        <v>0</v>
      </c>
      <c r="H20" s="43">
        <v>0</v>
      </c>
      <c r="I20" s="42">
        <v>0</v>
      </c>
      <c r="J20" s="43">
        <v>0</v>
      </c>
      <c r="K20" s="43">
        <v>0</v>
      </c>
      <c r="L20" s="43">
        <v>0</v>
      </c>
      <c r="M20" s="43">
        <v>0</v>
      </c>
      <c r="N20" s="42">
        <v>0</v>
      </c>
      <c r="O20" s="44">
        <v>0</v>
      </c>
      <c r="P20" s="44">
        <v>0</v>
      </c>
      <c r="Q20" s="45" t="s">
        <v>106</v>
      </c>
    </row>
    <row r="21" spans="1:17" s="16" customFormat="1" ht="30" customHeight="1" x14ac:dyDescent="0.35">
      <c r="A21" s="18" t="s">
        <v>130</v>
      </c>
      <c r="B21" s="12" t="s">
        <v>131</v>
      </c>
      <c r="C21" s="12" t="s">
        <v>20</v>
      </c>
      <c r="D21" s="12">
        <v>3</v>
      </c>
      <c r="E21" s="12">
        <v>8</v>
      </c>
      <c r="F21" s="12">
        <v>4</v>
      </c>
      <c r="G21" s="12">
        <v>0</v>
      </c>
      <c r="H21" s="12">
        <v>1</v>
      </c>
      <c r="I21" s="18">
        <v>0</v>
      </c>
      <c r="J21" s="12">
        <v>0</v>
      </c>
      <c r="K21" s="12">
        <v>0</v>
      </c>
      <c r="L21" s="12">
        <v>0</v>
      </c>
      <c r="M21" s="12">
        <v>0</v>
      </c>
      <c r="N21" s="18">
        <v>0</v>
      </c>
      <c r="O21" s="49">
        <v>0</v>
      </c>
      <c r="P21" s="49">
        <v>0</v>
      </c>
      <c r="Q21" s="50" t="s">
        <v>106</v>
      </c>
    </row>
    <row r="22" spans="1:17" ht="30" customHeight="1" x14ac:dyDescent="0.35">
      <c r="A22" s="42" t="s">
        <v>316</v>
      </c>
      <c r="B22" s="43" t="s">
        <v>82</v>
      </c>
      <c r="C22" s="43" t="s">
        <v>20</v>
      </c>
      <c r="D22" s="43">
        <v>1</v>
      </c>
      <c r="E22" s="43">
        <v>2</v>
      </c>
      <c r="F22" s="43">
        <v>0</v>
      </c>
      <c r="G22" s="43">
        <v>0</v>
      </c>
      <c r="H22" s="43">
        <v>0</v>
      </c>
      <c r="I22" s="42">
        <v>0</v>
      </c>
      <c r="J22" s="43">
        <v>0</v>
      </c>
      <c r="K22" s="43">
        <v>0</v>
      </c>
      <c r="L22" s="43">
        <v>0</v>
      </c>
      <c r="M22" s="43">
        <v>0</v>
      </c>
      <c r="N22" s="42">
        <v>0</v>
      </c>
      <c r="O22" s="44">
        <v>0</v>
      </c>
      <c r="P22" s="44">
        <v>0</v>
      </c>
      <c r="Q22" s="45" t="s">
        <v>106</v>
      </c>
    </row>
    <row r="23" spans="1:17" ht="30" customHeight="1" x14ac:dyDescent="0.35">
      <c r="A23" s="18" t="s">
        <v>116</v>
      </c>
      <c r="B23" s="12" t="s">
        <v>84</v>
      </c>
      <c r="C23" s="12" t="s">
        <v>20</v>
      </c>
      <c r="D23" s="12">
        <v>2</v>
      </c>
      <c r="E23" s="12">
        <v>5</v>
      </c>
      <c r="F23" s="12">
        <v>0</v>
      </c>
      <c r="G23" s="12">
        <v>0</v>
      </c>
      <c r="H23" s="12">
        <v>0</v>
      </c>
      <c r="I23" s="18">
        <v>0</v>
      </c>
      <c r="J23" s="12">
        <v>0</v>
      </c>
      <c r="K23" s="12">
        <v>0</v>
      </c>
      <c r="L23" s="12">
        <v>0</v>
      </c>
      <c r="M23" s="12">
        <v>0</v>
      </c>
      <c r="N23" s="18">
        <v>0</v>
      </c>
      <c r="O23" s="49">
        <v>0</v>
      </c>
      <c r="P23" s="49">
        <v>0</v>
      </c>
      <c r="Q23" s="50" t="s">
        <v>106</v>
      </c>
    </row>
    <row r="24" spans="1:17" s="16" customFormat="1" ht="30" customHeight="1" x14ac:dyDescent="0.35">
      <c r="A24" s="42" t="s">
        <v>129</v>
      </c>
      <c r="B24" s="43" t="s">
        <v>85</v>
      </c>
      <c r="C24" s="43" t="s">
        <v>20</v>
      </c>
      <c r="D24" s="43">
        <v>1</v>
      </c>
      <c r="E24" s="43">
        <v>2</v>
      </c>
      <c r="F24" s="43">
        <v>0</v>
      </c>
      <c r="G24" s="43">
        <v>0</v>
      </c>
      <c r="H24" s="43">
        <v>0</v>
      </c>
      <c r="I24" s="42">
        <v>0</v>
      </c>
      <c r="J24" s="43">
        <v>0</v>
      </c>
      <c r="K24" s="43">
        <v>0</v>
      </c>
      <c r="L24" s="43">
        <v>0</v>
      </c>
      <c r="M24" s="43">
        <v>0</v>
      </c>
      <c r="N24" s="42">
        <v>0</v>
      </c>
      <c r="O24" s="44">
        <v>0</v>
      </c>
      <c r="P24" s="44">
        <v>0</v>
      </c>
      <c r="Q24" s="45" t="s">
        <v>106</v>
      </c>
    </row>
    <row r="25" spans="1:17" ht="30" customHeight="1" x14ac:dyDescent="0.35">
      <c r="A25" s="18" t="s">
        <v>98</v>
      </c>
      <c r="B25" s="12" t="s">
        <v>72</v>
      </c>
      <c r="C25" s="12" t="s">
        <v>20</v>
      </c>
      <c r="D25" s="12">
        <v>8</v>
      </c>
      <c r="E25" s="12">
        <v>19</v>
      </c>
      <c r="F25" s="12">
        <v>7</v>
      </c>
      <c r="G25" s="12">
        <v>0</v>
      </c>
      <c r="H25" s="12">
        <v>0</v>
      </c>
      <c r="I25" s="18">
        <v>1</v>
      </c>
      <c r="J25" s="12">
        <v>0</v>
      </c>
      <c r="K25" s="12">
        <v>0</v>
      </c>
      <c r="L25" s="12">
        <v>0</v>
      </c>
      <c r="M25" s="12">
        <v>0</v>
      </c>
      <c r="N25" s="18">
        <v>0</v>
      </c>
      <c r="O25" s="49">
        <v>0</v>
      </c>
      <c r="P25" s="49">
        <v>0</v>
      </c>
      <c r="Q25" s="50" t="s">
        <v>106</v>
      </c>
    </row>
    <row r="26" spans="1:17" ht="30" customHeight="1" x14ac:dyDescent="0.35">
      <c r="A26" s="42" t="s">
        <v>99</v>
      </c>
      <c r="B26" s="43" t="s">
        <v>86</v>
      </c>
      <c r="C26" s="43" t="s">
        <v>20</v>
      </c>
      <c r="D26" s="43">
        <v>2</v>
      </c>
      <c r="E26" s="43">
        <v>7</v>
      </c>
      <c r="F26" s="43">
        <v>0</v>
      </c>
      <c r="G26" s="43">
        <v>0</v>
      </c>
      <c r="H26" s="43">
        <v>0</v>
      </c>
      <c r="I26" s="42">
        <v>0</v>
      </c>
      <c r="J26" s="43">
        <v>0</v>
      </c>
      <c r="K26" s="43">
        <v>0</v>
      </c>
      <c r="L26" s="43">
        <v>0</v>
      </c>
      <c r="M26" s="43">
        <v>0</v>
      </c>
      <c r="N26" s="42">
        <v>0</v>
      </c>
      <c r="O26" s="44">
        <v>0</v>
      </c>
      <c r="P26" s="44">
        <v>0</v>
      </c>
      <c r="Q26" s="45" t="s">
        <v>106</v>
      </c>
    </row>
    <row r="27" spans="1:17" ht="30" customHeight="1" x14ac:dyDescent="0.35">
      <c r="A27" s="18" t="s">
        <v>100</v>
      </c>
      <c r="B27" s="12" t="s">
        <v>87</v>
      </c>
      <c r="C27" s="12" t="s">
        <v>20</v>
      </c>
      <c r="D27" s="12">
        <v>2</v>
      </c>
      <c r="E27" s="12">
        <v>7</v>
      </c>
      <c r="F27" s="12">
        <v>0</v>
      </c>
      <c r="G27" s="12">
        <v>0</v>
      </c>
      <c r="H27" s="12">
        <v>0</v>
      </c>
      <c r="I27" s="18">
        <v>0</v>
      </c>
      <c r="J27" s="12">
        <v>0</v>
      </c>
      <c r="K27" s="12">
        <v>0</v>
      </c>
      <c r="L27" s="12">
        <v>0</v>
      </c>
      <c r="M27" s="12">
        <v>0</v>
      </c>
      <c r="N27" s="18">
        <v>0</v>
      </c>
      <c r="O27" s="49">
        <v>0</v>
      </c>
      <c r="P27" s="49">
        <v>0</v>
      </c>
      <c r="Q27" s="50" t="s">
        <v>106</v>
      </c>
    </row>
    <row r="28" spans="1:17" ht="30" customHeight="1" x14ac:dyDescent="0.35">
      <c r="A28" s="42" t="s">
        <v>88</v>
      </c>
      <c r="B28" s="43" t="s">
        <v>88</v>
      </c>
      <c r="C28" s="43" t="s">
        <v>20</v>
      </c>
      <c r="D28" s="43">
        <v>3</v>
      </c>
      <c r="E28" s="43">
        <v>3</v>
      </c>
      <c r="F28" s="43">
        <v>0</v>
      </c>
      <c r="G28" s="43">
        <v>0</v>
      </c>
      <c r="H28" s="43">
        <v>0</v>
      </c>
      <c r="I28" s="42">
        <v>0</v>
      </c>
      <c r="J28" s="43">
        <v>0</v>
      </c>
      <c r="K28" s="43">
        <v>0</v>
      </c>
      <c r="L28" s="43">
        <v>0</v>
      </c>
      <c r="M28" s="43">
        <v>0</v>
      </c>
      <c r="N28" s="42">
        <v>0</v>
      </c>
      <c r="O28" s="44">
        <v>0</v>
      </c>
      <c r="P28" s="44">
        <v>0</v>
      </c>
      <c r="Q28" s="45" t="s">
        <v>169</v>
      </c>
    </row>
    <row r="29" spans="1:17" ht="30" customHeight="1" x14ac:dyDescent="0.35">
      <c r="A29" s="18" t="s">
        <v>172</v>
      </c>
      <c r="B29" s="12" t="s">
        <v>76</v>
      </c>
      <c r="C29" s="12" t="s">
        <v>54</v>
      </c>
      <c r="D29" s="12">
        <v>1</v>
      </c>
      <c r="E29" s="12">
        <v>5</v>
      </c>
      <c r="F29" s="12">
        <v>27</v>
      </c>
      <c r="G29" s="12">
        <v>2</v>
      </c>
      <c r="H29" s="12">
        <v>3</v>
      </c>
      <c r="I29" s="18">
        <v>0</v>
      </c>
      <c r="J29" s="12">
        <v>0</v>
      </c>
      <c r="K29" s="12">
        <v>0</v>
      </c>
      <c r="L29" s="12">
        <v>0</v>
      </c>
      <c r="M29" s="12">
        <v>0</v>
      </c>
      <c r="N29" s="18">
        <v>0</v>
      </c>
      <c r="O29" s="49">
        <v>0</v>
      </c>
      <c r="P29" s="49">
        <v>0</v>
      </c>
      <c r="Q29" s="50" t="s">
        <v>106</v>
      </c>
    </row>
    <row r="30" spans="1:17" ht="30" customHeight="1" x14ac:dyDescent="0.35">
      <c r="A30" s="42" t="s">
        <v>172</v>
      </c>
      <c r="B30" s="43" t="s">
        <v>75</v>
      </c>
      <c r="C30" s="43" t="s">
        <v>54</v>
      </c>
      <c r="D30" s="43">
        <v>1</v>
      </c>
      <c r="E30" s="43">
        <v>5</v>
      </c>
      <c r="F30" s="43">
        <v>13</v>
      </c>
      <c r="G30" s="43">
        <v>0</v>
      </c>
      <c r="H30" s="43">
        <v>1</v>
      </c>
      <c r="I30" s="42">
        <v>0</v>
      </c>
      <c r="J30" s="43">
        <v>0</v>
      </c>
      <c r="K30" s="43">
        <v>0</v>
      </c>
      <c r="L30" s="43">
        <v>0</v>
      </c>
      <c r="M30" s="43">
        <v>0</v>
      </c>
      <c r="N30" s="42">
        <v>0</v>
      </c>
      <c r="O30" s="44">
        <v>0</v>
      </c>
      <c r="P30" s="44">
        <v>0</v>
      </c>
      <c r="Q30" s="45" t="s">
        <v>106</v>
      </c>
    </row>
    <row r="31" spans="1:17" ht="30" customHeight="1" x14ac:dyDescent="0.35">
      <c r="A31" s="18" t="s">
        <v>172</v>
      </c>
      <c r="B31" s="12" t="s">
        <v>74</v>
      </c>
      <c r="C31" s="12" t="s">
        <v>54</v>
      </c>
      <c r="D31" s="12">
        <v>1</v>
      </c>
      <c r="E31" s="12">
        <v>6</v>
      </c>
      <c r="F31" s="12">
        <v>3</v>
      </c>
      <c r="G31" s="12">
        <v>0</v>
      </c>
      <c r="H31" s="12">
        <v>0</v>
      </c>
      <c r="I31" s="18">
        <v>0</v>
      </c>
      <c r="J31" s="12">
        <v>0</v>
      </c>
      <c r="K31" s="12">
        <v>0</v>
      </c>
      <c r="L31" s="12">
        <v>0</v>
      </c>
      <c r="M31" s="12">
        <v>0</v>
      </c>
      <c r="N31" s="18">
        <v>0</v>
      </c>
      <c r="O31" s="49">
        <v>0</v>
      </c>
      <c r="P31" s="49">
        <v>0</v>
      </c>
      <c r="Q31" s="50" t="s">
        <v>106</v>
      </c>
    </row>
    <row r="32" spans="1:17" ht="30" customHeight="1" x14ac:dyDescent="0.35">
      <c r="A32" s="42" t="s">
        <v>145</v>
      </c>
      <c r="B32" s="43" t="s">
        <v>144</v>
      </c>
      <c r="C32" s="43" t="s">
        <v>20</v>
      </c>
      <c r="D32" s="43">
        <v>1</v>
      </c>
      <c r="E32" s="43">
        <v>3</v>
      </c>
      <c r="F32" s="43">
        <v>0</v>
      </c>
      <c r="G32" s="43">
        <v>0</v>
      </c>
      <c r="H32" s="43">
        <v>0</v>
      </c>
      <c r="I32" s="43">
        <v>0</v>
      </c>
      <c r="J32" s="43">
        <v>0</v>
      </c>
      <c r="K32" s="43">
        <v>0</v>
      </c>
      <c r="L32" s="43">
        <v>0</v>
      </c>
      <c r="M32" s="43">
        <v>0</v>
      </c>
      <c r="N32" s="42">
        <v>0</v>
      </c>
      <c r="O32" s="44">
        <v>0</v>
      </c>
      <c r="P32" s="44">
        <v>0</v>
      </c>
      <c r="Q32" s="45" t="s">
        <v>106</v>
      </c>
    </row>
    <row r="33" spans="1:17" ht="30" customHeight="1" x14ac:dyDescent="0.35">
      <c r="A33" s="18" t="s">
        <v>120</v>
      </c>
      <c r="B33" s="12" t="s">
        <v>170</v>
      </c>
      <c r="C33" s="12" t="s">
        <v>20</v>
      </c>
      <c r="D33" s="12">
        <v>6</v>
      </c>
      <c r="E33" s="12">
        <v>17</v>
      </c>
      <c r="F33" s="12">
        <v>0</v>
      </c>
      <c r="G33" s="12">
        <v>0</v>
      </c>
      <c r="H33" s="12">
        <v>0</v>
      </c>
      <c r="I33" s="18">
        <v>0</v>
      </c>
      <c r="J33" s="12">
        <v>0</v>
      </c>
      <c r="K33" s="12">
        <v>0</v>
      </c>
      <c r="L33" s="12">
        <v>0</v>
      </c>
      <c r="M33" s="12">
        <v>0</v>
      </c>
      <c r="N33" s="18">
        <v>0</v>
      </c>
      <c r="O33" s="49">
        <v>0</v>
      </c>
      <c r="P33" s="49">
        <v>0</v>
      </c>
      <c r="Q33" s="50" t="s">
        <v>106</v>
      </c>
    </row>
    <row r="34" spans="1:17" ht="30" customHeight="1" x14ac:dyDescent="0.35">
      <c r="A34" s="42" t="s">
        <v>94</v>
      </c>
      <c r="B34" s="43" t="s">
        <v>127</v>
      </c>
      <c r="C34" s="43" t="s">
        <v>20</v>
      </c>
      <c r="D34" s="43">
        <v>1</v>
      </c>
      <c r="E34" s="43">
        <v>3</v>
      </c>
      <c r="F34" s="43">
        <v>2</v>
      </c>
      <c r="G34" s="43">
        <v>0</v>
      </c>
      <c r="H34" s="43">
        <v>0</v>
      </c>
      <c r="I34" s="42">
        <v>0</v>
      </c>
      <c r="J34" s="43">
        <v>0</v>
      </c>
      <c r="K34" s="43">
        <v>0</v>
      </c>
      <c r="L34" s="43">
        <v>0</v>
      </c>
      <c r="M34" s="43">
        <v>0</v>
      </c>
      <c r="N34" s="42">
        <v>0</v>
      </c>
      <c r="O34" s="44">
        <v>0</v>
      </c>
      <c r="P34" s="44">
        <v>0</v>
      </c>
      <c r="Q34" s="45" t="s">
        <v>106</v>
      </c>
    </row>
    <row r="35" spans="1:17" ht="30" customHeight="1" x14ac:dyDescent="0.35">
      <c r="A35" s="18" t="s">
        <v>89</v>
      </c>
      <c r="B35" s="12" t="s">
        <v>89</v>
      </c>
      <c r="C35" s="12" t="s">
        <v>20</v>
      </c>
      <c r="D35" s="12">
        <v>1</v>
      </c>
      <c r="E35" s="12">
        <v>2</v>
      </c>
      <c r="F35" s="12">
        <v>0</v>
      </c>
      <c r="G35" s="12">
        <v>0</v>
      </c>
      <c r="H35" s="12">
        <v>0</v>
      </c>
      <c r="I35" s="18">
        <v>0</v>
      </c>
      <c r="J35" s="12">
        <v>0</v>
      </c>
      <c r="K35" s="12">
        <v>0</v>
      </c>
      <c r="L35" s="12">
        <v>0</v>
      </c>
      <c r="M35" s="12">
        <v>0</v>
      </c>
      <c r="N35" s="18">
        <v>0</v>
      </c>
      <c r="O35" s="49">
        <v>0</v>
      </c>
      <c r="P35" s="49">
        <v>0</v>
      </c>
      <c r="Q35" s="50" t="s">
        <v>106</v>
      </c>
    </row>
    <row r="36" spans="1:17" ht="30" customHeight="1" x14ac:dyDescent="0.35">
      <c r="A36" s="42" t="s">
        <v>93</v>
      </c>
      <c r="B36" s="43" t="s">
        <v>90</v>
      </c>
      <c r="C36" s="43" t="s">
        <v>20</v>
      </c>
      <c r="D36" s="43">
        <v>2</v>
      </c>
      <c r="E36" s="43">
        <v>7</v>
      </c>
      <c r="F36" s="43">
        <v>4</v>
      </c>
      <c r="G36" s="43">
        <v>0</v>
      </c>
      <c r="H36" s="43">
        <v>1</v>
      </c>
      <c r="I36" s="42">
        <v>0</v>
      </c>
      <c r="J36" s="43">
        <v>0</v>
      </c>
      <c r="K36" s="43">
        <v>0</v>
      </c>
      <c r="L36" s="43">
        <v>0</v>
      </c>
      <c r="M36" s="43">
        <v>0</v>
      </c>
      <c r="N36" s="42">
        <v>0</v>
      </c>
      <c r="O36" s="44">
        <v>0</v>
      </c>
      <c r="P36" s="44">
        <v>0</v>
      </c>
      <c r="Q36" s="45" t="s">
        <v>106</v>
      </c>
    </row>
    <row r="37" spans="1:17" s="16" customFormat="1" ht="30" customHeight="1" x14ac:dyDescent="0.35">
      <c r="A37" s="18" t="s">
        <v>146</v>
      </c>
      <c r="B37" s="12" t="s">
        <v>147</v>
      </c>
      <c r="C37" s="12" t="s">
        <v>20</v>
      </c>
      <c r="D37" s="46">
        <v>1</v>
      </c>
      <c r="E37" s="46">
        <v>3</v>
      </c>
      <c r="F37" s="46">
        <v>0</v>
      </c>
      <c r="G37" s="46">
        <v>0</v>
      </c>
      <c r="H37" s="46">
        <v>0</v>
      </c>
      <c r="I37" s="47">
        <v>0</v>
      </c>
      <c r="J37" s="46">
        <v>0</v>
      </c>
      <c r="K37" s="46">
        <v>0</v>
      </c>
      <c r="L37" s="46">
        <v>0</v>
      </c>
      <c r="M37" s="46">
        <v>0</v>
      </c>
      <c r="N37" s="47">
        <v>0</v>
      </c>
      <c r="O37" s="47">
        <v>0</v>
      </c>
      <c r="P37" s="47">
        <v>0</v>
      </c>
      <c r="Q37" s="48" t="s">
        <v>106</v>
      </c>
    </row>
    <row r="38" spans="1:17" ht="30" customHeight="1" x14ac:dyDescent="0.35">
      <c r="A38" s="42" t="s">
        <v>91</v>
      </c>
      <c r="B38" s="43" t="s">
        <v>91</v>
      </c>
      <c r="C38" s="43" t="s">
        <v>20</v>
      </c>
      <c r="D38" s="51">
        <v>2</v>
      </c>
      <c r="E38" s="51">
        <v>5</v>
      </c>
      <c r="F38" s="51">
        <v>2</v>
      </c>
      <c r="G38" s="51">
        <v>0</v>
      </c>
      <c r="H38" s="51">
        <v>0</v>
      </c>
      <c r="I38" s="52">
        <v>0</v>
      </c>
      <c r="J38" s="51">
        <v>0</v>
      </c>
      <c r="K38" s="51">
        <v>0</v>
      </c>
      <c r="L38" s="51">
        <v>0</v>
      </c>
      <c r="M38" s="51">
        <v>0</v>
      </c>
      <c r="N38" s="52">
        <v>0</v>
      </c>
      <c r="O38" s="52">
        <v>0</v>
      </c>
      <c r="P38" s="52">
        <v>0</v>
      </c>
      <c r="Q38" s="53" t="s">
        <v>106</v>
      </c>
    </row>
    <row r="39" spans="1:17" ht="30" customHeight="1" x14ac:dyDescent="0.35">
      <c r="A39" s="18" t="s">
        <v>92</v>
      </c>
      <c r="B39" s="12" t="s">
        <v>115</v>
      </c>
      <c r="C39" s="12" t="s">
        <v>20</v>
      </c>
      <c r="D39" s="12">
        <v>1</v>
      </c>
      <c r="E39" s="12">
        <v>3</v>
      </c>
      <c r="F39" s="12">
        <v>102</v>
      </c>
      <c r="G39" s="12">
        <v>1</v>
      </c>
      <c r="H39" s="12">
        <v>2</v>
      </c>
      <c r="I39" s="18">
        <v>0</v>
      </c>
      <c r="J39" s="12">
        <v>0</v>
      </c>
      <c r="K39" s="12">
        <v>0</v>
      </c>
      <c r="L39" s="12">
        <v>0</v>
      </c>
      <c r="M39" s="12">
        <v>0</v>
      </c>
      <c r="N39" s="18">
        <v>0</v>
      </c>
      <c r="O39" s="49">
        <v>0</v>
      </c>
      <c r="P39" s="49">
        <v>0</v>
      </c>
      <c r="Q39" s="50" t="s">
        <v>106</v>
      </c>
    </row>
    <row r="40" spans="1:17" ht="30" customHeight="1" x14ac:dyDescent="0.35">
      <c r="A40" s="54" t="s">
        <v>149</v>
      </c>
      <c r="B40" s="55" t="s">
        <v>148</v>
      </c>
      <c r="C40" s="55" t="s">
        <v>20</v>
      </c>
      <c r="D40" s="55">
        <v>1</v>
      </c>
      <c r="E40" s="55">
        <v>2</v>
      </c>
      <c r="F40" s="55">
        <v>0</v>
      </c>
      <c r="G40" s="55">
        <v>0</v>
      </c>
      <c r="H40" s="55">
        <v>0</v>
      </c>
      <c r="I40" s="54">
        <v>0</v>
      </c>
      <c r="J40" s="55">
        <v>0</v>
      </c>
      <c r="K40" s="55">
        <v>0</v>
      </c>
      <c r="L40" s="55">
        <v>0</v>
      </c>
      <c r="M40" s="55">
        <v>0</v>
      </c>
      <c r="N40" s="54">
        <v>0</v>
      </c>
      <c r="O40" s="56">
        <v>0</v>
      </c>
      <c r="P40" s="56">
        <v>0</v>
      </c>
      <c r="Q40" s="57" t="s">
        <v>106</v>
      </c>
    </row>
  </sheetData>
  <sheetProtection algorithmName="SHA-512" hashValue="FCQ3AXW8RJZ7xpBFOVs4xQXU3S5z7Gay7Hv7nZLJ/XXrf9TVZNmW9/bc9k3qtgCREWjP5CVR4yClRSvHa6Yj4Q==" saltValue="qmcf18eJ+hSyGeH2GdwFNQ==" spinCount="100000" sheet="1" objects="1" scenarios="1"/>
  <sortState xmlns:xlrd2="http://schemas.microsoft.com/office/spreadsheetml/2017/richdata2" ref="A2:Q39">
    <sortCondition ref="A2:A39"/>
  </sortState>
  <dataValidations count="13">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39:E40 E9:E36 E2 E4:E7"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33:M36 M39:M40 M9:M31 M2 M4:M7"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33:L36 L39:L40 L9:L31 L2 L4:L7"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33:H36 H39:H40 H9:H31 H2 H4:H7" xr:uid="{10B446F2-4DC1-434F-8384-464B0A883145}"/>
    <dataValidation allowBlank="1" showInputMessage="1" showErrorMessage="1" promptTitle="Reportable Injury" prompt="Enter the total number of incidents resulting in a reportable injury in this setting during this reporting period." sqref="G33:G36 G39:G40 G9:G31 G2 G4:G7" xr:uid="{AAF45677-3DCC-410D-8C32-AAEE1E134E10}"/>
    <dataValidation allowBlank="1" showInputMessage="1" showErrorMessage="1" promptTitle="Incidents In This Setting" prompt="Enter the total number of incidents involving restraint in this setting during this reporting period." sqref="F33:F36 F39:F40 F32:M32 F9:F31 F2 F4:F7" xr:uid="{417D67BC-D4E7-4FE9-9954-D07046FEBB61}"/>
    <dataValidation allowBlank="1" showInputMessage="1" showErrorMessage="1" promptTitle="Locked Room" prompt="Enter the total number of Incidents involving involuntary seclusion in a locked room in this setting during this reporting period" sqref="K33:K36 K39:K40 K9:K31 K2 K4:K7" xr:uid="{1282D79F-34D7-43F4-B8C7-1898757507BE}"/>
    <dataValidation allowBlank="1" showInputMessage="1" showErrorMessage="1" promptTitle="Involuntary Seclusion" prompt="Enter the total number of incidents involving involuntary seclusion in this setting during this reporting period" sqref="J33:J36 J39:J40 J9:J31 J2 J4:J7"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33:I36 I39:I40 I9:I31 I2 I4:I7"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39:P40 O9:P36 O2:P2 O4:P7"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39:N40 N9:N36 N2 N4:N7"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8 E37:E38 E3"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8 L37:L38 L3" xr:uid="{A11A5DE8-CE86-4FC0-BAE6-1667E5EE7D19}">
      <formula1>0</formula1>
      <formula2>3000</formula2>
    </dataValidation>
  </dataValidations>
  <pageMargins left="0.7" right="0.7" top="0.75" bottom="0.75" header="0.3" footer="0.3"/>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227"/>
  <sheetViews>
    <sheetView zoomScaleNormal="100" workbookViewId="0"/>
  </sheetViews>
  <sheetFormatPr defaultColWidth="16.453125" defaultRowHeight="50" customHeight="1" x14ac:dyDescent="0.35"/>
  <cols>
    <col min="1" max="1" width="16.54296875" style="7" customWidth="1"/>
    <col min="2" max="2" width="16.453125" style="7"/>
    <col min="3" max="3" width="15.6328125" style="7" customWidth="1"/>
    <col min="4" max="4" width="17.26953125" style="7" customWidth="1"/>
    <col min="5" max="5" width="24.7265625" style="7" customWidth="1"/>
    <col min="6" max="6" width="16.453125" style="7"/>
    <col min="7" max="7" width="17.6328125" style="7" customWidth="1"/>
    <col min="8" max="9" width="25.6328125" style="7" customWidth="1"/>
    <col min="10" max="10" width="20.6328125" style="14" customWidth="1"/>
    <col min="11" max="11" width="20.6328125" style="7" customWidth="1"/>
    <col min="12" max="12" width="20.6328125" style="8" customWidth="1"/>
    <col min="13" max="13" width="50.6328125" style="19" customWidth="1"/>
    <col min="14" max="16" width="20.6328125" style="7" customWidth="1"/>
    <col min="17" max="17" width="50.6328125" style="19" customWidth="1"/>
    <col min="18" max="18" width="17.1796875" style="7" customWidth="1"/>
    <col min="19" max="16384" width="16.453125" style="7"/>
  </cols>
  <sheetData>
    <row r="1" spans="1:17" ht="87" x14ac:dyDescent="0.35">
      <c r="A1" s="36" t="s">
        <v>55</v>
      </c>
      <c r="B1" s="36" t="s">
        <v>56</v>
      </c>
      <c r="C1" s="36" t="s">
        <v>7</v>
      </c>
      <c r="D1" s="36" t="s">
        <v>17</v>
      </c>
      <c r="E1" s="36" t="s">
        <v>18</v>
      </c>
      <c r="F1" s="36" t="s">
        <v>8</v>
      </c>
      <c r="G1" s="36" t="s">
        <v>9</v>
      </c>
      <c r="H1" s="36" t="s">
        <v>10</v>
      </c>
      <c r="I1" s="36" t="s">
        <v>110</v>
      </c>
      <c r="J1" s="36" t="s">
        <v>11</v>
      </c>
      <c r="K1" s="36" t="s">
        <v>52</v>
      </c>
      <c r="L1" s="36" t="s">
        <v>12</v>
      </c>
      <c r="M1" s="36" t="s">
        <v>13</v>
      </c>
      <c r="N1" s="36" t="s">
        <v>14</v>
      </c>
      <c r="O1" s="36" t="s">
        <v>58</v>
      </c>
      <c r="P1" s="36" t="s">
        <v>15</v>
      </c>
      <c r="Q1" s="37" t="s">
        <v>16</v>
      </c>
    </row>
    <row r="2" spans="1:17" s="14" customFormat="1" ht="50" customHeight="1" x14ac:dyDescent="0.35">
      <c r="A2" s="13" t="s">
        <v>73</v>
      </c>
      <c r="B2" s="13" t="s">
        <v>248</v>
      </c>
      <c r="C2" s="41" t="s">
        <v>643</v>
      </c>
      <c r="D2" s="41" t="s">
        <v>643</v>
      </c>
      <c r="E2" s="41" t="s">
        <v>643</v>
      </c>
      <c r="F2" s="41" t="s">
        <v>643</v>
      </c>
      <c r="G2" s="41" t="s">
        <v>643</v>
      </c>
      <c r="H2" s="41" t="s">
        <v>643</v>
      </c>
      <c r="I2" s="41" t="s">
        <v>643</v>
      </c>
      <c r="J2" s="13">
        <v>0</v>
      </c>
      <c r="K2" s="13">
        <v>0</v>
      </c>
      <c r="L2" s="13">
        <v>0</v>
      </c>
      <c r="M2" s="17" t="s">
        <v>53</v>
      </c>
      <c r="N2" s="13">
        <v>0</v>
      </c>
      <c r="O2" s="13">
        <v>0</v>
      </c>
      <c r="P2" s="13">
        <v>0</v>
      </c>
      <c r="Q2" s="20" t="s">
        <v>53</v>
      </c>
    </row>
    <row r="3" spans="1:17" s="14" customFormat="1" ht="50" customHeight="1" x14ac:dyDescent="0.35">
      <c r="A3" s="12" t="s">
        <v>73</v>
      </c>
      <c r="B3" s="12">
        <v>1000000186</v>
      </c>
      <c r="C3" s="41" t="s">
        <v>643</v>
      </c>
      <c r="D3" s="41" t="s">
        <v>643</v>
      </c>
      <c r="E3" s="41" t="s">
        <v>643</v>
      </c>
      <c r="F3" s="41" t="s">
        <v>643</v>
      </c>
      <c r="G3" s="41" t="s">
        <v>643</v>
      </c>
      <c r="H3" s="41" t="s">
        <v>643</v>
      </c>
      <c r="I3" s="41" t="s">
        <v>643</v>
      </c>
      <c r="J3" s="12">
        <v>0</v>
      </c>
      <c r="K3" s="12">
        <v>0</v>
      </c>
      <c r="L3" s="12">
        <v>0</v>
      </c>
      <c r="M3" s="18" t="s">
        <v>53</v>
      </c>
      <c r="N3" s="12">
        <v>0</v>
      </c>
      <c r="O3" s="12">
        <v>0</v>
      </c>
      <c r="P3" s="12">
        <v>0</v>
      </c>
      <c r="Q3" s="21" t="s">
        <v>53</v>
      </c>
    </row>
    <row r="4" spans="1:17" s="14" customFormat="1" ht="50" customHeight="1" x14ac:dyDescent="0.35">
      <c r="A4" s="13" t="s">
        <v>73</v>
      </c>
      <c r="B4" s="13">
        <v>1000000148</v>
      </c>
      <c r="C4" s="41" t="s">
        <v>643</v>
      </c>
      <c r="D4" s="41" t="s">
        <v>643</v>
      </c>
      <c r="E4" s="41" t="s">
        <v>643</v>
      </c>
      <c r="F4" s="41" t="s">
        <v>643</v>
      </c>
      <c r="G4" s="41" t="s">
        <v>643</v>
      </c>
      <c r="H4" s="41" t="s">
        <v>643</v>
      </c>
      <c r="I4" s="41" t="s">
        <v>643</v>
      </c>
      <c r="J4" s="13">
        <v>1</v>
      </c>
      <c r="K4" s="13">
        <v>0</v>
      </c>
      <c r="L4" s="13">
        <v>0</v>
      </c>
      <c r="M4" s="17" t="s">
        <v>53</v>
      </c>
      <c r="N4" s="13">
        <v>0</v>
      </c>
      <c r="O4" s="13">
        <v>0</v>
      </c>
      <c r="P4" s="13">
        <v>0</v>
      </c>
      <c r="Q4" s="20" t="s">
        <v>53</v>
      </c>
    </row>
    <row r="5" spans="1:17" s="14" customFormat="1" ht="50" customHeight="1" x14ac:dyDescent="0.35">
      <c r="A5" s="12" t="s">
        <v>73</v>
      </c>
      <c r="B5" s="12" t="s">
        <v>299</v>
      </c>
      <c r="C5" s="41" t="s">
        <v>643</v>
      </c>
      <c r="D5" s="41" t="s">
        <v>643</v>
      </c>
      <c r="E5" s="41" t="s">
        <v>643</v>
      </c>
      <c r="F5" s="41" t="s">
        <v>643</v>
      </c>
      <c r="G5" s="41" t="s">
        <v>643</v>
      </c>
      <c r="H5" s="41" t="s">
        <v>643</v>
      </c>
      <c r="I5" s="41" t="s">
        <v>643</v>
      </c>
      <c r="J5" s="12">
        <v>1</v>
      </c>
      <c r="K5" s="12">
        <v>0</v>
      </c>
      <c r="L5" s="12">
        <v>0</v>
      </c>
      <c r="M5" s="18" t="s">
        <v>53</v>
      </c>
      <c r="N5" s="12">
        <v>0</v>
      </c>
      <c r="O5" s="12">
        <v>0</v>
      </c>
      <c r="P5" s="12">
        <v>0</v>
      </c>
      <c r="Q5" s="21" t="s">
        <v>53</v>
      </c>
    </row>
    <row r="6" spans="1:17" s="14" customFormat="1" ht="50" customHeight="1" x14ac:dyDescent="0.35">
      <c r="A6" s="13" t="s">
        <v>73</v>
      </c>
      <c r="B6" s="13" t="s">
        <v>387</v>
      </c>
      <c r="C6" s="41" t="s">
        <v>643</v>
      </c>
      <c r="D6" s="41" t="s">
        <v>643</v>
      </c>
      <c r="E6" s="41" t="s">
        <v>643</v>
      </c>
      <c r="F6" s="41" t="s">
        <v>643</v>
      </c>
      <c r="G6" s="41" t="s">
        <v>643</v>
      </c>
      <c r="H6" s="41" t="s">
        <v>643</v>
      </c>
      <c r="I6" s="41" t="s">
        <v>643</v>
      </c>
      <c r="J6" s="13">
        <v>1</v>
      </c>
      <c r="K6" s="13">
        <v>1</v>
      </c>
      <c r="L6" s="13">
        <v>0</v>
      </c>
      <c r="M6" s="17" t="s">
        <v>53</v>
      </c>
      <c r="N6" s="13">
        <v>0</v>
      </c>
      <c r="O6" s="13">
        <v>0</v>
      </c>
      <c r="P6" s="13">
        <v>0</v>
      </c>
      <c r="Q6" s="20" t="s">
        <v>53</v>
      </c>
    </row>
    <row r="7" spans="1:17" s="14" customFormat="1" ht="50" customHeight="1" x14ac:dyDescent="0.35">
      <c r="A7" s="12" t="s">
        <v>137</v>
      </c>
      <c r="B7" s="12" t="s">
        <v>232</v>
      </c>
      <c r="C7" s="41" t="s">
        <v>643</v>
      </c>
      <c r="D7" s="41" t="s">
        <v>643</v>
      </c>
      <c r="E7" s="41" t="s">
        <v>643</v>
      </c>
      <c r="F7" s="41" t="s">
        <v>643</v>
      </c>
      <c r="G7" s="41" t="s">
        <v>643</v>
      </c>
      <c r="H7" s="41" t="s">
        <v>643</v>
      </c>
      <c r="I7" s="41" t="s">
        <v>643</v>
      </c>
      <c r="J7" s="12">
        <v>0</v>
      </c>
      <c r="K7" s="12">
        <v>0</v>
      </c>
      <c r="L7" s="12">
        <v>0</v>
      </c>
      <c r="M7" s="18" t="s">
        <v>53</v>
      </c>
      <c r="N7" s="12">
        <v>0</v>
      </c>
      <c r="O7" s="12">
        <v>0</v>
      </c>
      <c r="P7" s="12">
        <v>0</v>
      </c>
      <c r="Q7" s="21" t="s">
        <v>53</v>
      </c>
    </row>
    <row r="8" spans="1:17" s="14" customFormat="1" ht="50" customHeight="1" x14ac:dyDescent="0.35">
      <c r="A8" s="13" t="s">
        <v>137</v>
      </c>
      <c r="B8" s="13" t="s">
        <v>250</v>
      </c>
      <c r="C8" s="41" t="s">
        <v>643</v>
      </c>
      <c r="D8" s="41" t="s">
        <v>643</v>
      </c>
      <c r="E8" s="41" t="s">
        <v>643</v>
      </c>
      <c r="F8" s="41" t="s">
        <v>643</v>
      </c>
      <c r="G8" s="41" t="s">
        <v>643</v>
      </c>
      <c r="H8" s="41" t="s">
        <v>643</v>
      </c>
      <c r="I8" s="41" t="s">
        <v>643</v>
      </c>
      <c r="J8" s="13">
        <v>0</v>
      </c>
      <c r="K8" s="13">
        <v>0</v>
      </c>
      <c r="L8" s="13">
        <v>0</v>
      </c>
      <c r="M8" s="17" t="s">
        <v>53</v>
      </c>
      <c r="N8" s="13">
        <v>0</v>
      </c>
      <c r="O8" s="13">
        <v>0</v>
      </c>
      <c r="P8" s="13">
        <v>0</v>
      </c>
      <c r="Q8" s="20" t="s">
        <v>53</v>
      </c>
    </row>
    <row r="9" spans="1:17" s="14" customFormat="1" ht="50" customHeight="1" x14ac:dyDescent="0.35">
      <c r="A9" s="12" t="s">
        <v>137</v>
      </c>
      <c r="B9" s="12">
        <v>1000000188</v>
      </c>
      <c r="C9" s="41" t="s">
        <v>643</v>
      </c>
      <c r="D9" s="41" t="s">
        <v>643</v>
      </c>
      <c r="E9" s="41" t="s">
        <v>643</v>
      </c>
      <c r="F9" s="41" t="s">
        <v>643</v>
      </c>
      <c r="G9" s="41" t="s">
        <v>643</v>
      </c>
      <c r="H9" s="41" t="s">
        <v>643</v>
      </c>
      <c r="I9" s="41" t="s">
        <v>643</v>
      </c>
      <c r="J9" s="12">
        <v>0</v>
      </c>
      <c r="K9" s="12">
        <v>0</v>
      </c>
      <c r="L9" s="12">
        <v>0</v>
      </c>
      <c r="M9" s="18" t="s">
        <v>53</v>
      </c>
      <c r="N9" s="12">
        <v>0</v>
      </c>
      <c r="O9" s="12">
        <v>0</v>
      </c>
      <c r="P9" s="12">
        <v>0</v>
      </c>
      <c r="Q9" s="21" t="s">
        <v>53</v>
      </c>
    </row>
    <row r="10" spans="1:17" ht="50" customHeight="1" x14ac:dyDescent="0.35">
      <c r="A10" s="13" t="s">
        <v>137</v>
      </c>
      <c r="B10" s="13" t="s">
        <v>278</v>
      </c>
      <c r="C10" s="41" t="s">
        <v>643</v>
      </c>
      <c r="D10" s="41" t="s">
        <v>643</v>
      </c>
      <c r="E10" s="41" t="s">
        <v>643</v>
      </c>
      <c r="F10" s="41" t="s">
        <v>643</v>
      </c>
      <c r="G10" s="41" t="s">
        <v>643</v>
      </c>
      <c r="H10" s="41" t="s">
        <v>643</v>
      </c>
      <c r="I10" s="41" t="s">
        <v>643</v>
      </c>
      <c r="J10" s="13">
        <v>0</v>
      </c>
      <c r="K10" s="13">
        <v>0</v>
      </c>
      <c r="L10" s="13">
        <v>0</v>
      </c>
      <c r="M10" s="17" t="s">
        <v>53</v>
      </c>
      <c r="N10" s="13">
        <v>0</v>
      </c>
      <c r="O10" s="13">
        <v>0</v>
      </c>
      <c r="P10" s="13">
        <v>0</v>
      </c>
      <c r="Q10" s="20" t="s">
        <v>53</v>
      </c>
    </row>
    <row r="11" spans="1:17" s="14" customFormat="1" ht="50" customHeight="1" x14ac:dyDescent="0.35">
      <c r="A11" s="12" t="s">
        <v>137</v>
      </c>
      <c r="B11" s="12" t="s">
        <v>296</v>
      </c>
      <c r="C11" s="41" t="s">
        <v>643</v>
      </c>
      <c r="D11" s="41" t="s">
        <v>643</v>
      </c>
      <c r="E11" s="41" t="s">
        <v>643</v>
      </c>
      <c r="F11" s="41" t="s">
        <v>643</v>
      </c>
      <c r="G11" s="41" t="s">
        <v>643</v>
      </c>
      <c r="H11" s="41" t="s">
        <v>643</v>
      </c>
      <c r="I11" s="41" t="s">
        <v>643</v>
      </c>
      <c r="J11" s="12">
        <v>0</v>
      </c>
      <c r="K11" s="12">
        <v>0</v>
      </c>
      <c r="L11" s="12">
        <v>0</v>
      </c>
      <c r="M11" s="18" t="s">
        <v>53</v>
      </c>
      <c r="N11" s="12">
        <v>0</v>
      </c>
      <c r="O11" s="12">
        <v>0</v>
      </c>
      <c r="P11" s="12">
        <v>0</v>
      </c>
      <c r="Q11" s="21" t="s">
        <v>53</v>
      </c>
    </row>
    <row r="12" spans="1:17" s="14" customFormat="1" ht="50" customHeight="1" x14ac:dyDescent="0.35">
      <c r="A12" s="13" t="s">
        <v>137</v>
      </c>
      <c r="B12" s="13">
        <v>1000000189</v>
      </c>
      <c r="C12" s="41" t="s">
        <v>643</v>
      </c>
      <c r="D12" s="41" t="s">
        <v>643</v>
      </c>
      <c r="E12" s="41" t="s">
        <v>643</v>
      </c>
      <c r="F12" s="41" t="s">
        <v>643</v>
      </c>
      <c r="G12" s="41" t="s">
        <v>643</v>
      </c>
      <c r="H12" s="41" t="s">
        <v>643</v>
      </c>
      <c r="I12" s="41" t="s">
        <v>643</v>
      </c>
      <c r="J12" s="13">
        <v>0</v>
      </c>
      <c r="K12" s="13">
        <v>0</v>
      </c>
      <c r="L12" s="13">
        <v>0</v>
      </c>
      <c r="M12" s="17" t="s">
        <v>53</v>
      </c>
      <c r="N12" s="13">
        <v>0</v>
      </c>
      <c r="O12" s="13">
        <v>0</v>
      </c>
      <c r="P12" s="13">
        <v>0</v>
      </c>
      <c r="Q12" s="20" t="s">
        <v>53</v>
      </c>
    </row>
    <row r="13" spans="1:17" s="14" customFormat="1" ht="50" customHeight="1" x14ac:dyDescent="0.35">
      <c r="A13" s="12" t="s">
        <v>150</v>
      </c>
      <c r="B13" s="12" t="s">
        <v>364</v>
      </c>
      <c r="C13" s="41" t="s">
        <v>643</v>
      </c>
      <c r="D13" s="41" t="s">
        <v>643</v>
      </c>
      <c r="E13" s="41" t="s">
        <v>643</v>
      </c>
      <c r="F13" s="41" t="s">
        <v>643</v>
      </c>
      <c r="G13" s="41" t="s">
        <v>643</v>
      </c>
      <c r="H13" s="41" t="s">
        <v>643</v>
      </c>
      <c r="I13" s="41" t="s">
        <v>643</v>
      </c>
      <c r="J13" s="12">
        <v>0</v>
      </c>
      <c r="K13" s="12">
        <v>0</v>
      </c>
      <c r="L13" s="12">
        <v>0</v>
      </c>
      <c r="M13" s="18" t="s">
        <v>168</v>
      </c>
      <c r="N13" s="12">
        <v>0</v>
      </c>
      <c r="O13" s="12">
        <v>0</v>
      </c>
      <c r="P13" s="12">
        <v>0</v>
      </c>
      <c r="Q13" s="21" t="s">
        <v>168</v>
      </c>
    </row>
    <row r="14" spans="1:17" s="14" customFormat="1" ht="50" customHeight="1" x14ac:dyDescent="0.35">
      <c r="A14" s="13" t="s">
        <v>150</v>
      </c>
      <c r="B14" s="13" t="s">
        <v>388</v>
      </c>
      <c r="C14" s="41" t="s">
        <v>643</v>
      </c>
      <c r="D14" s="41" t="s">
        <v>643</v>
      </c>
      <c r="E14" s="41" t="s">
        <v>643</v>
      </c>
      <c r="F14" s="41" t="s">
        <v>643</v>
      </c>
      <c r="G14" s="41" t="s">
        <v>643</v>
      </c>
      <c r="H14" s="41" t="s">
        <v>643</v>
      </c>
      <c r="I14" s="41" t="s">
        <v>643</v>
      </c>
      <c r="J14" s="13">
        <v>0</v>
      </c>
      <c r="K14" s="13">
        <v>0</v>
      </c>
      <c r="L14" s="13">
        <v>0</v>
      </c>
      <c r="M14" s="17" t="s">
        <v>168</v>
      </c>
      <c r="N14" s="13">
        <v>0</v>
      </c>
      <c r="O14" s="13">
        <v>0</v>
      </c>
      <c r="P14" s="13">
        <v>0</v>
      </c>
      <c r="Q14" s="20" t="s">
        <v>168</v>
      </c>
    </row>
    <row r="15" spans="1:17" s="14" customFormat="1" ht="50" customHeight="1" x14ac:dyDescent="0.35">
      <c r="A15" s="12" t="s">
        <v>197</v>
      </c>
      <c r="B15" s="12" t="s">
        <v>227</v>
      </c>
      <c r="C15" s="41" t="s">
        <v>643</v>
      </c>
      <c r="D15" s="41" t="s">
        <v>643</v>
      </c>
      <c r="E15" s="41" t="s">
        <v>643</v>
      </c>
      <c r="F15" s="41" t="s">
        <v>643</v>
      </c>
      <c r="G15" s="41" t="s">
        <v>643</v>
      </c>
      <c r="H15" s="41" t="s">
        <v>643</v>
      </c>
      <c r="I15" s="41" t="s">
        <v>643</v>
      </c>
      <c r="J15" s="12">
        <v>0</v>
      </c>
      <c r="K15" s="12">
        <v>0</v>
      </c>
      <c r="L15" s="12">
        <v>0</v>
      </c>
      <c r="M15" s="18" t="s">
        <v>53</v>
      </c>
      <c r="N15" s="12">
        <v>0</v>
      </c>
      <c r="O15" s="12">
        <v>0</v>
      </c>
      <c r="P15" s="12">
        <v>0</v>
      </c>
      <c r="Q15" s="21" t="s">
        <v>53</v>
      </c>
    </row>
    <row r="16" spans="1:17" s="14" customFormat="1" ht="50" customHeight="1" x14ac:dyDescent="0.35">
      <c r="A16" s="13" t="s">
        <v>197</v>
      </c>
      <c r="B16" s="13" t="s">
        <v>328</v>
      </c>
      <c r="C16" s="41" t="s">
        <v>643</v>
      </c>
      <c r="D16" s="41" t="s">
        <v>643</v>
      </c>
      <c r="E16" s="41" t="s">
        <v>643</v>
      </c>
      <c r="F16" s="41" t="s">
        <v>643</v>
      </c>
      <c r="G16" s="41" t="s">
        <v>643</v>
      </c>
      <c r="H16" s="41" t="s">
        <v>643</v>
      </c>
      <c r="I16" s="41" t="s">
        <v>643</v>
      </c>
      <c r="J16" s="13">
        <v>0</v>
      </c>
      <c r="K16" s="13">
        <v>0</v>
      </c>
      <c r="L16" s="13">
        <v>0</v>
      </c>
      <c r="M16" s="17" t="s">
        <v>53</v>
      </c>
      <c r="N16" s="13">
        <v>0</v>
      </c>
      <c r="O16" s="13">
        <v>0</v>
      </c>
      <c r="P16" s="13">
        <v>0</v>
      </c>
      <c r="Q16" s="20" t="s">
        <v>53</v>
      </c>
    </row>
    <row r="17" spans="1:17" s="14" customFormat="1" ht="50" customHeight="1" x14ac:dyDescent="0.35">
      <c r="A17" s="12" t="s">
        <v>197</v>
      </c>
      <c r="B17" s="12" t="s">
        <v>234</v>
      </c>
      <c r="C17" s="41" t="s">
        <v>643</v>
      </c>
      <c r="D17" s="41" t="s">
        <v>643</v>
      </c>
      <c r="E17" s="41" t="s">
        <v>643</v>
      </c>
      <c r="F17" s="41" t="s">
        <v>643</v>
      </c>
      <c r="G17" s="41" t="s">
        <v>643</v>
      </c>
      <c r="H17" s="41" t="s">
        <v>643</v>
      </c>
      <c r="I17" s="41" t="s">
        <v>643</v>
      </c>
      <c r="J17" s="12">
        <v>0</v>
      </c>
      <c r="K17" s="12">
        <v>0</v>
      </c>
      <c r="L17" s="12">
        <v>0</v>
      </c>
      <c r="M17" s="18" t="s">
        <v>53</v>
      </c>
      <c r="N17" s="12">
        <v>0</v>
      </c>
      <c r="O17" s="12">
        <v>0</v>
      </c>
      <c r="P17" s="12">
        <v>0</v>
      </c>
      <c r="Q17" s="21" t="s">
        <v>53</v>
      </c>
    </row>
    <row r="18" spans="1:17" s="14" customFormat="1" ht="50" customHeight="1" x14ac:dyDescent="0.35">
      <c r="A18" s="13" t="s">
        <v>197</v>
      </c>
      <c r="B18" s="13" t="s">
        <v>236</v>
      </c>
      <c r="C18" s="41" t="s">
        <v>643</v>
      </c>
      <c r="D18" s="41" t="s">
        <v>643</v>
      </c>
      <c r="E18" s="41" t="s">
        <v>643</v>
      </c>
      <c r="F18" s="41" t="s">
        <v>643</v>
      </c>
      <c r="G18" s="41" t="s">
        <v>643</v>
      </c>
      <c r="H18" s="41" t="s">
        <v>643</v>
      </c>
      <c r="I18" s="41" t="s">
        <v>643</v>
      </c>
      <c r="J18" s="13">
        <v>0</v>
      </c>
      <c r="K18" s="13">
        <v>0</v>
      </c>
      <c r="L18" s="13">
        <v>0</v>
      </c>
      <c r="M18" s="17" t="s">
        <v>53</v>
      </c>
      <c r="N18" s="13">
        <v>0</v>
      </c>
      <c r="O18" s="13">
        <v>0</v>
      </c>
      <c r="P18" s="13">
        <v>0</v>
      </c>
      <c r="Q18" s="20" t="s">
        <v>53</v>
      </c>
    </row>
    <row r="19" spans="1:17" s="14" customFormat="1" ht="50" customHeight="1" x14ac:dyDescent="0.35">
      <c r="A19" s="12" t="s">
        <v>197</v>
      </c>
      <c r="B19" s="12" t="s">
        <v>235</v>
      </c>
      <c r="C19" s="41" t="s">
        <v>643</v>
      </c>
      <c r="D19" s="41" t="s">
        <v>643</v>
      </c>
      <c r="E19" s="41" t="s">
        <v>643</v>
      </c>
      <c r="F19" s="41" t="s">
        <v>643</v>
      </c>
      <c r="G19" s="41" t="s">
        <v>643</v>
      </c>
      <c r="H19" s="41" t="s">
        <v>643</v>
      </c>
      <c r="I19" s="41" t="s">
        <v>643</v>
      </c>
      <c r="J19" s="12">
        <v>0</v>
      </c>
      <c r="K19" s="12">
        <v>0</v>
      </c>
      <c r="L19" s="12">
        <v>0</v>
      </c>
      <c r="M19" s="18" t="s">
        <v>53</v>
      </c>
      <c r="N19" s="12">
        <v>0</v>
      </c>
      <c r="O19" s="12">
        <v>0</v>
      </c>
      <c r="P19" s="12">
        <v>0</v>
      </c>
      <c r="Q19" s="21" t="s">
        <v>53</v>
      </c>
    </row>
    <row r="20" spans="1:17" s="14" customFormat="1" ht="50" customHeight="1" x14ac:dyDescent="0.35">
      <c r="A20" s="13" t="s">
        <v>197</v>
      </c>
      <c r="B20" s="13" t="s">
        <v>242</v>
      </c>
      <c r="C20" s="41" t="s">
        <v>643</v>
      </c>
      <c r="D20" s="41" t="s">
        <v>643</v>
      </c>
      <c r="E20" s="41" t="s">
        <v>643</v>
      </c>
      <c r="F20" s="41" t="s">
        <v>643</v>
      </c>
      <c r="G20" s="41" t="s">
        <v>643</v>
      </c>
      <c r="H20" s="41" t="s">
        <v>643</v>
      </c>
      <c r="I20" s="41" t="s">
        <v>643</v>
      </c>
      <c r="J20" s="13">
        <v>0</v>
      </c>
      <c r="K20" s="13">
        <v>0</v>
      </c>
      <c r="L20" s="13">
        <v>0</v>
      </c>
      <c r="M20" s="17" t="s">
        <v>53</v>
      </c>
      <c r="N20" s="13">
        <v>0</v>
      </c>
      <c r="O20" s="13">
        <v>0</v>
      </c>
      <c r="P20" s="13">
        <v>0</v>
      </c>
      <c r="Q20" s="20" t="s">
        <v>53</v>
      </c>
    </row>
    <row r="21" spans="1:17" s="14" customFormat="1" ht="50" customHeight="1" x14ac:dyDescent="0.35">
      <c r="A21" s="12" t="s">
        <v>197</v>
      </c>
      <c r="B21" s="12" t="s">
        <v>344</v>
      </c>
      <c r="C21" s="41" t="s">
        <v>643</v>
      </c>
      <c r="D21" s="41" t="s">
        <v>643</v>
      </c>
      <c r="E21" s="41" t="s">
        <v>643</v>
      </c>
      <c r="F21" s="41" t="s">
        <v>643</v>
      </c>
      <c r="G21" s="41" t="s">
        <v>643</v>
      </c>
      <c r="H21" s="41" t="s">
        <v>643</v>
      </c>
      <c r="I21" s="41" t="s">
        <v>643</v>
      </c>
      <c r="J21" s="12">
        <v>0</v>
      </c>
      <c r="K21" s="12">
        <v>0</v>
      </c>
      <c r="L21" s="12">
        <v>0</v>
      </c>
      <c r="M21" s="18" t="s">
        <v>53</v>
      </c>
      <c r="N21" s="12">
        <v>0</v>
      </c>
      <c r="O21" s="12">
        <v>0</v>
      </c>
      <c r="P21" s="12">
        <v>0</v>
      </c>
      <c r="Q21" s="21" t="s">
        <v>53</v>
      </c>
    </row>
    <row r="22" spans="1:17" s="14" customFormat="1" ht="50" customHeight="1" x14ac:dyDescent="0.35">
      <c r="A22" s="13" t="s">
        <v>197</v>
      </c>
      <c r="B22" s="13">
        <v>1000000141</v>
      </c>
      <c r="C22" s="41" t="s">
        <v>643</v>
      </c>
      <c r="D22" s="41" t="s">
        <v>643</v>
      </c>
      <c r="E22" s="41" t="s">
        <v>643</v>
      </c>
      <c r="F22" s="41" t="s">
        <v>643</v>
      </c>
      <c r="G22" s="41" t="s">
        <v>643</v>
      </c>
      <c r="H22" s="41" t="s">
        <v>643</v>
      </c>
      <c r="I22" s="41" t="s">
        <v>643</v>
      </c>
      <c r="J22" s="13">
        <v>0</v>
      </c>
      <c r="K22" s="13">
        <v>0</v>
      </c>
      <c r="L22" s="13">
        <v>0</v>
      </c>
      <c r="M22" s="17" t="s">
        <v>53</v>
      </c>
      <c r="N22" s="13">
        <v>0</v>
      </c>
      <c r="O22" s="13">
        <v>0</v>
      </c>
      <c r="P22" s="13">
        <v>0</v>
      </c>
      <c r="Q22" s="20" t="s">
        <v>53</v>
      </c>
    </row>
    <row r="23" spans="1:17" s="14" customFormat="1" ht="50" customHeight="1" x14ac:dyDescent="0.35">
      <c r="A23" s="12" t="s">
        <v>197</v>
      </c>
      <c r="B23" s="12" t="s">
        <v>258</v>
      </c>
      <c r="C23" s="41" t="s">
        <v>643</v>
      </c>
      <c r="D23" s="41" t="s">
        <v>643</v>
      </c>
      <c r="E23" s="41" t="s">
        <v>643</v>
      </c>
      <c r="F23" s="41" t="s">
        <v>643</v>
      </c>
      <c r="G23" s="41" t="s">
        <v>643</v>
      </c>
      <c r="H23" s="41" t="s">
        <v>643</v>
      </c>
      <c r="I23" s="41" t="s">
        <v>643</v>
      </c>
      <c r="J23" s="12">
        <v>0</v>
      </c>
      <c r="K23" s="12">
        <v>0</v>
      </c>
      <c r="L23" s="12">
        <v>0</v>
      </c>
      <c r="M23" s="18" t="s">
        <v>53</v>
      </c>
      <c r="N23" s="12">
        <v>0</v>
      </c>
      <c r="O23" s="12">
        <v>0</v>
      </c>
      <c r="P23" s="12">
        <v>0</v>
      </c>
      <c r="Q23" s="21" t="s">
        <v>53</v>
      </c>
    </row>
    <row r="24" spans="1:17" s="14" customFormat="1" ht="50" customHeight="1" x14ac:dyDescent="0.35">
      <c r="A24" s="13" t="s">
        <v>197</v>
      </c>
      <c r="B24" s="13" t="s">
        <v>263</v>
      </c>
      <c r="C24" s="41" t="s">
        <v>643</v>
      </c>
      <c r="D24" s="41" t="s">
        <v>643</v>
      </c>
      <c r="E24" s="41" t="s">
        <v>643</v>
      </c>
      <c r="F24" s="41" t="s">
        <v>643</v>
      </c>
      <c r="G24" s="41" t="s">
        <v>643</v>
      </c>
      <c r="H24" s="41" t="s">
        <v>643</v>
      </c>
      <c r="I24" s="41" t="s">
        <v>643</v>
      </c>
      <c r="J24" s="13">
        <v>0</v>
      </c>
      <c r="K24" s="13">
        <v>0</v>
      </c>
      <c r="L24" s="13">
        <v>0</v>
      </c>
      <c r="M24" s="17" t="s">
        <v>53</v>
      </c>
      <c r="N24" s="13">
        <v>0</v>
      </c>
      <c r="O24" s="13">
        <v>0</v>
      </c>
      <c r="P24" s="13">
        <v>0</v>
      </c>
      <c r="Q24" s="20" t="s">
        <v>53</v>
      </c>
    </row>
    <row r="25" spans="1:17" s="14" customFormat="1" ht="50" customHeight="1" x14ac:dyDescent="0.35">
      <c r="A25" s="12" t="s">
        <v>197</v>
      </c>
      <c r="B25" s="12">
        <v>1000000144</v>
      </c>
      <c r="C25" s="41" t="s">
        <v>643</v>
      </c>
      <c r="D25" s="41" t="s">
        <v>643</v>
      </c>
      <c r="E25" s="41" t="s">
        <v>643</v>
      </c>
      <c r="F25" s="41" t="s">
        <v>643</v>
      </c>
      <c r="G25" s="41" t="s">
        <v>643</v>
      </c>
      <c r="H25" s="41" t="s">
        <v>643</v>
      </c>
      <c r="I25" s="41" t="s">
        <v>643</v>
      </c>
      <c r="J25" s="12">
        <v>0</v>
      </c>
      <c r="K25" s="12">
        <v>0</v>
      </c>
      <c r="L25" s="12">
        <v>0</v>
      </c>
      <c r="M25" s="18" t="s">
        <v>53</v>
      </c>
      <c r="N25" s="12">
        <v>0</v>
      </c>
      <c r="O25" s="12">
        <v>0</v>
      </c>
      <c r="P25" s="12">
        <v>0</v>
      </c>
      <c r="Q25" s="21" t="s">
        <v>53</v>
      </c>
    </row>
    <row r="26" spans="1:17" s="14" customFormat="1" ht="50" customHeight="1" x14ac:dyDescent="0.35">
      <c r="A26" s="13" t="s">
        <v>197</v>
      </c>
      <c r="B26" s="13" t="s">
        <v>268</v>
      </c>
      <c r="C26" s="41" t="s">
        <v>643</v>
      </c>
      <c r="D26" s="41" t="s">
        <v>643</v>
      </c>
      <c r="E26" s="41" t="s">
        <v>643</v>
      </c>
      <c r="F26" s="41" t="s">
        <v>643</v>
      </c>
      <c r="G26" s="41" t="s">
        <v>643</v>
      </c>
      <c r="H26" s="41" t="s">
        <v>643</v>
      </c>
      <c r="I26" s="41" t="s">
        <v>643</v>
      </c>
      <c r="J26" s="13">
        <v>0</v>
      </c>
      <c r="K26" s="13">
        <v>0</v>
      </c>
      <c r="L26" s="13">
        <v>0</v>
      </c>
      <c r="M26" s="17" t="s">
        <v>53</v>
      </c>
      <c r="N26" s="13">
        <v>0</v>
      </c>
      <c r="O26" s="13">
        <v>0</v>
      </c>
      <c r="P26" s="13">
        <v>0</v>
      </c>
      <c r="Q26" s="20" t="s">
        <v>53</v>
      </c>
    </row>
    <row r="27" spans="1:17" s="14" customFormat="1" ht="50" customHeight="1" x14ac:dyDescent="0.35">
      <c r="A27" s="12" t="s">
        <v>197</v>
      </c>
      <c r="B27" s="12" t="s">
        <v>277</v>
      </c>
      <c r="C27" s="41" t="s">
        <v>643</v>
      </c>
      <c r="D27" s="41" t="s">
        <v>643</v>
      </c>
      <c r="E27" s="41" t="s">
        <v>643</v>
      </c>
      <c r="F27" s="41" t="s">
        <v>643</v>
      </c>
      <c r="G27" s="41" t="s">
        <v>643</v>
      </c>
      <c r="H27" s="41" t="s">
        <v>643</v>
      </c>
      <c r="I27" s="41" t="s">
        <v>643</v>
      </c>
      <c r="J27" s="12">
        <v>0</v>
      </c>
      <c r="K27" s="12">
        <v>0</v>
      </c>
      <c r="L27" s="12">
        <v>0</v>
      </c>
      <c r="M27" s="18" t="s">
        <v>53</v>
      </c>
      <c r="N27" s="12">
        <v>0</v>
      </c>
      <c r="O27" s="12">
        <v>0</v>
      </c>
      <c r="P27" s="12">
        <v>0</v>
      </c>
      <c r="Q27" s="21" t="s">
        <v>53</v>
      </c>
    </row>
    <row r="28" spans="1:17" s="14" customFormat="1" ht="50" customHeight="1" x14ac:dyDescent="0.35">
      <c r="A28" s="13" t="s">
        <v>197</v>
      </c>
      <c r="B28" s="13" t="s">
        <v>282</v>
      </c>
      <c r="C28" s="41" t="s">
        <v>643</v>
      </c>
      <c r="D28" s="41" t="s">
        <v>643</v>
      </c>
      <c r="E28" s="41" t="s">
        <v>643</v>
      </c>
      <c r="F28" s="41" t="s">
        <v>643</v>
      </c>
      <c r="G28" s="41" t="s">
        <v>643</v>
      </c>
      <c r="H28" s="41" t="s">
        <v>643</v>
      </c>
      <c r="I28" s="41" t="s">
        <v>643</v>
      </c>
      <c r="J28" s="13">
        <v>0</v>
      </c>
      <c r="K28" s="13">
        <v>0</v>
      </c>
      <c r="L28" s="13">
        <v>0</v>
      </c>
      <c r="M28" s="17" t="s">
        <v>53</v>
      </c>
      <c r="N28" s="13">
        <v>0</v>
      </c>
      <c r="O28" s="13">
        <v>0</v>
      </c>
      <c r="P28" s="13">
        <v>0</v>
      </c>
      <c r="Q28" s="20" t="s">
        <v>53</v>
      </c>
    </row>
    <row r="29" spans="1:17" s="14" customFormat="1" ht="50" customHeight="1" x14ac:dyDescent="0.35">
      <c r="A29" s="12" t="s">
        <v>197</v>
      </c>
      <c r="B29" s="12" t="s">
        <v>284</v>
      </c>
      <c r="C29" s="41" t="s">
        <v>643</v>
      </c>
      <c r="D29" s="41" t="s">
        <v>643</v>
      </c>
      <c r="E29" s="41" t="s">
        <v>643</v>
      </c>
      <c r="F29" s="41" t="s">
        <v>643</v>
      </c>
      <c r="G29" s="41" t="s">
        <v>643</v>
      </c>
      <c r="H29" s="41" t="s">
        <v>643</v>
      </c>
      <c r="I29" s="41" t="s">
        <v>643</v>
      </c>
      <c r="J29" s="12">
        <v>0</v>
      </c>
      <c r="K29" s="12">
        <v>0</v>
      </c>
      <c r="L29" s="12">
        <v>0</v>
      </c>
      <c r="M29" s="18" t="s">
        <v>53</v>
      </c>
      <c r="N29" s="12">
        <v>0</v>
      </c>
      <c r="O29" s="12">
        <v>0</v>
      </c>
      <c r="P29" s="12">
        <v>0</v>
      </c>
      <c r="Q29" s="21" t="s">
        <v>53</v>
      </c>
    </row>
    <row r="30" spans="1:17" s="14" customFormat="1" ht="50" customHeight="1" x14ac:dyDescent="0.35">
      <c r="A30" s="13" t="s">
        <v>197</v>
      </c>
      <c r="B30" s="13" t="s">
        <v>286</v>
      </c>
      <c r="C30" s="41" t="s">
        <v>643</v>
      </c>
      <c r="D30" s="41" t="s">
        <v>643</v>
      </c>
      <c r="E30" s="41" t="s">
        <v>643</v>
      </c>
      <c r="F30" s="41" t="s">
        <v>643</v>
      </c>
      <c r="G30" s="41" t="s">
        <v>643</v>
      </c>
      <c r="H30" s="41" t="s">
        <v>643</v>
      </c>
      <c r="I30" s="41" t="s">
        <v>643</v>
      </c>
      <c r="J30" s="13">
        <v>0</v>
      </c>
      <c r="K30" s="13">
        <v>0</v>
      </c>
      <c r="L30" s="13">
        <v>0</v>
      </c>
      <c r="M30" s="17" t="s">
        <v>53</v>
      </c>
      <c r="N30" s="13">
        <v>0</v>
      </c>
      <c r="O30" s="13">
        <v>0</v>
      </c>
      <c r="P30" s="13">
        <v>0</v>
      </c>
      <c r="Q30" s="20" t="s">
        <v>53</v>
      </c>
    </row>
    <row r="31" spans="1:17" s="14" customFormat="1" ht="50" customHeight="1" x14ac:dyDescent="0.35">
      <c r="A31" s="12" t="s">
        <v>197</v>
      </c>
      <c r="B31" s="12" t="s">
        <v>366</v>
      </c>
      <c r="C31" s="41" t="s">
        <v>643</v>
      </c>
      <c r="D31" s="41" t="s">
        <v>643</v>
      </c>
      <c r="E31" s="41" t="s">
        <v>643</v>
      </c>
      <c r="F31" s="41" t="s">
        <v>643</v>
      </c>
      <c r="G31" s="41" t="s">
        <v>643</v>
      </c>
      <c r="H31" s="41" t="s">
        <v>643</v>
      </c>
      <c r="I31" s="41" t="s">
        <v>643</v>
      </c>
      <c r="J31" s="12">
        <v>0</v>
      </c>
      <c r="K31" s="12">
        <v>0</v>
      </c>
      <c r="L31" s="12">
        <v>0</v>
      </c>
      <c r="M31" s="18" t="s">
        <v>53</v>
      </c>
      <c r="N31" s="12">
        <v>0</v>
      </c>
      <c r="O31" s="12">
        <v>0</v>
      </c>
      <c r="P31" s="12">
        <v>0</v>
      </c>
      <c r="Q31" s="21" t="s">
        <v>53</v>
      </c>
    </row>
    <row r="32" spans="1:17" s="14" customFormat="1" ht="50" customHeight="1" x14ac:dyDescent="0.35">
      <c r="A32" s="13" t="s">
        <v>197</v>
      </c>
      <c r="B32" s="13" t="s">
        <v>290</v>
      </c>
      <c r="C32" s="41" t="s">
        <v>643</v>
      </c>
      <c r="D32" s="41" t="s">
        <v>643</v>
      </c>
      <c r="E32" s="41" t="s">
        <v>643</v>
      </c>
      <c r="F32" s="41" t="s">
        <v>643</v>
      </c>
      <c r="G32" s="41" t="s">
        <v>643</v>
      </c>
      <c r="H32" s="41" t="s">
        <v>643</v>
      </c>
      <c r="I32" s="41" t="s">
        <v>643</v>
      </c>
      <c r="J32" s="13">
        <v>0</v>
      </c>
      <c r="K32" s="13">
        <v>0</v>
      </c>
      <c r="L32" s="13">
        <v>0</v>
      </c>
      <c r="M32" s="17" t="s">
        <v>53</v>
      </c>
      <c r="N32" s="13">
        <v>0</v>
      </c>
      <c r="O32" s="13">
        <v>0</v>
      </c>
      <c r="P32" s="13">
        <v>0</v>
      </c>
      <c r="Q32" s="20" t="s">
        <v>53</v>
      </c>
    </row>
    <row r="33" spans="1:17" s="14" customFormat="1" ht="50" customHeight="1" x14ac:dyDescent="0.35">
      <c r="A33" s="12" t="s">
        <v>197</v>
      </c>
      <c r="B33" s="12">
        <v>1000000199</v>
      </c>
      <c r="C33" s="41" t="s">
        <v>643</v>
      </c>
      <c r="D33" s="41" t="s">
        <v>643</v>
      </c>
      <c r="E33" s="41" t="s">
        <v>643</v>
      </c>
      <c r="F33" s="41" t="s">
        <v>643</v>
      </c>
      <c r="G33" s="41" t="s">
        <v>643</v>
      </c>
      <c r="H33" s="41" t="s">
        <v>643</v>
      </c>
      <c r="I33" s="41" t="s">
        <v>643</v>
      </c>
      <c r="J33" s="12">
        <v>0</v>
      </c>
      <c r="K33" s="12">
        <v>0</v>
      </c>
      <c r="L33" s="12">
        <v>0</v>
      </c>
      <c r="M33" s="18" t="s">
        <v>53</v>
      </c>
      <c r="N33" s="12">
        <v>0</v>
      </c>
      <c r="O33" s="12">
        <v>0</v>
      </c>
      <c r="P33" s="12">
        <v>0</v>
      </c>
      <c r="Q33" s="21" t="s">
        <v>53</v>
      </c>
    </row>
    <row r="34" spans="1:17" s="14" customFormat="1" ht="50" customHeight="1" x14ac:dyDescent="0.35">
      <c r="A34" s="13" t="s">
        <v>197</v>
      </c>
      <c r="B34" s="13" t="s">
        <v>415</v>
      </c>
      <c r="C34" s="41" t="s">
        <v>643</v>
      </c>
      <c r="D34" s="41" t="s">
        <v>643</v>
      </c>
      <c r="E34" s="41" t="s">
        <v>643</v>
      </c>
      <c r="F34" s="41" t="s">
        <v>643</v>
      </c>
      <c r="G34" s="41" t="s">
        <v>643</v>
      </c>
      <c r="H34" s="41" t="s">
        <v>643</v>
      </c>
      <c r="I34" s="41" t="s">
        <v>643</v>
      </c>
      <c r="J34" s="13">
        <v>0</v>
      </c>
      <c r="K34" s="13">
        <v>0</v>
      </c>
      <c r="L34" s="13">
        <v>0</v>
      </c>
      <c r="M34" s="17" t="s">
        <v>53</v>
      </c>
      <c r="N34" s="13">
        <v>0</v>
      </c>
      <c r="O34" s="13">
        <v>0</v>
      </c>
      <c r="P34" s="13">
        <v>0</v>
      </c>
      <c r="Q34" s="20" t="s">
        <v>53</v>
      </c>
    </row>
    <row r="35" spans="1:17" s="14" customFormat="1" ht="50" customHeight="1" x14ac:dyDescent="0.35">
      <c r="A35" s="12" t="s">
        <v>197</v>
      </c>
      <c r="B35" s="12" t="s">
        <v>396</v>
      </c>
      <c r="C35" s="41" t="s">
        <v>643</v>
      </c>
      <c r="D35" s="41" t="s">
        <v>643</v>
      </c>
      <c r="E35" s="41" t="s">
        <v>643</v>
      </c>
      <c r="F35" s="41" t="s">
        <v>643</v>
      </c>
      <c r="G35" s="41" t="s">
        <v>643</v>
      </c>
      <c r="H35" s="41" t="s">
        <v>643</v>
      </c>
      <c r="I35" s="41" t="s">
        <v>643</v>
      </c>
      <c r="J35" s="12">
        <v>0</v>
      </c>
      <c r="K35" s="12">
        <v>0</v>
      </c>
      <c r="L35" s="12">
        <v>0</v>
      </c>
      <c r="M35" s="18" t="s">
        <v>53</v>
      </c>
      <c r="N35" s="12">
        <v>0</v>
      </c>
      <c r="O35" s="12">
        <v>0</v>
      </c>
      <c r="P35" s="12">
        <v>0</v>
      </c>
      <c r="Q35" s="21" t="s">
        <v>53</v>
      </c>
    </row>
    <row r="36" spans="1:17" s="14" customFormat="1" ht="50" customHeight="1" x14ac:dyDescent="0.35">
      <c r="A36" s="13" t="s">
        <v>197</v>
      </c>
      <c r="B36" s="13" t="s">
        <v>237</v>
      </c>
      <c r="C36" s="41" t="s">
        <v>643</v>
      </c>
      <c r="D36" s="41" t="s">
        <v>643</v>
      </c>
      <c r="E36" s="41" t="s">
        <v>643</v>
      </c>
      <c r="F36" s="41" t="s">
        <v>643</v>
      </c>
      <c r="G36" s="41" t="s">
        <v>643</v>
      </c>
      <c r="H36" s="41" t="s">
        <v>643</v>
      </c>
      <c r="I36" s="41" t="s">
        <v>643</v>
      </c>
      <c r="J36" s="13">
        <v>1</v>
      </c>
      <c r="K36" s="13">
        <v>0</v>
      </c>
      <c r="L36" s="13">
        <v>0</v>
      </c>
      <c r="M36" s="17" t="s">
        <v>53</v>
      </c>
      <c r="N36" s="13">
        <v>0</v>
      </c>
      <c r="O36" s="13">
        <v>0</v>
      </c>
      <c r="P36" s="13">
        <v>0</v>
      </c>
      <c r="Q36" s="20" t="s">
        <v>53</v>
      </c>
    </row>
    <row r="37" spans="1:17" s="14" customFormat="1" ht="50" customHeight="1" x14ac:dyDescent="0.35">
      <c r="A37" s="12" t="s">
        <v>197</v>
      </c>
      <c r="B37" s="12" t="s">
        <v>342</v>
      </c>
      <c r="C37" s="41" t="s">
        <v>643</v>
      </c>
      <c r="D37" s="41" t="s">
        <v>643</v>
      </c>
      <c r="E37" s="41" t="s">
        <v>643</v>
      </c>
      <c r="F37" s="41" t="s">
        <v>643</v>
      </c>
      <c r="G37" s="41" t="s">
        <v>643</v>
      </c>
      <c r="H37" s="41" t="s">
        <v>643</v>
      </c>
      <c r="I37" s="41" t="s">
        <v>643</v>
      </c>
      <c r="J37" s="12">
        <v>1</v>
      </c>
      <c r="K37" s="12">
        <v>0</v>
      </c>
      <c r="L37" s="12">
        <v>0</v>
      </c>
      <c r="M37" s="18" t="s">
        <v>53</v>
      </c>
      <c r="N37" s="12">
        <v>0</v>
      </c>
      <c r="O37" s="12">
        <v>0</v>
      </c>
      <c r="P37" s="12">
        <v>0</v>
      </c>
      <c r="Q37" s="21" t="s">
        <v>53</v>
      </c>
    </row>
    <row r="38" spans="1:17" s="14" customFormat="1" ht="50" customHeight="1" x14ac:dyDescent="0.35">
      <c r="A38" s="13" t="s">
        <v>197</v>
      </c>
      <c r="B38" s="13" t="s">
        <v>269</v>
      </c>
      <c r="C38" s="41" t="s">
        <v>643</v>
      </c>
      <c r="D38" s="41" t="s">
        <v>643</v>
      </c>
      <c r="E38" s="41" t="s">
        <v>643</v>
      </c>
      <c r="F38" s="41" t="s">
        <v>643</v>
      </c>
      <c r="G38" s="41" t="s">
        <v>643</v>
      </c>
      <c r="H38" s="41" t="s">
        <v>643</v>
      </c>
      <c r="I38" s="41" t="s">
        <v>643</v>
      </c>
      <c r="J38" s="13">
        <v>1</v>
      </c>
      <c r="K38" s="13">
        <v>0</v>
      </c>
      <c r="L38" s="13">
        <v>0</v>
      </c>
      <c r="M38" s="17" t="s">
        <v>53</v>
      </c>
      <c r="N38" s="13">
        <v>0</v>
      </c>
      <c r="O38" s="13">
        <v>0</v>
      </c>
      <c r="P38" s="13">
        <v>0</v>
      </c>
      <c r="Q38" s="20" t="s">
        <v>53</v>
      </c>
    </row>
    <row r="39" spans="1:17" s="14" customFormat="1" ht="50" customHeight="1" x14ac:dyDescent="0.35">
      <c r="A39" s="12" t="s">
        <v>197</v>
      </c>
      <c r="B39" s="12" t="s">
        <v>412</v>
      </c>
      <c r="C39" s="41" t="s">
        <v>643</v>
      </c>
      <c r="D39" s="41" t="s">
        <v>643</v>
      </c>
      <c r="E39" s="41" t="s">
        <v>643</v>
      </c>
      <c r="F39" s="41" t="s">
        <v>643</v>
      </c>
      <c r="G39" s="41" t="s">
        <v>643</v>
      </c>
      <c r="H39" s="41" t="s">
        <v>643</v>
      </c>
      <c r="I39" s="41" t="s">
        <v>643</v>
      </c>
      <c r="J39" s="12">
        <v>1</v>
      </c>
      <c r="K39" s="12">
        <v>0</v>
      </c>
      <c r="L39" s="12">
        <v>0</v>
      </c>
      <c r="M39" s="18" t="s">
        <v>53</v>
      </c>
      <c r="N39" s="12">
        <v>0</v>
      </c>
      <c r="O39" s="12">
        <v>0</v>
      </c>
      <c r="P39" s="12">
        <v>0</v>
      </c>
      <c r="Q39" s="21" t="s">
        <v>53</v>
      </c>
    </row>
    <row r="40" spans="1:17" s="14" customFormat="1" ht="50" customHeight="1" x14ac:dyDescent="0.35">
      <c r="A40" s="13" t="s">
        <v>197</v>
      </c>
      <c r="B40" s="13" t="s">
        <v>331</v>
      </c>
      <c r="C40" s="41" t="s">
        <v>643</v>
      </c>
      <c r="D40" s="41" t="s">
        <v>643</v>
      </c>
      <c r="E40" s="41" t="s">
        <v>643</v>
      </c>
      <c r="F40" s="41" t="s">
        <v>643</v>
      </c>
      <c r="G40" s="41" t="s">
        <v>643</v>
      </c>
      <c r="H40" s="41" t="s">
        <v>643</v>
      </c>
      <c r="I40" s="41" t="s">
        <v>643</v>
      </c>
      <c r="J40" s="13">
        <v>2</v>
      </c>
      <c r="K40" s="13">
        <v>0</v>
      </c>
      <c r="L40" s="13">
        <v>0</v>
      </c>
      <c r="M40" s="17" t="s">
        <v>53</v>
      </c>
      <c r="N40" s="13">
        <v>0</v>
      </c>
      <c r="O40" s="13">
        <v>0</v>
      </c>
      <c r="P40" s="13">
        <v>0</v>
      </c>
      <c r="Q40" s="20" t="s">
        <v>53</v>
      </c>
    </row>
    <row r="41" spans="1:17" s="14" customFormat="1" ht="50" customHeight="1" x14ac:dyDescent="0.35">
      <c r="A41" s="12" t="s">
        <v>197</v>
      </c>
      <c r="B41" s="12" t="s">
        <v>367</v>
      </c>
      <c r="C41" s="41" t="s">
        <v>643</v>
      </c>
      <c r="D41" s="41" t="s">
        <v>643</v>
      </c>
      <c r="E41" s="41" t="s">
        <v>643</v>
      </c>
      <c r="F41" s="41" t="s">
        <v>643</v>
      </c>
      <c r="G41" s="41" t="s">
        <v>643</v>
      </c>
      <c r="H41" s="41" t="s">
        <v>643</v>
      </c>
      <c r="I41" s="41" t="s">
        <v>643</v>
      </c>
      <c r="J41" s="12">
        <v>2</v>
      </c>
      <c r="K41" s="12">
        <v>0</v>
      </c>
      <c r="L41" s="12">
        <v>0</v>
      </c>
      <c r="M41" s="18" t="s">
        <v>53</v>
      </c>
      <c r="N41" s="12">
        <v>0</v>
      </c>
      <c r="O41" s="12">
        <v>0</v>
      </c>
      <c r="P41" s="12">
        <v>0</v>
      </c>
      <c r="Q41" s="21" t="s">
        <v>53</v>
      </c>
    </row>
    <row r="42" spans="1:17" s="14" customFormat="1" ht="50" customHeight="1" x14ac:dyDescent="0.35">
      <c r="A42" s="13" t="s">
        <v>197</v>
      </c>
      <c r="B42" s="13" t="s">
        <v>308</v>
      </c>
      <c r="C42" s="41" t="s">
        <v>643</v>
      </c>
      <c r="D42" s="41" t="s">
        <v>643</v>
      </c>
      <c r="E42" s="41" t="s">
        <v>643</v>
      </c>
      <c r="F42" s="41" t="s">
        <v>643</v>
      </c>
      <c r="G42" s="41" t="s">
        <v>643</v>
      </c>
      <c r="H42" s="41" t="s">
        <v>643</v>
      </c>
      <c r="I42" s="41" t="s">
        <v>643</v>
      </c>
      <c r="J42" s="13">
        <v>2</v>
      </c>
      <c r="K42" s="13">
        <v>0</v>
      </c>
      <c r="L42" s="13">
        <v>0</v>
      </c>
      <c r="M42" s="17" t="s">
        <v>53</v>
      </c>
      <c r="N42" s="13">
        <v>0</v>
      </c>
      <c r="O42" s="13">
        <v>0</v>
      </c>
      <c r="P42" s="13">
        <v>0</v>
      </c>
      <c r="Q42" s="20" t="s">
        <v>53</v>
      </c>
    </row>
    <row r="43" spans="1:17" s="14" customFormat="1" ht="50" customHeight="1" x14ac:dyDescent="0.35">
      <c r="A43" s="12" t="s">
        <v>197</v>
      </c>
      <c r="B43" s="12" t="s">
        <v>407</v>
      </c>
      <c r="C43" s="41" t="s">
        <v>643</v>
      </c>
      <c r="D43" s="41" t="s">
        <v>643</v>
      </c>
      <c r="E43" s="41" t="s">
        <v>643</v>
      </c>
      <c r="F43" s="41" t="s">
        <v>643</v>
      </c>
      <c r="G43" s="41" t="s">
        <v>643</v>
      </c>
      <c r="H43" s="41" t="s">
        <v>643</v>
      </c>
      <c r="I43" s="41" t="s">
        <v>643</v>
      </c>
      <c r="J43" s="12">
        <v>5</v>
      </c>
      <c r="K43" s="12">
        <v>0</v>
      </c>
      <c r="L43" s="12">
        <v>0</v>
      </c>
      <c r="M43" s="18" t="s">
        <v>196</v>
      </c>
      <c r="N43" s="12">
        <v>0</v>
      </c>
      <c r="O43" s="12">
        <v>0</v>
      </c>
      <c r="P43" s="12">
        <v>0</v>
      </c>
      <c r="Q43" s="21" t="s">
        <v>196</v>
      </c>
    </row>
    <row r="44" spans="1:17" s="14" customFormat="1" ht="50" customHeight="1" x14ac:dyDescent="0.35">
      <c r="A44" s="13" t="s">
        <v>197</v>
      </c>
      <c r="B44" s="13" t="s">
        <v>302</v>
      </c>
      <c r="C44" s="41" t="s">
        <v>643</v>
      </c>
      <c r="D44" s="41" t="s">
        <v>643</v>
      </c>
      <c r="E44" s="41" t="s">
        <v>643</v>
      </c>
      <c r="F44" s="41" t="s">
        <v>643</v>
      </c>
      <c r="G44" s="41" t="s">
        <v>643</v>
      </c>
      <c r="H44" s="41" t="s">
        <v>643</v>
      </c>
      <c r="I44" s="41" t="s">
        <v>643</v>
      </c>
      <c r="J44" s="13">
        <v>8</v>
      </c>
      <c r="K44" s="13">
        <v>0</v>
      </c>
      <c r="L44" s="13">
        <v>0</v>
      </c>
      <c r="M44" s="17" t="s">
        <v>196</v>
      </c>
      <c r="N44" s="13">
        <v>0</v>
      </c>
      <c r="O44" s="13">
        <v>0</v>
      </c>
      <c r="P44" s="13">
        <v>0</v>
      </c>
      <c r="Q44" s="20" t="s">
        <v>196</v>
      </c>
    </row>
    <row r="45" spans="1:17" s="14" customFormat="1" ht="50" customHeight="1" x14ac:dyDescent="0.35">
      <c r="A45" s="12" t="s">
        <v>197</v>
      </c>
      <c r="B45" s="12" t="s">
        <v>358</v>
      </c>
      <c r="C45" s="41" t="s">
        <v>643</v>
      </c>
      <c r="D45" s="41" t="s">
        <v>643</v>
      </c>
      <c r="E45" s="41" t="s">
        <v>643</v>
      </c>
      <c r="F45" s="41" t="s">
        <v>643</v>
      </c>
      <c r="G45" s="41" t="s">
        <v>643</v>
      </c>
      <c r="H45" s="41" t="s">
        <v>643</v>
      </c>
      <c r="I45" s="41" t="s">
        <v>643</v>
      </c>
      <c r="J45" s="12">
        <v>10</v>
      </c>
      <c r="K45" s="12">
        <v>0</v>
      </c>
      <c r="L45" s="12">
        <v>0</v>
      </c>
      <c r="M45" s="18" t="s">
        <v>196</v>
      </c>
      <c r="N45" s="12">
        <v>0</v>
      </c>
      <c r="O45" s="12">
        <v>0</v>
      </c>
      <c r="P45" s="12">
        <v>0</v>
      </c>
      <c r="Q45" s="21" t="s">
        <v>196</v>
      </c>
    </row>
    <row r="46" spans="1:17" s="14" customFormat="1" ht="50" customHeight="1" x14ac:dyDescent="0.35">
      <c r="A46" s="13" t="s">
        <v>71</v>
      </c>
      <c r="B46" s="13" t="s">
        <v>332</v>
      </c>
      <c r="C46" s="41" t="s">
        <v>643</v>
      </c>
      <c r="D46" s="41" t="s">
        <v>643</v>
      </c>
      <c r="E46" s="41" t="s">
        <v>643</v>
      </c>
      <c r="F46" s="41" t="s">
        <v>643</v>
      </c>
      <c r="G46" s="41" t="s">
        <v>643</v>
      </c>
      <c r="H46" s="41" t="s">
        <v>643</v>
      </c>
      <c r="I46" s="41" t="s">
        <v>643</v>
      </c>
      <c r="J46" s="13">
        <v>0</v>
      </c>
      <c r="K46" s="13">
        <v>0</v>
      </c>
      <c r="L46" s="13">
        <v>0</v>
      </c>
      <c r="M46" s="17" t="s">
        <v>53</v>
      </c>
      <c r="N46" s="13">
        <v>0</v>
      </c>
      <c r="O46" s="13">
        <v>0</v>
      </c>
      <c r="P46" s="13">
        <v>0</v>
      </c>
      <c r="Q46" s="20" t="s">
        <v>53</v>
      </c>
    </row>
    <row r="47" spans="1:17" s="14" customFormat="1" ht="50" customHeight="1" x14ac:dyDescent="0.35">
      <c r="A47" s="12" t="s">
        <v>71</v>
      </c>
      <c r="B47" s="12" t="s">
        <v>223</v>
      </c>
      <c r="C47" s="41" t="s">
        <v>643</v>
      </c>
      <c r="D47" s="41" t="s">
        <v>643</v>
      </c>
      <c r="E47" s="41" t="s">
        <v>643</v>
      </c>
      <c r="F47" s="41" t="s">
        <v>643</v>
      </c>
      <c r="G47" s="41" t="s">
        <v>643</v>
      </c>
      <c r="H47" s="41" t="s">
        <v>643</v>
      </c>
      <c r="I47" s="41" t="s">
        <v>643</v>
      </c>
      <c r="J47" s="12">
        <v>0</v>
      </c>
      <c r="K47" s="12">
        <v>0</v>
      </c>
      <c r="L47" s="12">
        <v>0</v>
      </c>
      <c r="M47" s="18" t="s">
        <v>53</v>
      </c>
      <c r="N47" s="12">
        <v>0</v>
      </c>
      <c r="O47" s="12">
        <v>0</v>
      </c>
      <c r="P47" s="12">
        <v>0</v>
      </c>
      <c r="Q47" s="21" t="s">
        <v>53</v>
      </c>
    </row>
    <row r="48" spans="1:17" s="14" customFormat="1" ht="50" customHeight="1" x14ac:dyDescent="0.35">
      <c r="A48" s="13" t="s">
        <v>71</v>
      </c>
      <c r="B48" s="13" t="s">
        <v>275</v>
      </c>
      <c r="C48" s="41" t="s">
        <v>643</v>
      </c>
      <c r="D48" s="41" t="s">
        <v>643</v>
      </c>
      <c r="E48" s="41" t="s">
        <v>643</v>
      </c>
      <c r="F48" s="41" t="s">
        <v>643</v>
      </c>
      <c r="G48" s="41" t="s">
        <v>643</v>
      </c>
      <c r="H48" s="41" t="s">
        <v>643</v>
      </c>
      <c r="I48" s="41" t="s">
        <v>643</v>
      </c>
      <c r="J48" s="13">
        <v>0</v>
      </c>
      <c r="K48" s="13">
        <v>0</v>
      </c>
      <c r="L48" s="13">
        <v>0</v>
      </c>
      <c r="M48" s="17" t="s">
        <v>53</v>
      </c>
      <c r="N48" s="13">
        <v>0</v>
      </c>
      <c r="O48" s="13">
        <v>0</v>
      </c>
      <c r="P48" s="13">
        <v>0</v>
      </c>
      <c r="Q48" s="20" t="s">
        <v>53</v>
      </c>
    </row>
    <row r="49" spans="1:17" s="14" customFormat="1" ht="50" customHeight="1" x14ac:dyDescent="0.35">
      <c r="A49" s="12" t="s">
        <v>71</v>
      </c>
      <c r="B49" s="12" t="s">
        <v>398</v>
      </c>
      <c r="C49" s="41" t="s">
        <v>643</v>
      </c>
      <c r="D49" s="41" t="s">
        <v>643</v>
      </c>
      <c r="E49" s="41" t="s">
        <v>643</v>
      </c>
      <c r="F49" s="41" t="s">
        <v>643</v>
      </c>
      <c r="G49" s="41" t="s">
        <v>643</v>
      </c>
      <c r="H49" s="41" t="s">
        <v>643</v>
      </c>
      <c r="I49" s="41" t="s">
        <v>643</v>
      </c>
      <c r="J49" s="12">
        <v>0</v>
      </c>
      <c r="K49" s="12">
        <v>0</v>
      </c>
      <c r="L49" s="12">
        <v>0</v>
      </c>
      <c r="M49" s="18" t="s">
        <v>53</v>
      </c>
      <c r="N49" s="12">
        <v>0</v>
      </c>
      <c r="O49" s="12">
        <v>0</v>
      </c>
      <c r="P49" s="12">
        <v>0</v>
      </c>
      <c r="Q49" s="21" t="s">
        <v>53</v>
      </c>
    </row>
    <row r="50" spans="1:17" s="14" customFormat="1" ht="50" customHeight="1" x14ac:dyDescent="0.35">
      <c r="A50" s="13" t="s">
        <v>71</v>
      </c>
      <c r="B50" s="13" t="s">
        <v>246</v>
      </c>
      <c r="C50" s="41" t="s">
        <v>643</v>
      </c>
      <c r="D50" s="41" t="s">
        <v>643</v>
      </c>
      <c r="E50" s="41" t="s">
        <v>643</v>
      </c>
      <c r="F50" s="41" t="s">
        <v>643</v>
      </c>
      <c r="G50" s="41" t="s">
        <v>643</v>
      </c>
      <c r="H50" s="41" t="s">
        <v>643</v>
      </c>
      <c r="I50" s="41" t="s">
        <v>643</v>
      </c>
      <c r="J50" s="13">
        <v>1</v>
      </c>
      <c r="K50" s="13">
        <v>1</v>
      </c>
      <c r="L50" s="13">
        <v>0</v>
      </c>
      <c r="M50" s="17" t="s">
        <v>53</v>
      </c>
      <c r="N50" s="13">
        <v>0</v>
      </c>
      <c r="O50" s="13">
        <v>0</v>
      </c>
      <c r="P50" s="13">
        <v>0</v>
      </c>
      <c r="Q50" s="20" t="s">
        <v>53</v>
      </c>
    </row>
    <row r="51" spans="1:17" s="14" customFormat="1" ht="50" customHeight="1" x14ac:dyDescent="0.35">
      <c r="A51" s="12" t="s">
        <v>104</v>
      </c>
      <c r="B51" s="12" t="s">
        <v>319</v>
      </c>
      <c r="C51" s="41" t="s">
        <v>643</v>
      </c>
      <c r="D51" s="41" t="s">
        <v>643</v>
      </c>
      <c r="E51" s="41" t="s">
        <v>643</v>
      </c>
      <c r="F51" s="41" t="s">
        <v>643</v>
      </c>
      <c r="G51" s="41" t="s">
        <v>643</v>
      </c>
      <c r="H51" s="41" t="s">
        <v>643</v>
      </c>
      <c r="I51" s="41" t="s">
        <v>643</v>
      </c>
      <c r="J51" s="12">
        <v>0</v>
      </c>
      <c r="K51" s="12">
        <v>0</v>
      </c>
      <c r="L51" s="12">
        <v>0</v>
      </c>
      <c r="M51" s="18" t="s">
        <v>155</v>
      </c>
      <c r="N51" s="12">
        <v>0</v>
      </c>
      <c r="O51" s="12">
        <v>0</v>
      </c>
      <c r="P51" s="12">
        <v>0</v>
      </c>
      <c r="Q51" s="21" t="s">
        <v>155</v>
      </c>
    </row>
    <row r="52" spans="1:17" s="14" customFormat="1" ht="50" customHeight="1" x14ac:dyDescent="0.35">
      <c r="A52" s="13" t="s">
        <v>104</v>
      </c>
      <c r="B52" s="13" t="s">
        <v>221</v>
      </c>
      <c r="C52" s="41" t="s">
        <v>643</v>
      </c>
      <c r="D52" s="41" t="s">
        <v>643</v>
      </c>
      <c r="E52" s="41" t="s">
        <v>643</v>
      </c>
      <c r="F52" s="41" t="s">
        <v>643</v>
      </c>
      <c r="G52" s="41" t="s">
        <v>643</v>
      </c>
      <c r="H52" s="41" t="s">
        <v>643</v>
      </c>
      <c r="I52" s="41" t="s">
        <v>643</v>
      </c>
      <c r="J52" s="13">
        <v>0</v>
      </c>
      <c r="K52" s="13">
        <v>0</v>
      </c>
      <c r="L52" s="13">
        <v>0</v>
      </c>
      <c r="M52" s="17" t="s">
        <v>155</v>
      </c>
      <c r="N52" s="13">
        <v>0</v>
      </c>
      <c r="O52" s="13">
        <v>0</v>
      </c>
      <c r="P52" s="13">
        <v>0</v>
      </c>
      <c r="Q52" s="20" t="s">
        <v>155</v>
      </c>
    </row>
    <row r="53" spans="1:17" s="14" customFormat="1" ht="50" customHeight="1" x14ac:dyDescent="0.35">
      <c r="A53" s="12" t="s">
        <v>104</v>
      </c>
      <c r="B53" s="12" t="s">
        <v>333</v>
      </c>
      <c r="C53" s="41" t="s">
        <v>643</v>
      </c>
      <c r="D53" s="41" t="s">
        <v>643</v>
      </c>
      <c r="E53" s="41" t="s">
        <v>643</v>
      </c>
      <c r="F53" s="41" t="s">
        <v>643</v>
      </c>
      <c r="G53" s="41" t="s">
        <v>643</v>
      </c>
      <c r="H53" s="41" t="s">
        <v>643</v>
      </c>
      <c r="I53" s="41" t="s">
        <v>643</v>
      </c>
      <c r="J53" s="12">
        <v>0</v>
      </c>
      <c r="K53" s="12">
        <v>0</v>
      </c>
      <c r="L53" s="12">
        <v>0</v>
      </c>
      <c r="M53" s="18" t="s">
        <v>155</v>
      </c>
      <c r="N53" s="12">
        <v>0</v>
      </c>
      <c r="O53" s="12">
        <v>0</v>
      </c>
      <c r="P53" s="12">
        <v>0</v>
      </c>
      <c r="Q53" s="21" t="s">
        <v>155</v>
      </c>
    </row>
    <row r="54" spans="1:17" s="14" customFormat="1" ht="50" customHeight="1" x14ac:dyDescent="0.35">
      <c r="A54" s="13" t="s">
        <v>101</v>
      </c>
      <c r="B54" s="13" t="s">
        <v>225</v>
      </c>
      <c r="C54" s="41" t="s">
        <v>643</v>
      </c>
      <c r="D54" s="41" t="s">
        <v>643</v>
      </c>
      <c r="E54" s="41" t="s">
        <v>643</v>
      </c>
      <c r="F54" s="41" t="s">
        <v>643</v>
      </c>
      <c r="G54" s="41" t="s">
        <v>643</v>
      </c>
      <c r="H54" s="41" t="s">
        <v>643</v>
      </c>
      <c r="I54" s="41" t="s">
        <v>643</v>
      </c>
      <c r="J54" s="13">
        <v>0</v>
      </c>
      <c r="K54" s="13">
        <v>0</v>
      </c>
      <c r="L54" s="13">
        <v>0</v>
      </c>
      <c r="M54" s="17" t="s">
        <v>53</v>
      </c>
      <c r="N54" s="13">
        <v>0</v>
      </c>
      <c r="O54" s="13">
        <v>0</v>
      </c>
      <c r="P54" s="13">
        <v>0</v>
      </c>
      <c r="Q54" s="20" t="s">
        <v>53</v>
      </c>
    </row>
    <row r="55" spans="1:17" s="14" customFormat="1" ht="50" customHeight="1" x14ac:dyDescent="0.35">
      <c r="A55" s="12" t="s">
        <v>101</v>
      </c>
      <c r="B55" s="12" t="s">
        <v>256</v>
      </c>
      <c r="C55" s="41" t="s">
        <v>643</v>
      </c>
      <c r="D55" s="41" t="s">
        <v>643</v>
      </c>
      <c r="E55" s="41" t="s">
        <v>643</v>
      </c>
      <c r="F55" s="41" t="s">
        <v>643</v>
      </c>
      <c r="G55" s="41" t="s">
        <v>643</v>
      </c>
      <c r="H55" s="41" t="s">
        <v>643</v>
      </c>
      <c r="I55" s="41" t="s">
        <v>643</v>
      </c>
      <c r="J55" s="12">
        <v>0</v>
      </c>
      <c r="K55" s="12">
        <v>0</v>
      </c>
      <c r="L55" s="12">
        <v>0</v>
      </c>
      <c r="M55" s="18" t="s">
        <v>53</v>
      </c>
      <c r="N55" s="12">
        <v>0</v>
      </c>
      <c r="O55" s="12">
        <v>0</v>
      </c>
      <c r="P55" s="12">
        <v>0</v>
      </c>
      <c r="Q55" s="21" t="s">
        <v>53</v>
      </c>
    </row>
    <row r="56" spans="1:17" s="14" customFormat="1" ht="50" customHeight="1" x14ac:dyDescent="0.35">
      <c r="A56" s="13" t="s">
        <v>101</v>
      </c>
      <c r="B56" s="13" t="s">
        <v>411</v>
      </c>
      <c r="C56" s="41" t="s">
        <v>643</v>
      </c>
      <c r="D56" s="41" t="s">
        <v>643</v>
      </c>
      <c r="E56" s="41" t="s">
        <v>643</v>
      </c>
      <c r="F56" s="41" t="s">
        <v>643</v>
      </c>
      <c r="G56" s="41" t="s">
        <v>643</v>
      </c>
      <c r="H56" s="41" t="s">
        <v>643</v>
      </c>
      <c r="I56" s="41" t="s">
        <v>643</v>
      </c>
      <c r="J56" s="13">
        <v>2</v>
      </c>
      <c r="K56" s="13">
        <v>0</v>
      </c>
      <c r="L56" s="13">
        <v>0</v>
      </c>
      <c r="M56" s="17" t="s">
        <v>154</v>
      </c>
      <c r="N56" s="13">
        <v>0</v>
      </c>
      <c r="O56" s="13">
        <v>0</v>
      </c>
      <c r="P56" s="13">
        <v>0</v>
      </c>
      <c r="Q56" s="20" t="s">
        <v>154</v>
      </c>
    </row>
    <row r="57" spans="1:17" s="14" customFormat="1" ht="50" customHeight="1" x14ac:dyDescent="0.35">
      <c r="A57" s="12" t="s">
        <v>117</v>
      </c>
      <c r="B57" s="12" t="s">
        <v>335</v>
      </c>
      <c r="C57" s="41" t="s">
        <v>643</v>
      </c>
      <c r="D57" s="41" t="s">
        <v>643</v>
      </c>
      <c r="E57" s="41" t="s">
        <v>643</v>
      </c>
      <c r="F57" s="41" t="s">
        <v>643</v>
      </c>
      <c r="G57" s="41" t="s">
        <v>643</v>
      </c>
      <c r="H57" s="41" t="s">
        <v>643</v>
      </c>
      <c r="I57" s="41" t="s">
        <v>643</v>
      </c>
      <c r="J57" s="12">
        <v>0</v>
      </c>
      <c r="K57" s="12">
        <v>0</v>
      </c>
      <c r="L57" s="12">
        <v>0</v>
      </c>
      <c r="M57" s="18" t="s">
        <v>53</v>
      </c>
      <c r="N57" s="12">
        <v>0</v>
      </c>
      <c r="O57" s="12">
        <v>0</v>
      </c>
      <c r="P57" s="12">
        <v>0</v>
      </c>
      <c r="Q57" s="21" t="s">
        <v>53</v>
      </c>
    </row>
    <row r="58" spans="1:17" s="14" customFormat="1" ht="50" customHeight="1" x14ac:dyDescent="0.35">
      <c r="A58" s="13" t="s">
        <v>117</v>
      </c>
      <c r="B58" s="13" t="s">
        <v>351</v>
      </c>
      <c r="C58" s="41" t="s">
        <v>643</v>
      </c>
      <c r="D58" s="41" t="s">
        <v>643</v>
      </c>
      <c r="E58" s="41" t="s">
        <v>643</v>
      </c>
      <c r="F58" s="41" t="s">
        <v>643</v>
      </c>
      <c r="G58" s="41" t="s">
        <v>643</v>
      </c>
      <c r="H58" s="41" t="s">
        <v>643</v>
      </c>
      <c r="I58" s="41" t="s">
        <v>643</v>
      </c>
      <c r="J58" s="13">
        <v>0</v>
      </c>
      <c r="K58" s="13">
        <v>0</v>
      </c>
      <c r="L58" s="13">
        <v>0</v>
      </c>
      <c r="M58" s="17" t="s">
        <v>53</v>
      </c>
      <c r="N58" s="13">
        <v>0</v>
      </c>
      <c r="O58" s="13">
        <v>0</v>
      </c>
      <c r="P58" s="13">
        <v>0</v>
      </c>
      <c r="Q58" s="20" t="s">
        <v>53</v>
      </c>
    </row>
    <row r="59" spans="1:17" s="14" customFormat="1" ht="50" customHeight="1" x14ac:dyDescent="0.35">
      <c r="A59" s="12" t="s">
        <v>117</v>
      </c>
      <c r="B59" s="12">
        <v>1000000151</v>
      </c>
      <c r="C59" s="41" t="s">
        <v>643</v>
      </c>
      <c r="D59" s="41" t="s">
        <v>643</v>
      </c>
      <c r="E59" s="41" t="s">
        <v>643</v>
      </c>
      <c r="F59" s="41" t="s">
        <v>643</v>
      </c>
      <c r="G59" s="41" t="s">
        <v>643</v>
      </c>
      <c r="H59" s="41" t="s">
        <v>643</v>
      </c>
      <c r="I59" s="41" t="s">
        <v>643</v>
      </c>
      <c r="J59" s="12">
        <v>0</v>
      </c>
      <c r="K59" s="12">
        <v>0</v>
      </c>
      <c r="L59" s="12">
        <v>0</v>
      </c>
      <c r="M59" s="18" t="s">
        <v>53</v>
      </c>
      <c r="N59" s="12">
        <v>0</v>
      </c>
      <c r="O59" s="12">
        <v>0</v>
      </c>
      <c r="P59" s="12">
        <v>0</v>
      </c>
      <c r="Q59" s="21" t="s">
        <v>53</v>
      </c>
    </row>
    <row r="60" spans="1:17" s="14" customFormat="1" ht="50" customHeight="1" x14ac:dyDescent="0.35">
      <c r="A60" s="13" t="s">
        <v>70</v>
      </c>
      <c r="B60" s="13" t="s">
        <v>218</v>
      </c>
      <c r="C60" s="41" t="s">
        <v>643</v>
      </c>
      <c r="D60" s="41" t="s">
        <v>643</v>
      </c>
      <c r="E60" s="41" t="s">
        <v>643</v>
      </c>
      <c r="F60" s="41" t="s">
        <v>643</v>
      </c>
      <c r="G60" s="41" t="s">
        <v>643</v>
      </c>
      <c r="H60" s="41" t="s">
        <v>643</v>
      </c>
      <c r="I60" s="41" t="s">
        <v>643</v>
      </c>
      <c r="J60" s="13">
        <v>0</v>
      </c>
      <c r="K60" s="13">
        <v>0</v>
      </c>
      <c r="L60" s="13">
        <v>0</v>
      </c>
      <c r="M60" s="17" t="s">
        <v>53</v>
      </c>
      <c r="N60" s="13">
        <v>0</v>
      </c>
      <c r="O60" s="13">
        <v>0</v>
      </c>
      <c r="P60" s="13">
        <v>0</v>
      </c>
      <c r="Q60" s="20" t="s">
        <v>53</v>
      </c>
    </row>
    <row r="61" spans="1:17" s="14" customFormat="1" ht="50" customHeight="1" x14ac:dyDescent="0.35">
      <c r="A61" s="12" t="s">
        <v>70</v>
      </c>
      <c r="B61" s="12" t="s">
        <v>345</v>
      </c>
      <c r="C61" s="41" t="s">
        <v>643</v>
      </c>
      <c r="D61" s="41" t="s">
        <v>643</v>
      </c>
      <c r="E61" s="41" t="s">
        <v>643</v>
      </c>
      <c r="F61" s="41" t="s">
        <v>643</v>
      </c>
      <c r="G61" s="41" t="s">
        <v>643</v>
      </c>
      <c r="H61" s="41" t="s">
        <v>643</v>
      </c>
      <c r="I61" s="41" t="s">
        <v>643</v>
      </c>
      <c r="J61" s="12">
        <v>0</v>
      </c>
      <c r="K61" s="12">
        <v>0</v>
      </c>
      <c r="L61" s="12">
        <v>0</v>
      </c>
      <c r="M61" s="18" t="s">
        <v>53</v>
      </c>
      <c r="N61" s="12">
        <v>0</v>
      </c>
      <c r="O61" s="12">
        <v>0</v>
      </c>
      <c r="P61" s="12">
        <v>0</v>
      </c>
      <c r="Q61" s="21" t="s">
        <v>53</v>
      </c>
    </row>
    <row r="62" spans="1:17" s="14" customFormat="1" ht="50" customHeight="1" x14ac:dyDescent="0.35">
      <c r="A62" s="13" t="s">
        <v>70</v>
      </c>
      <c r="B62" s="13" t="s">
        <v>262</v>
      </c>
      <c r="C62" s="41" t="s">
        <v>643</v>
      </c>
      <c r="D62" s="41" t="s">
        <v>643</v>
      </c>
      <c r="E62" s="41" t="s">
        <v>643</v>
      </c>
      <c r="F62" s="41" t="s">
        <v>643</v>
      </c>
      <c r="G62" s="41" t="s">
        <v>643</v>
      </c>
      <c r="H62" s="41" t="s">
        <v>643</v>
      </c>
      <c r="I62" s="41" t="s">
        <v>643</v>
      </c>
      <c r="J62" s="13">
        <v>0</v>
      </c>
      <c r="K62" s="13">
        <v>0</v>
      </c>
      <c r="L62" s="13">
        <v>0</v>
      </c>
      <c r="M62" s="17" t="s">
        <v>53</v>
      </c>
      <c r="N62" s="13">
        <v>0</v>
      </c>
      <c r="O62" s="13">
        <v>0</v>
      </c>
      <c r="P62" s="13">
        <v>0</v>
      </c>
      <c r="Q62" s="20" t="s">
        <v>53</v>
      </c>
    </row>
    <row r="63" spans="1:17" s="14" customFormat="1" ht="50" customHeight="1" x14ac:dyDescent="0.35">
      <c r="A63" s="12" t="s">
        <v>70</v>
      </c>
      <c r="B63" s="12" t="s">
        <v>397</v>
      </c>
      <c r="C63" s="41" t="s">
        <v>643</v>
      </c>
      <c r="D63" s="41" t="s">
        <v>643</v>
      </c>
      <c r="E63" s="41" t="s">
        <v>643</v>
      </c>
      <c r="F63" s="41" t="s">
        <v>643</v>
      </c>
      <c r="G63" s="41" t="s">
        <v>643</v>
      </c>
      <c r="H63" s="41" t="s">
        <v>643</v>
      </c>
      <c r="I63" s="41" t="s">
        <v>643</v>
      </c>
      <c r="J63" s="12">
        <v>0</v>
      </c>
      <c r="K63" s="12">
        <v>0</v>
      </c>
      <c r="L63" s="12">
        <v>0</v>
      </c>
      <c r="M63" s="18" t="s">
        <v>53</v>
      </c>
      <c r="N63" s="12">
        <v>0</v>
      </c>
      <c r="O63" s="12">
        <v>0</v>
      </c>
      <c r="P63" s="12">
        <v>0</v>
      </c>
      <c r="Q63" s="21" t="s">
        <v>53</v>
      </c>
    </row>
    <row r="64" spans="1:17" s="14" customFormat="1" ht="50" customHeight="1" x14ac:dyDescent="0.35">
      <c r="A64" s="13" t="s">
        <v>70</v>
      </c>
      <c r="B64" s="13" t="s">
        <v>399</v>
      </c>
      <c r="C64" s="41" t="s">
        <v>643</v>
      </c>
      <c r="D64" s="41" t="s">
        <v>643</v>
      </c>
      <c r="E64" s="41" t="s">
        <v>643</v>
      </c>
      <c r="F64" s="41" t="s">
        <v>643</v>
      </c>
      <c r="G64" s="41" t="s">
        <v>643</v>
      </c>
      <c r="H64" s="41" t="s">
        <v>643</v>
      </c>
      <c r="I64" s="41" t="s">
        <v>643</v>
      </c>
      <c r="J64" s="13">
        <v>0</v>
      </c>
      <c r="K64" s="13">
        <v>0</v>
      </c>
      <c r="L64" s="13">
        <v>0</v>
      </c>
      <c r="M64" s="17" t="s">
        <v>53</v>
      </c>
      <c r="N64" s="13">
        <v>0</v>
      </c>
      <c r="O64" s="13">
        <v>0</v>
      </c>
      <c r="P64" s="13">
        <v>0</v>
      </c>
      <c r="Q64" s="20" t="s">
        <v>53</v>
      </c>
    </row>
    <row r="65" spans="1:17" s="14" customFormat="1" ht="50" customHeight="1" x14ac:dyDescent="0.35">
      <c r="A65" s="12" t="s">
        <v>70</v>
      </c>
      <c r="B65" s="12" t="s">
        <v>402</v>
      </c>
      <c r="C65" s="41" t="s">
        <v>643</v>
      </c>
      <c r="D65" s="41" t="s">
        <v>643</v>
      </c>
      <c r="E65" s="41" t="s">
        <v>643</v>
      </c>
      <c r="F65" s="41" t="s">
        <v>643</v>
      </c>
      <c r="G65" s="41" t="s">
        <v>643</v>
      </c>
      <c r="H65" s="41" t="s">
        <v>643</v>
      </c>
      <c r="I65" s="41" t="s">
        <v>643</v>
      </c>
      <c r="J65" s="12">
        <v>0</v>
      </c>
      <c r="K65" s="12">
        <v>0</v>
      </c>
      <c r="L65" s="12">
        <v>0</v>
      </c>
      <c r="M65" s="18" t="s">
        <v>53</v>
      </c>
      <c r="N65" s="12">
        <v>0</v>
      </c>
      <c r="O65" s="12">
        <v>0</v>
      </c>
      <c r="P65" s="12">
        <v>0</v>
      </c>
      <c r="Q65" s="21" t="s">
        <v>53</v>
      </c>
    </row>
    <row r="66" spans="1:17" s="14" customFormat="1" ht="50" customHeight="1" x14ac:dyDescent="0.35">
      <c r="A66" s="13" t="s">
        <v>70</v>
      </c>
      <c r="B66" s="13" t="s">
        <v>288</v>
      </c>
      <c r="C66" s="41" t="s">
        <v>643</v>
      </c>
      <c r="D66" s="41" t="s">
        <v>643</v>
      </c>
      <c r="E66" s="41" t="s">
        <v>643</v>
      </c>
      <c r="F66" s="41" t="s">
        <v>643</v>
      </c>
      <c r="G66" s="41" t="s">
        <v>643</v>
      </c>
      <c r="H66" s="41" t="s">
        <v>643</v>
      </c>
      <c r="I66" s="41" t="s">
        <v>643</v>
      </c>
      <c r="J66" s="13">
        <v>2</v>
      </c>
      <c r="K66" s="13">
        <v>0</v>
      </c>
      <c r="L66" s="13">
        <v>0</v>
      </c>
      <c r="M66" s="17" t="s">
        <v>53</v>
      </c>
      <c r="N66" s="13">
        <v>0</v>
      </c>
      <c r="O66" s="13">
        <v>0</v>
      </c>
      <c r="P66" s="13">
        <v>0</v>
      </c>
      <c r="Q66" s="20" t="s">
        <v>53</v>
      </c>
    </row>
    <row r="67" spans="1:17" s="14" customFormat="1" ht="50" customHeight="1" x14ac:dyDescent="0.35">
      <c r="A67" s="12" t="s">
        <v>70</v>
      </c>
      <c r="B67" s="12" t="s">
        <v>247</v>
      </c>
      <c r="C67" s="41" t="s">
        <v>643</v>
      </c>
      <c r="D67" s="41" t="s">
        <v>643</v>
      </c>
      <c r="E67" s="41" t="s">
        <v>643</v>
      </c>
      <c r="F67" s="41" t="s">
        <v>643</v>
      </c>
      <c r="G67" s="41" t="s">
        <v>643</v>
      </c>
      <c r="H67" s="41" t="s">
        <v>643</v>
      </c>
      <c r="I67" s="41" t="s">
        <v>643</v>
      </c>
      <c r="J67" s="12">
        <v>5</v>
      </c>
      <c r="K67" s="12">
        <v>0</v>
      </c>
      <c r="L67" s="12">
        <v>0</v>
      </c>
      <c r="M67" s="18" t="s">
        <v>155</v>
      </c>
      <c r="N67" s="12">
        <v>0</v>
      </c>
      <c r="O67" s="12">
        <v>0</v>
      </c>
      <c r="P67" s="12">
        <v>0</v>
      </c>
      <c r="Q67" s="21" t="s">
        <v>53</v>
      </c>
    </row>
    <row r="68" spans="1:17" s="14" customFormat="1" ht="50" customHeight="1" x14ac:dyDescent="0.35">
      <c r="A68" s="13" t="s">
        <v>158</v>
      </c>
      <c r="B68" s="13" t="s">
        <v>251</v>
      </c>
      <c r="C68" s="41" t="s">
        <v>643</v>
      </c>
      <c r="D68" s="41" t="s">
        <v>643</v>
      </c>
      <c r="E68" s="41" t="s">
        <v>643</v>
      </c>
      <c r="F68" s="41" t="s">
        <v>643</v>
      </c>
      <c r="G68" s="41" t="s">
        <v>643</v>
      </c>
      <c r="H68" s="41" t="s">
        <v>643</v>
      </c>
      <c r="I68" s="41" t="s">
        <v>643</v>
      </c>
      <c r="J68" s="13">
        <v>0</v>
      </c>
      <c r="K68" s="13">
        <v>0</v>
      </c>
      <c r="L68" s="13">
        <v>0</v>
      </c>
      <c r="M68" s="17" t="s">
        <v>53</v>
      </c>
      <c r="N68" s="13">
        <v>0</v>
      </c>
      <c r="O68" s="13">
        <v>0</v>
      </c>
      <c r="P68" s="13">
        <v>0</v>
      </c>
      <c r="Q68" s="20" t="s">
        <v>53</v>
      </c>
    </row>
    <row r="69" spans="1:17" s="14" customFormat="1" ht="50" customHeight="1" x14ac:dyDescent="0.35">
      <c r="A69" s="12" t="s">
        <v>158</v>
      </c>
      <c r="B69" s="12" t="s">
        <v>281</v>
      </c>
      <c r="C69" s="41" t="s">
        <v>643</v>
      </c>
      <c r="D69" s="41" t="s">
        <v>643</v>
      </c>
      <c r="E69" s="41" t="s">
        <v>643</v>
      </c>
      <c r="F69" s="41" t="s">
        <v>643</v>
      </c>
      <c r="G69" s="41" t="s">
        <v>643</v>
      </c>
      <c r="H69" s="41" t="s">
        <v>643</v>
      </c>
      <c r="I69" s="41" t="s">
        <v>643</v>
      </c>
      <c r="J69" s="12">
        <v>0</v>
      </c>
      <c r="K69" s="12">
        <v>0</v>
      </c>
      <c r="L69" s="12">
        <v>0</v>
      </c>
      <c r="M69" s="18" t="s">
        <v>53</v>
      </c>
      <c r="N69" s="12">
        <v>0</v>
      </c>
      <c r="O69" s="12">
        <v>0</v>
      </c>
      <c r="P69" s="12">
        <v>0</v>
      </c>
      <c r="Q69" s="21" t="s">
        <v>53</v>
      </c>
    </row>
    <row r="70" spans="1:17" s="14" customFormat="1" ht="50" customHeight="1" x14ac:dyDescent="0.35">
      <c r="A70" s="13" t="s">
        <v>158</v>
      </c>
      <c r="B70" s="13" t="s">
        <v>304</v>
      </c>
      <c r="C70" s="41" t="s">
        <v>643</v>
      </c>
      <c r="D70" s="41" t="s">
        <v>643</v>
      </c>
      <c r="E70" s="41" t="s">
        <v>643</v>
      </c>
      <c r="F70" s="41" t="s">
        <v>643</v>
      </c>
      <c r="G70" s="41" t="s">
        <v>643</v>
      </c>
      <c r="H70" s="41" t="s">
        <v>643</v>
      </c>
      <c r="I70" s="41" t="s">
        <v>643</v>
      </c>
      <c r="J70" s="13">
        <v>0</v>
      </c>
      <c r="K70" s="13">
        <v>0</v>
      </c>
      <c r="L70" s="13">
        <v>0</v>
      </c>
      <c r="M70" s="17" t="s">
        <v>53</v>
      </c>
      <c r="N70" s="13">
        <v>0</v>
      </c>
      <c r="O70" s="13">
        <v>0</v>
      </c>
      <c r="P70" s="13">
        <v>0</v>
      </c>
      <c r="Q70" s="20" t="s">
        <v>53</v>
      </c>
    </row>
    <row r="71" spans="1:17" s="14" customFormat="1" ht="50" customHeight="1" x14ac:dyDescent="0.35">
      <c r="A71" s="12" t="s">
        <v>158</v>
      </c>
      <c r="B71" s="12" t="s">
        <v>314</v>
      </c>
      <c r="C71" s="41" t="s">
        <v>643</v>
      </c>
      <c r="D71" s="41" t="s">
        <v>643</v>
      </c>
      <c r="E71" s="41" t="s">
        <v>643</v>
      </c>
      <c r="F71" s="41" t="s">
        <v>643</v>
      </c>
      <c r="G71" s="41" t="s">
        <v>643</v>
      </c>
      <c r="H71" s="41" t="s">
        <v>643</v>
      </c>
      <c r="I71" s="41" t="s">
        <v>643</v>
      </c>
      <c r="J71" s="12">
        <v>0</v>
      </c>
      <c r="K71" s="12">
        <v>0</v>
      </c>
      <c r="L71" s="12">
        <v>0</v>
      </c>
      <c r="M71" s="18" t="s">
        <v>53</v>
      </c>
      <c r="N71" s="12">
        <v>0</v>
      </c>
      <c r="O71" s="12">
        <v>0</v>
      </c>
      <c r="P71" s="12">
        <v>0</v>
      </c>
      <c r="Q71" s="21" t="s">
        <v>53</v>
      </c>
    </row>
    <row r="72" spans="1:17" s="14" customFormat="1" ht="50" customHeight="1" x14ac:dyDescent="0.35">
      <c r="A72" s="13" t="s">
        <v>79</v>
      </c>
      <c r="B72" s="13" t="s">
        <v>213</v>
      </c>
      <c r="C72" s="41" t="s">
        <v>643</v>
      </c>
      <c r="D72" s="41" t="s">
        <v>643</v>
      </c>
      <c r="E72" s="41" t="s">
        <v>643</v>
      </c>
      <c r="F72" s="41" t="s">
        <v>643</v>
      </c>
      <c r="G72" s="41" t="s">
        <v>643</v>
      </c>
      <c r="H72" s="41" t="s">
        <v>643</v>
      </c>
      <c r="I72" s="41" t="s">
        <v>643</v>
      </c>
      <c r="J72" s="13">
        <v>0</v>
      </c>
      <c r="K72" s="13">
        <v>0</v>
      </c>
      <c r="L72" s="13">
        <v>0</v>
      </c>
      <c r="M72" s="17" t="s">
        <v>53</v>
      </c>
      <c r="N72" s="13">
        <v>0</v>
      </c>
      <c r="O72" s="13">
        <v>0</v>
      </c>
      <c r="P72" s="13">
        <v>0</v>
      </c>
      <c r="Q72" s="20" t="s">
        <v>53</v>
      </c>
    </row>
    <row r="73" spans="1:17" s="14" customFormat="1" ht="50" customHeight="1" x14ac:dyDescent="0.35">
      <c r="A73" s="12" t="s">
        <v>79</v>
      </c>
      <c r="B73" s="12" t="s">
        <v>324</v>
      </c>
      <c r="C73" s="41" t="s">
        <v>643</v>
      </c>
      <c r="D73" s="41" t="s">
        <v>643</v>
      </c>
      <c r="E73" s="41" t="s">
        <v>643</v>
      </c>
      <c r="F73" s="41" t="s">
        <v>643</v>
      </c>
      <c r="G73" s="41" t="s">
        <v>643</v>
      </c>
      <c r="H73" s="41" t="s">
        <v>643</v>
      </c>
      <c r="I73" s="41" t="s">
        <v>643</v>
      </c>
      <c r="J73" s="12">
        <v>0</v>
      </c>
      <c r="K73" s="12">
        <v>0</v>
      </c>
      <c r="L73" s="12">
        <v>0</v>
      </c>
      <c r="M73" s="18" t="s">
        <v>53</v>
      </c>
      <c r="N73" s="12">
        <v>0</v>
      </c>
      <c r="O73" s="12">
        <v>0</v>
      </c>
      <c r="P73" s="12">
        <v>0</v>
      </c>
      <c r="Q73" s="21" t="s">
        <v>53</v>
      </c>
    </row>
    <row r="74" spans="1:17" s="14" customFormat="1" ht="50" customHeight="1" x14ac:dyDescent="0.35">
      <c r="A74" s="13" t="s">
        <v>79</v>
      </c>
      <c r="B74" s="13" t="s">
        <v>215</v>
      </c>
      <c r="C74" s="41" t="s">
        <v>643</v>
      </c>
      <c r="D74" s="41" t="s">
        <v>643</v>
      </c>
      <c r="E74" s="41" t="s">
        <v>643</v>
      </c>
      <c r="F74" s="41" t="s">
        <v>643</v>
      </c>
      <c r="G74" s="41" t="s">
        <v>643</v>
      </c>
      <c r="H74" s="41" t="s">
        <v>643</v>
      </c>
      <c r="I74" s="41" t="s">
        <v>643</v>
      </c>
      <c r="J74" s="13">
        <v>0</v>
      </c>
      <c r="K74" s="13">
        <v>0</v>
      </c>
      <c r="L74" s="13">
        <v>0</v>
      </c>
      <c r="M74" s="17" t="s">
        <v>53</v>
      </c>
      <c r="N74" s="13">
        <v>0</v>
      </c>
      <c r="O74" s="13">
        <v>0</v>
      </c>
      <c r="P74" s="13">
        <v>0</v>
      </c>
      <c r="Q74" s="20" t="s">
        <v>53</v>
      </c>
    </row>
    <row r="75" spans="1:17" s="14" customFormat="1" ht="50" customHeight="1" x14ac:dyDescent="0.35">
      <c r="A75" s="12" t="s">
        <v>79</v>
      </c>
      <c r="B75" s="12" t="s">
        <v>222</v>
      </c>
      <c r="C75" s="41" t="s">
        <v>643</v>
      </c>
      <c r="D75" s="41" t="s">
        <v>643</v>
      </c>
      <c r="E75" s="41" t="s">
        <v>643</v>
      </c>
      <c r="F75" s="41" t="s">
        <v>643</v>
      </c>
      <c r="G75" s="41" t="s">
        <v>643</v>
      </c>
      <c r="H75" s="41" t="s">
        <v>643</v>
      </c>
      <c r="I75" s="41" t="s">
        <v>643</v>
      </c>
      <c r="J75" s="12">
        <v>0</v>
      </c>
      <c r="K75" s="12">
        <v>0</v>
      </c>
      <c r="L75" s="12">
        <v>0</v>
      </c>
      <c r="M75" s="18" t="s">
        <v>53</v>
      </c>
      <c r="N75" s="12">
        <v>0</v>
      </c>
      <c r="O75" s="12">
        <v>0</v>
      </c>
      <c r="P75" s="12">
        <v>0</v>
      </c>
      <c r="Q75" s="21" t="s">
        <v>53</v>
      </c>
    </row>
    <row r="76" spans="1:17" s="14" customFormat="1" ht="50" customHeight="1" x14ac:dyDescent="0.35">
      <c r="A76" s="13" t="s">
        <v>79</v>
      </c>
      <c r="B76" s="13" t="s">
        <v>241</v>
      </c>
      <c r="C76" s="41" t="s">
        <v>643</v>
      </c>
      <c r="D76" s="41" t="s">
        <v>643</v>
      </c>
      <c r="E76" s="41" t="s">
        <v>643</v>
      </c>
      <c r="F76" s="41" t="s">
        <v>643</v>
      </c>
      <c r="G76" s="41" t="s">
        <v>643</v>
      </c>
      <c r="H76" s="41" t="s">
        <v>643</v>
      </c>
      <c r="I76" s="41" t="s">
        <v>643</v>
      </c>
      <c r="J76" s="13">
        <v>0</v>
      </c>
      <c r="K76" s="13">
        <v>0</v>
      </c>
      <c r="L76" s="13">
        <v>0</v>
      </c>
      <c r="M76" s="17" t="s">
        <v>53</v>
      </c>
      <c r="N76" s="13">
        <v>0</v>
      </c>
      <c r="O76" s="13">
        <v>0</v>
      </c>
      <c r="P76" s="13">
        <v>0</v>
      </c>
      <c r="Q76" s="20" t="s">
        <v>53</v>
      </c>
    </row>
    <row r="77" spans="1:17" s="14" customFormat="1" ht="50" customHeight="1" x14ac:dyDescent="0.35">
      <c r="A77" s="12" t="s">
        <v>79</v>
      </c>
      <c r="B77" s="12" t="s">
        <v>245</v>
      </c>
      <c r="C77" s="41" t="s">
        <v>643</v>
      </c>
      <c r="D77" s="41" t="s">
        <v>643</v>
      </c>
      <c r="E77" s="41" t="s">
        <v>643</v>
      </c>
      <c r="F77" s="41" t="s">
        <v>643</v>
      </c>
      <c r="G77" s="41" t="s">
        <v>643</v>
      </c>
      <c r="H77" s="41" t="s">
        <v>643</v>
      </c>
      <c r="I77" s="41" t="s">
        <v>643</v>
      </c>
      <c r="J77" s="12">
        <v>0</v>
      </c>
      <c r="K77" s="12">
        <v>0</v>
      </c>
      <c r="L77" s="12">
        <v>0</v>
      </c>
      <c r="M77" s="18" t="s">
        <v>53</v>
      </c>
      <c r="N77" s="12">
        <v>0</v>
      </c>
      <c r="O77" s="12">
        <v>0</v>
      </c>
      <c r="P77" s="12">
        <v>0</v>
      </c>
      <c r="Q77" s="21" t="s">
        <v>53</v>
      </c>
    </row>
    <row r="78" spans="1:17" s="14" customFormat="1" ht="50" customHeight="1" x14ac:dyDescent="0.35">
      <c r="A78" s="13" t="s">
        <v>79</v>
      </c>
      <c r="B78" s="13" t="s">
        <v>259</v>
      </c>
      <c r="C78" s="41" t="s">
        <v>643</v>
      </c>
      <c r="D78" s="41" t="s">
        <v>643</v>
      </c>
      <c r="E78" s="41" t="s">
        <v>643</v>
      </c>
      <c r="F78" s="41" t="s">
        <v>643</v>
      </c>
      <c r="G78" s="41" t="s">
        <v>643</v>
      </c>
      <c r="H78" s="41" t="s">
        <v>643</v>
      </c>
      <c r="I78" s="41" t="s">
        <v>643</v>
      </c>
      <c r="J78" s="13">
        <v>0</v>
      </c>
      <c r="K78" s="13">
        <v>0</v>
      </c>
      <c r="L78" s="13">
        <v>0</v>
      </c>
      <c r="M78" s="17" t="s">
        <v>53</v>
      </c>
      <c r="N78" s="13">
        <v>0</v>
      </c>
      <c r="O78" s="13">
        <v>0</v>
      </c>
      <c r="P78" s="13">
        <v>0</v>
      </c>
      <c r="Q78" s="20" t="s">
        <v>53</v>
      </c>
    </row>
    <row r="79" spans="1:17" s="14" customFormat="1" ht="50" customHeight="1" x14ac:dyDescent="0.35">
      <c r="A79" s="12" t="s">
        <v>79</v>
      </c>
      <c r="B79" s="12" t="s">
        <v>357</v>
      </c>
      <c r="C79" s="41" t="s">
        <v>643</v>
      </c>
      <c r="D79" s="41" t="s">
        <v>643</v>
      </c>
      <c r="E79" s="41" t="s">
        <v>643</v>
      </c>
      <c r="F79" s="41" t="s">
        <v>643</v>
      </c>
      <c r="G79" s="41" t="s">
        <v>643</v>
      </c>
      <c r="H79" s="41" t="s">
        <v>643</v>
      </c>
      <c r="I79" s="41" t="s">
        <v>643</v>
      </c>
      <c r="J79" s="12">
        <v>0</v>
      </c>
      <c r="K79" s="12">
        <v>0</v>
      </c>
      <c r="L79" s="12">
        <v>0</v>
      </c>
      <c r="M79" s="18" t="s">
        <v>53</v>
      </c>
      <c r="N79" s="12">
        <v>0</v>
      </c>
      <c r="O79" s="12">
        <v>0</v>
      </c>
      <c r="P79" s="12">
        <v>0</v>
      </c>
      <c r="Q79" s="21" t="s">
        <v>53</v>
      </c>
    </row>
    <row r="80" spans="1:17" s="14" customFormat="1" ht="50" customHeight="1" x14ac:dyDescent="0.35">
      <c r="A80" s="13" t="s">
        <v>79</v>
      </c>
      <c r="B80" s="13" t="s">
        <v>279</v>
      </c>
      <c r="C80" s="41" t="s">
        <v>643</v>
      </c>
      <c r="D80" s="41" t="s">
        <v>643</v>
      </c>
      <c r="E80" s="41" t="s">
        <v>643</v>
      </c>
      <c r="F80" s="41" t="s">
        <v>643</v>
      </c>
      <c r="G80" s="41" t="s">
        <v>643</v>
      </c>
      <c r="H80" s="41" t="s">
        <v>643</v>
      </c>
      <c r="I80" s="41" t="s">
        <v>643</v>
      </c>
      <c r="J80" s="13">
        <v>0</v>
      </c>
      <c r="K80" s="13">
        <v>0</v>
      </c>
      <c r="L80" s="13">
        <v>0</v>
      </c>
      <c r="M80" s="17" t="s">
        <v>53</v>
      </c>
      <c r="N80" s="13">
        <v>0</v>
      </c>
      <c r="O80" s="13">
        <v>0</v>
      </c>
      <c r="P80" s="13">
        <v>0</v>
      </c>
      <c r="Q80" s="20" t="s">
        <v>53</v>
      </c>
    </row>
    <row r="81" spans="1:17" s="14" customFormat="1" ht="50" customHeight="1" x14ac:dyDescent="0.35">
      <c r="A81" s="12" t="s">
        <v>79</v>
      </c>
      <c r="B81" s="12" t="s">
        <v>362</v>
      </c>
      <c r="C81" s="41" t="s">
        <v>643</v>
      </c>
      <c r="D81" s="41" t="s">
        <v>643</v>
      </c>
      <c r="E81" s="41" t="s">
        <v>643</v>
      </c>
      <c r="F81" s="41" t="s">
        <v>643</v>
      </c>
      <c r="G81" s="41" t="s">
        <v>643</v>
      </c>
      <c r="H81" s="41" t="s">
        <v>643</v>
      </c>
      <c r="I81" s="41" t="s">
        <v>643</v>
      </c>
      <c r="J81" s="12">
        <v>0</v>
      </c>
      <c r="K81" s="12">
        <v>0</v>
      </c>
      <c r="L81" s="12">
        <v>0</v>
      </c>
      <c r="M81" s="18" t="s">
        <v>53</v>
      </c>
      <c r="N81" s="12">
        <v>0</v>
      </c>
      <c r="O81" s="12">
        <v>0</v>
      </c>
      <c r="P81" s="12">
        <v>0</v>
      </c>
      <c r="Q81" s="21" t="s">
        <v>53</v>
      </c>
    </row>
    <row r="82" spans="1:17" s="14" customFormat="1" ht="50" customHeight="1" x14ac:dyDescent="0.35">
      <c r="A82" s="13" t="s">
        <v>79</v>
      </c>
      <c r="B82" s="13" t="s">
        <v>293</v>
      </c>
      <c r="C82" s="41" t="s">
        <v>643</v>
      </c>
      <c r="D82" s="41" t="s">
        <v>643</v>
      </c>
      <c r="E82" s="41" t="s">
        <v>643</v>
      </c>
      <c r="F82" s="41" t="s">
        <v>643</v>
      </c>
      <c r="G82" s="41" t="s">
        <v>643</v>
      </c>
      <c r="H82" s="41" t="s">
        <v>643</v>
      </c>
      <c r="I82" s="41" t="s">
        <v>643</v>
      </c>
      <c r="J82" s="13">
        <v>0</v>
      </c>
      <c r="K82" s="13">
        <v>0</v>
      </c>
      <c r="L82" s="13">
        <v>0</v>
      </c>
      <c r="M82" s="17" t="s">
        <v>53</v>
      </c>
      <c r="N82" s="13">
        <v>0</v>
      </c>
      <c r="O82" s="13">
        <v>0</v>
      </c>
      <c r="P82" s="13">
        <v>0</v>
      </c>
      <c r="Q82" s="20" t="s">
        <v>53</v>
      </c>
    </row>
    <row r="83" spans="1:17" s="14" customFormat="1" ht="50" customHeight="1" x14ac:dyDescent="0.35">
      <c r="A83" s="12" t="s">
        <v>79</v>
      </c>
      <c r="B83" s="12" t="s">
        <v>379</v>
      </c>
      <c r="C83" s="41" t="s">
        <v>643</v>
      </c>
      <c r="D83" s="41" t="s">
        <v>643</v>
      </c>
      <c r="E83" s="41" t="s">
        <v>643</v>
      </c>
      <c r="F83" s="41" t="s">
        <v>643</v>
      </c>
      <c r="G83" s="41" t="s">
        <v>643</v>
      </c>
      <c r="H83" s="41" t="s">
        <v>643</v>
      </c>
      <c r="I83" s="41" t="s">
        <v>643</v>
      </c>
      <c r="J83" s="12">
        <v>0</v>
      </c>
      <c r="K83" s="12">
        <v>0</v>
      </c>
      <c r="L83" s="12">
        <v>0</v>
      </c>
      <c r="M83" s="18" t="s">
        <v>53</v>
      </c>
      <c r="N83" s="12">
        <v>0</v>
      </c>
      <c r="O83" s="12">
        <v>0</v>
      </c>
      <c r="P83" s="12">
        <v>0</v>
      </c>
      <c r="Q83" s="21" t="s">
        <v>53</v>
      </c>
    </row>
    <row r="84" spans="1:17" s="14" customFormat="1" ht="50" customHeight="1" x14ac:dyDescent="0.35">
      <c r="A84" s="13" t="s">
        <v>79</v>
      </c>
      <c r="B84" s="13" t="s">
        <v>305</v>
      </c>
      <c r="C84" s="41" t="s">
        <v>643</v>
      </c>
      <c r="D84" s="41" t="s">
        <v>643</v>
      </c>
      <c r="E84" s="41" t="s">
        <v>643</v>
      </c>
      <c r="F84" s="41" t="s">
        <v>643</v>
      </c>
      <c r="G84" s="41" t="s">
        <v>643</v>
      </c>
      <c r="H84" s="41" t="s">
        <v>643</v>
      </c>
      <c r="I84" s="41" t="s">
        <v>643</v>
      </c>
      <c r="J84" s="13">
        <v>0</v>
      </c>
      <c r="K84" s="13">
        <v>0</v>
      </c>
      <c r="L84" s="13">
        <v>0</v>
      </c>
      <c r="M84" s="17" t="s">
        <v>53</v>
      </c>
      <c r="N84" s="13">
        <v>0</v>
      </c>
      <c r="O84" s="13">
        <v>0</v>
      </c>
      <c r="P84" s="13">
        <v>0</v>
      </c>
      <c r="Q84" s="20" t="s">
        <v>53</v>
      </c>
    </row>
    <row r="85" spans="1:17" s="14" customFormat="1" ht="50" customHeight="1" x14ac:dyDescent="0.35">
      <c r="A85" s="12" t="s">
        <v>79</v>
      </c>
      <c r="B85" s="12" t="s">
        <v>389</v>
      </c>
      <c r="C85" s="41" t="s">
        <v>643</v>
      </c>
      <c r="D85" s="41" t="s">
        <v>643</v>
      </c>
      <c r="E85" s="41" t="s">
        <v>643</v>
      </c>
      <c r="F85" s="41" t="s">
        <v>643</v>
      </c>
      <c r="G85" s="41" t="s">
        <v>643</v>
      </c>
      <c r="H85" s="41" t="s">
        <v>643</v>
      </c>
      <c r="I85" s="41" t="s">
        <v>643</v>
      </c>
      <c r="J85" s="12">
        <v>0</v>
      </c>
      <c r="K85" s="12">
        <v>0</v>
      </c>
      <c r="L85" s="12">
        <v>0</v>
      </c>
      <c r="M85" s="18" t="s">
        <v>53</v>
      </c>
      <c r="N85" s="12">
        <v>0</v>
      </c>
      <c r="O85" s="12">
        <v>0</v>
      </c>
      <c r="P85" s="12">
        <v>0</v>
      </c>
      <c r="Q85" s="21" t="s">
        <v>53</v>
      </c>
    </row>
    <row r="86" spans="1:17" s="14" customFormat="1" ht="50" customHeight="1" x14ac:dyDescent="0.35">
      <c r="A86" s="13" t="s">
        <v>79</v>
      </c>
      <c r="B86" s="13" t="s">
        <v>395</v>
      </c>
      <c r="C86" s="41" t="s">
        <v>643</v>
      </c>
      <c r="D86" s="41" t="s">
        <v>643</v>
      </c>
      <c r="E86" s="41" t="s">
        <v>643</v>
      </c>
      <c r="F86" s="41" t="s">
        <v>643</v>
      </c>
      <c r="G86" s="41" t="s">
        <v>643</v>
      </c>
      <c r="H86" s="41" t="s">
        <v>643</v>
      </c>
      <c r="I86" s="41" t="s">
        <v>643</v>
      </c>
      <c r="J86" s="13">
        <v>0</v>
      </c>
      <c r="K86" s="13">
        <v>0</v>
      </c>
      <c r="L86" s="13">
        <v>0</v>
      </c>
      <c r="M86" s="17" t="s">
        <v>53</v>
      </c>
      <c r="N86" s="13">
        <v>0</v>
      </c>
      <c r="O86" s="13">
        <v>0</v>
      </c>
      <c r="P86" s="13">
        <v>0</v>
      </c>
      <c r="Q86" s="20" t="s">
        <v>53</v>
      </c>
    </row>
    <row r="87" spans="1:17" s="14" customFormat="1" ht="50" customHeight="1" x14ac:dyDescent="0.35">
      <c r="A87" s="12" t="s">
        <v>79</v>
      </c>
      <c r="B87" s="12" t="s">
        <v>408</v>
      </c>
      <c r="C87" s="41" t="s">
        <v>643</v>
      </c>
      <c r="D87" s="41" t="s">
        <v>643</v>
      </c>
      <c r="E87" s="41" t="s">
        <v>643</v>
      </c>
      <c r="F87" s="41" t="s">
        <v>643</v>
      </c>
      <c r="G87" s="41" t="s">
        <v>643</v>
      </c>
      <c r="H87" s="41" t="s">
        <v>643</v>
      </c>
      <c r="I87" s="41" t="s">
        <v>643</v>
      </c>
      <c r="J87" s="12">
        <v>0</v>
      </c>
      <c r="K87" s="12">
        <v>0</v>
      </c>
      <c r="L87" s="12">
        <v>0</v>
      </c>
      <c r="M87" s="18" t="s">
        <v>53</v>
      </c>
      <c r="N87" s="12">
        <v>0</v>
      </c>
      <c r="O87" s="12">
        <v>0</v>
      </c>
      <c r="P87" s="12">
        <v>0</v>
      </c>
      <c r="Q87" s="21" t="s">
        <v>53</v>
      </c>
    </row>
    <row r="88" spans="1:17" s="14" customFormat="1" ht="50" customHeight="1" x14ac:dyDescent="0.35">
      <c r="A88" s="13" t="s">
        <v>79</v>
      </c>
      <c r="B88" s="13" t="s">
        <v>209</v>
      </c>
      <c r="C88" s="41" t="s">
        <v>643</v>
      </c>
      <c r="D88" s="41" t="s">
        <v>643</v>
      </c>
      <c r="E88" s="41" t="s">
        <v>643</v>
      </c>
      <c r="F88" s="41" t="s">
        <v>643</v>
      </c>
      <c r="G88" s="41" t="s">
        <v>643</v>
      </c>
      <c r="H88" s="41" t="s">
        <v>643</v>
      </c>
      <c r="I88" s="41" t="s">
        <v>643</v>
      </c>
      <c r="J88" s="13">
        <v>1</v>
      </c>
      <c r="K88" s="13">
        <v>0</v>
      </c>
      <c r="L88" s="13">
        <v>0</v>
      </c>
      <c r="M88" s="17" t="s">
        <v>53</v>
      </c>
      <c r="N88" s="13">
        <v>0</v>
      </c>
      <c r="O88" s="13">
        <v>0</v>
      </c>
      <c r="P88" s="13">
        <v>0</v>
      </c>
      <c r="Q88" s="20" t="s">
        <v>53</v>
      </c>
    </row>
    <row r="89" spans="1:17" s="14" customFormat="1" ht="50" customHeight="1" x14ac:dyDescent="0.35">
      <c r="A89" s="12" t="s">
        <v>79</v>
      </c>
      <c r="B89" s="12" t="s">
        <v>244</v>
      </c>
      <c r="C89" s="41" t="s">
        <v>643</v>
      </c>
      <c r="D89" s="41" t="s">
        <v>643</v>
      </c>
      <c r="E89" s="41" t="s">
        <v>643</v>
      </c>
      <c r="F89" s="41" t="s">
        <v>643</v>
      </c>
      <c r="G89" s="41" t="s">
        <v>643</v>
      </c>
      <c r="H89" s="41" t="s">
        <v>643</v>
      </c>
      <c r="I89" s="41" t="s">
        <v>643</v>
      </c>
      <c r="J89" s="12">
        <v>1</v>
      </c>
      <c r="K89" s="12">
        <v>0</v>
      </c>
      <c r="L89" s="12">
        <v>0</v>
      </c>
      <c r="M89" s="18" t="s">
        <v>53</v>
      </c>
      <c r="N89" s="12">
        <v>0</v>
      </c>
      <c r="O89" s="12">
        <v>0</v>
      </c>
      <c r="P89" s="12">
        <v>0</v>
      </c>
      <c r="Q89" s="21" t="s">
        <v>53</v>
      </c>
    </row>
    <row r="90" spans="1:17" s="14" customFormat="1" ht="50" customHeight="1" x14ac:dyDescent="0.35">
      <c r="A90" s="13" t="s">
        <v>79</v>
      </c>
      <c r="B90" s="13" t="s">
        <v>272</v>
      </c>
      <c r="C90" s="41" t="s">
        <v>643</v>
      </c>
      <c r="D90" s="41" t="s">
        <v>643</v>
      </c>
      <c r="E90" s="41" t="s">
        <v>643</v>
      </c>
      <c r="F90" s="41" t="s">
        <v>643</v>
      </c>
      <c r="G90" s="41" t="s">
        <v>643</v>
      </c>
      <c r="H90" s="41" t="s">
        <v>643</v>
      </c>
      <c r="I90" s="41" t="s">
        <v>643</v>
      </c>
      <c r="J90" s="13">
        <v>2</v>
      </c>
      <c r="K90" s="13">
        <v>0</v>
      </c>
      <c r="L90" s="13">
        <v>0</v>
      </c>
      <c r="M90" s="17" t="s">
        <v>53</v>
      </c>
      <c r="N90" s="13">
        <v>0</v>
      </c>
      <c r="O90" s="13">
        <v>0</v>
      </c>
      <c r="P90" s="13">
        <v>0</v>
      </c>
      <c r="Q90" s="20" t="s">
        <v>53</v>
      </c>
    </row>
    <row r="91" spans="1:17" s="14" customFormat="1" ht="50" customHeight="1" x14ac:dyDescent="0.35">
      <c r="A91" s="12" t="s">
        <v>79</v>
      </c>
      <c r="B91" s="12" t="s">
        <v>394</v>
      </c>
      <c r="C91" s="41" t="s">
        <v>643</v>
      </c>
      <c r="D91" s="41" t="s">
        <v>643</v>
      </c>
      <c r="E91" s="41" t="s">
        <v>643</v>
      </c>
      <c r="F91" s="41" t="s">
        <v>643</v>
      </c>
      <c r="G91" s="41" t="s">
        <v>643</v>
      </c>
      <c r="H91" s="41" t="s">
        <v>643</v>
      </c>
      <c r="I91" s="41" t="s">
        <v>643</v>
      </c>
      <c r="J91" s="12">
        <v>2</v>
      </c>
      <c r="K91" s="12">
        <v>0</v>
      </c>
      <c r="L91" s="12">
        <v>0</v>
      </c>
      <c r="M91" s="18" t="s">
        <v>53</v>
      </c>
      <c r="N91" s="12">
        <v>0</v>
      </c>
      <c r="O91" s="12">
        <v>0</v>
      </c>
      <c r="P91" s="12">
        <v>0</v>
      </c>
      <c r="Q91" s="21" t="s">
        <v>53</v>
      </c>
    </row>
    <row r="92" spans="1:17" s="14" customFormat="1" ht="87" x14ac:dyDescent="0.35">
      <c r="A92" s="13" t="s">
        <v>79</v>
      </c>
      <c r="B92" s="13" t="s">
        <v>286</v>
      </c>
      <c r="C92" s="41" t="s">
        <v>643</v>
      </c>
      <c r="D92" s="41" t="s">
        <v>643</v>
      </c>
      <c r="E92" s="41" t="s">
        <v>643</v>
      </c>
      <c r="F92" s="41" t="s">
        <v>643</v>
      </c>
      <c r="G92" s="41" t="s">
        <v>643</v>
      </c>
      <c r="H92" s="41" t="s">
        <v>643</v>
      </c>
      <c r="I92" s="41" t="s">
        <v>643</v>
      </c>
      <c r="J92" s="13">
        <v>4</v>
      </c>
      <c r="K92" s="13">
        <v>0</v>
      </c>
      <c r="L92" s="13">
        <v>0</v>
      </c>
      <c r="M92" s="17" t="s">
        <v>200</v>
      </c>
      <c r="N92" s="13">
        <v>0</v>
      </c>
      <c r="O92" s="13">
        <v>0</v>
      </c>
      <c r="P92" s="13">
        <v>0</v>
      </c>
      <c r="Q92" s="20" t="s">
        <v>53</v>
      </c>
    </row>
    <row r="93" spans="1:17" s="14" customFormat="1" ht="116" x14ac:dyDescent="0.35">
      <c r="A93" s="12" t="s">
        <v>79</v>
      </c>
      <c r="B93" s="12" t="s">
        <v>372</v>
      </c>
      <c r="C93" s="41" t="s">
        <v>643</v>
      </c>
      <c r="D93" s="41" t="s">
        <v>643</v>
      </c>
      <c r="E93" s="41" t="s">
        <v>643</v>
      </c>
      <c r="F93" s="41" t="s">
        <v>643</v>
      </c>
      <c r="G93" s="41" t="s">
        <v>643</v>
      </c>
      <c r="H93" s="41" t="s">
        <v>643</v>
      </c>
      <c r="I93" s="41" t="s">
        <v>643</v>
      </c>
      <c r="J93" s="12">
        <v>5</v>
      </c>
      <c r="K93" s="12">
        <v>0</v>
      </c>
      <c r="L93" s="12">
        <v>0</v>
      </c>
      <c r="M93" s="18" t="s">
        <v>201</v>
      </c>
      <c r="N93" s="12">
        <v>0</v>
      </c>
      <c r="O93" s="12">
        <v>0</v>
      </c>
      <c r="P93" s="12">
        <v>0</v>
      </c>
      <c r="Q93" s="21" t="s">
        <v>53</v>
      </c>
    </row>
    <row r="94" spans="1:17" s="14" customFormat="1" ht="50" customHeight="1" x14ac:dyDescent="0.35">
      <c r="A94" s="13" t="s">
        <v>79</v>
      </c>
      <c r="B94" s="13" t="s">
        <v>313</v>
      </c>
      <c r="C94" s="41" t="s">
        <v>643</v>
      </c>
      <c r="D94" s="41" t="s">
        <v>643</v>
      </c>
      <c r="E94" s="41" t="s">
        <v>643</v>
      </c>
      <c r="F94" s="41" t="s">
        <v>643</v>
      </c>
      <c r="G94" s="41" t="s">
        <v>643</v>
      </c>
      <c r="H94" s="41" t="s">
        <v>643</v>
      </c>
      <c r="I94" s="41" t="s">
        <v>643</v>
      </c>
      <c r="J94" s="13">
        <v>5</v>
      </c>
      <c r="K94" s="13">
        <v>0</v>
      </c>
      <c r="L94" s="13">
        <v>0</v>
      </c>
      <c r="M94" s="17" t="s">
        <v>206</v>
      </c>
      <c r="N94" s="13">
        <v>0</v>
      </c>
      <c r="O94" s="13">
        <v>0</v>
      </c>
      <c r="P94" s="13">
        <v>0</v>
      </c>
      <c r="Q94" s="20" t="s">
        <v>53</v>
      </c>
    </row>
    <row r="95" spans="1:17" s="14" customFormat="1" ht="58" x14ac:dyDescent="0.35">
      <c r="A95" s="12" t="s">
        <v>79</v>
      </c>
      <c r="B95" s="12">
        <v>1000000213</v>
      </c>
      <c r="C95" s="41" t="s">
        <v>643</v>
      </c>
      <c r="D95" s="41" t="s">
        <v>643</v>
      </c>
      <c r="E95" s="41" t="s">
        <v>643</v>
      </c>
      <c r="F95" s="41" t="s">
        <v>643</v>
      </c>
      <c r="G95" s="41" t="s">
        <v>643</v>
      </c>
      <c r="H95" s="41" t="s">
        <v>643</v>
      </c>
      <c r="I95" s="41" t="s">
        <v>643</v>
      </c>
      <c r="J95" s="12">
        <v>7</v>
      </c>
      <c r="K95" s="12">
        <v>0</v>
      </c>
      <c r="L95" s="12">
        <v>0</v>
      </c>
      <c r="M95" s="18" t="s">
        <v>203</v>
      </c>
      <c r="N95" s="12">
        <v>0</v>
      </c>
      <c r="O95" s="12">
        <v>0</v>
      </c>
      <c r="P95" s="12">
        <v>0</v>
      </c>
      <c r="Q95" s="21" t="s">
        <v>53</v>
      </c>
    </row>
    <row r="96" spans="1:17" s="14" customFormat="1" ht="58" x14ac:dyDescent="0.35">
      <c r="A96" s="13" t="s">
        <v>79</v>
      </c>
      <c r="B96" s="13" t="s">
        <v>260</v>
      </c>
      <c r="C96" s="41" t="s">
        <v>643</v>
      </c>
      <c r="D96" s="41" t="s">
        <v>643</v>
      </c>
      <c r="E96" s="41" t="s">
        <v>643</v>
      </c>
      <c r="F96" s="41" t="s">
        <v>643</v>
      </c>
      <c r="G96" s="41" t="s">
        <v>643</v>
      </c>
      <c r="H96" s="41" t="s">
        <v>643</v>
      </c>
      <c r="I96" s="41" t="s">
        <v>643</v>
      </c>
      <c r="J96" s="13">
        <v>8</v>
      </c>
      <c r="K96" s="13">
        <v>0</v>
      </c>
      <c r="L96" s="13">
        <v>0</v>
      </c>
      <c r="M96" s="17" t="s">
        <v>199</v>
      </c>
      <c r="N96" s="13">
        <v>0</v>
      </c>
      <c r="O96" s="13">
        <v>0</v>
      </c>
      <c r="P96" s="13">
        <v>0</v>
      </c>
      <c r="Q96" s="20" t="s">
        <v>53</v>
      </c>
    </row>
    <row r="97" spans="1:17" s="14" customFormat="1" ht="72.5" x14ac:dyDescent="0.35">
      <c r="A97" s="12" t="s">
        <v>79</v>
      </c>
      <c r="B97" s="12" t="s">
        <v>311</v>
      </c>
      <c r="C97" s="41" t="s">
        <v>643</v>
      </c>
      <c r="D97" s="41" t="s">
        <v>643</v>
      </c>
      <c r="E97" s="41" t="s">
        <v>643</v>
      </c>
      <c r="F97" s="41" t="s">
        <v>643</v>
      </c>
      <c r="G97" s="41" t="s">
        <v>643</v>
      </c>
      <c r="H97" s="41" t="s">
        <v>643</v>
      </c>
      <c r="I97" s="41" t="s">
        <v>643</v>
      </c>
      <c r="J97" s="12">
        <v>19</v>
      </c>
      <c r="K97" s="12">
        <v>1</v>
      </c>
      <c r="L97" s="12">
        <v>0</v>
      </c>
      <c r="M97" s="18" t="s">
        <v>205</v>
      </c>
      <c r="N97" s="12">
        <v>0</v>
      </c>
      <c r="O97" s="12">
        <v>0</v>
      </c>
      <c r="P97" s="12">
        <v>0</v>
      </c>
      <c r="Q97" s="21" t="s">
        <v>53</v>
      </c>
    </row>
    <row r="98" spans="1:17" s="14" customFormat="1" ht="72.5" x14ac:dyDescent="0.35">
      <c r="A98" s="13" t="s">
        <v>79</v>
      </c>
      <c r="B98" s="13" t="s">
        <v>322</v>
      </c>
      <c r="C98" s="41" t="s">
        <v>643</v>
      </c>
      <c r="D98" s="41" t="s">
        <v>643</v>
      </c>
      <c r="E98" s="41" t="s">
        <v>643</v>
      </c>
      <c r="F98" s="41" t="s">
        <v>643</v>
      </c>
      <c r="G98" s="41" t="s">
        <v>643</v>
      </c>
      <c r="H98" s="41" t="s">
        <v>643</v>
      </c>
      <c r="I98" s="41" t="s">
        <v>643</v>
      </c>
      <c r="J98" s="13">
        <v>20</v>
      </c>
      <c r="K98" s="13">
        <v>0</v>
      </c>
      <c r="L98" s="13">
        <v>0</v>
      </c>
      <c r="M98" s="17" t="s">
        <v>198</v>
      </c>
      <c r="N98" s="13">
        <v>0</v>
      </c>
      <c r="O98" s="13">
        <v>0</v>
      </c>
      <c r="P98" s="13">
        <v>0</v>
      </c>
      <c r="Q98" s="20" t="s">
        <v>53</v>
      </c>
    </row>
    <row r="99" spans="1:17" s="14" customFormat="1" ht="87" x14ac:dyDescent="0.35">
      <c r="A99" s="12" t="s">
        <v>79</v>
      </c>
      <c r="B99" s="12" t="s">
        <v>373</v>
      </c>
      <c r="C99" s="41" t="s">
        <v>643</v>
      </c>
      <c r="D99" s="41" t="s">
        <v>643</v>
      </c>
      <c r="E99" s="41" t="s">
        <v>643</v>
      </c>
      <c r="F99" s="41" t="s">
        <v>643</v>
      </c>
      <c r="G99" s="41" t="s">
        <v>643</v>
      </c>
      <c r="H99" s="41" t="s">
        <v>643</v>
      </c>
      <c r="I99" s="41" t="s">
        <v>643</v>
      </c>
      <c r="J99" s="12">
        <v>54</v>
      </c>
      <c r="K99" s="12">
        <v>0</v>
      </c>
      <c r="L99" s="12">
        <v>0</v>
      </c>
      <c r="M99" s="18" t="s">
        <v>202</v>
      </c>
      <c r="N99" s="12">
        <v>0</v>
      </c>
      <c r="O99" s="12">
        <v>0</v>
      </c>
      <c r="P99" s="12">
        <v>0</v>
      </c>
      <c r="Q99" s="21" t="s">
        <v>53</v>
      </c>
    </row>
    <row r="100" spans="1:17" s="14" customFormat="1" ht="87" x14ac:dyDescent="0.35">
      <c r="A100" s="13" t="s">
        <v>79</v>
      </c>
      <c r="B100" s="13" t="s">
        <v>403</v>
      </c>
      <c r="C100" s="41" t="s">
        <v>643</v>
      </c>
      <c r="D100" s="41" t="s">
        <v>643</v>
      </c>
      <c r="E100" s="41" t="s">
        <v>643</v>
      </c>
      <c r="F100" s="41" t="s">
        <v>643</v>
      </c>
      <c r="G100" s="41" t="s">
        <v>643</v>
      </c>
      <c r="H100" s="41" t="s">
        <v>643</v>
      </c>
      <c r="I100" s="41" t="s">
        <v>643</v>
      </c>
      <c r="J100" s="13">
        <v>77</v>
      </c>
      <c r="K100" s="13">
        <v>0</v>
      </c>
      <c r="L100" s="13">
        <v>0</v>
      </c>
      <c r="M100" s="17" t="s">
        <v>207</v>
      </c>
      <c r="N100" s="13">
        <v>0</v>
      </c>
      <c r="O100" s="13">
        <v>0</v>
      </c>
      <c r="P100" s="13">
        <v>0</v>
      </c>
      <c r="Q100" s="20" t="s">
        <v>53</v>
      </c>
    </row>
    <row r="101" spans="1:17" s="14" customFormat="1" ht="72.5" x14ac:dyDescent="0.35">
      <c r="A101" s="12" t="s">
        <v>79</v>
      </c>
      <c r="B101" s="12" t="s">
        <v>307</v>
      </c>
      <c r="C101" s="41" t="s">
        <v>643</v>
      </c>
      <c r="D101" s="41" t="s">
        <v>643</v>
      </c>
      <c r="E101" s="41" t="s">
        <v>643</v>
      </c>
      <c r="F101" s="41" t="s">
        <v>643</v>
      </c>
      <c r="G101" s="41" t="s">
        <v>643</v>
      </c>
      <c r="H101" s="41" t="s">
        <v>643</v>
      </c>
      <c r="I101" s="41" t="s">
        <v>643</v>
      </c>
      <c r="J101" s="12">
        <v>86</v>
      </c>
      <c r="K101" s="12">
        <v>0</v>
      </c>
      <c r="L101" s="12">
        <v>0</v>
      </c>
      <c r="M101" s="18" t="s">
        <v>204</v>
      </c>
      <c r="N101" s="12">
        <v>0</v>
      </c>
      <c r="O101" s="12">
        <v>0</v>
      </c>
      <c r="P101" s="12">
        <v>0</v>
      </c>
      <c r="Q101" s="21" t="s">
        <v>53</v>
      </c>
    </row>
    <row r="102" spans="1:17" s="14" customFormat="1" ht="50" customHeight="1" x14ac:dyDescent="0.35">
      <c r="A102" s="13" t="s">
        <v>122</v>
      </c>
      <c r="B102" s="13" t="s">
        <v>343</v>
      </c>
      <c r="C102" s="41" t="s">
        <v>643</v>
      </c>
      <c r="D102" s="41" t="s">
        <v>643</v>
      </c>
      <c r="E102" s="41" t="s">
        <v>643</v>
      </c>
      <c r="F102" s="41" t="s">
        <v>643</v>
      </c>
      <c r="G102" s="41" t="s">
        <v>643</v>
      </c>
      <c r="H102" s="41" t="s">
        <v>643</v>
      </c>
      <c r="I102" s="41" t="s">
        <v>643</v>
      </c>
      <c r="J102" s="13">
        <v>0</v>
      </c>
      <c r="K102" s="13">
        <v>0</v>
      </c>
      <c r="L102" s="13">
        <v>0</v>
      </c>
      <c r="M102" s="17" t="s">
        <v>53</v>
      </c>
      <c r="N102" s="13">
        <v>0</v>
      </c>
      <c r="O102" s="13">
        <v>0</v>
      </c>
      <c r="P102" s="13">
        <v>0</v>
      </c>
      <c r="Q102" s="20" t="s">
        <v>53</v>
      </c>
    </row>
    <row r="103" spans="1:17" s="14" customFormat="1" ht="50" customHeight="1" x14ac:dyDescent="0.35">
      <c r="A103" s="12" t="s">
        <v>122</v>
      </c>
      <c r="B103" s="12" t="s">
        <v>374</v>
      </c>
      <c r="C103" s="41" t="s">
        <v>643</v>
      </c>
      <c r="D103" s="41" t="s">
        <v>643</v>
      </c>
      <c r="E103" s="41" t="s">
        <v>643</v>
      </c>
      <c r="F103" s="41" t="s">
        <v>643</v>
      </c>
      <c r="G103" s="41" t="s">
        <v>643</v>
      </c>
      <c r="H103" s="41" t="s">
        <v>643</v>
      </c>
      <c r="I103" s="41" t="s">
        <v>643</v>
      </c>
      <c r="J103" s="12">
        <v>0</v>
      </c>
      <c r="K103" s="12">
        <v>0</v>
      </c>
      <c r="L103" s="12">
        <v>0</v>
      </c>
      <c r="M103" s="18" t="s">
        <v>53</v>
      </c>
      <c r="N103" s="12">
        <v>0</v>
      </c>
      <c r="O103" s="12">
        <v>0</v>
      </c>
      <c r="P103" s="12">
        <v>0</v>
      </c>
      <c r="Q103" s="21" t="s">
        <v>53</v>
      </c>
    </row>
    <row r="104" spans="1:17" s="14" customFormat="1" ht="50" customHeight="1" x14ac:dyDescent="0.35">
      <c r="A104" s="13" t="s">
        <v>80</v>
      </c>
      <c r="B104" s="13" t="s">
        <v>264</v>
      </c>
      <c r="C104" s="41" t="s">
        <v>643</v>
      </c>
      <c r="D104" s="41" t="s">
        <v>643</v>
      </c>
      <c r="E104" s="41" t="s">
        <v>643</v>
      </c>
      <c r="F104" s="41" t="s">
        <v>643</v>
      </c>
      <c r="G104" s="41" t="s">
        <v>643</v>
      </c>
      <c r="H104" s="41" t="s">
        <v>643</v>
      </c>
      <c r="I104" s="41" t="s">
        <v>643</v>
      </c>
      <c r="J104" s="13">
        <v>0</v>
      </c>
      <c r="K104" s="13">
        <v>0</v>
      </c>
      <c r="L104" s="13">
        <v>0</v>
      </c>
      <c r="M104" s="17" t="s">
        <v>53</v>
      </c>
      <c r="N104" s="13">
        <v>0</v>
      </c>
      <c r="O104" s="13">
        <v>0</v>
      </c>
      <c r="P104" s="13">
        <v>0</v>
      </c>
      <c r="Q104" s="20" t="s">
        <v>53</v>
      </c>
    </row>
    <row r="105" spans="1:17" s="14" customFormat="1" ht="50" customHeight="1" x14ac:dyDescent="0.35">
      <c r="A105" s="12" t="s">
        <v>80</v>
      </c>
      <c r="B105" s="12" t="s">
        <v>309</v>
      </c>
      <c r="C105" s="41" t="s">
        <v>643</v>
      </c>
      <c r="D105" s="41" t="s">
        <v>643</v>
      </c>
      <c r="E105" s="41" t="s">
        <v>643</v>
      </c>
      <c r="F105" s="41" t="s">
        <v>643</v>
      </c>
      <c r="G105" s="41" t="s">
        <v>643</v>
      </c>
      <c r="H105" s="41" t="s">
        <v>643</v>
      </c>
      <c r="I105" s="41" t="s">
        <v>643</v>
      </c>
      <c r="J105" s="12">
        <v>0</v>
      </c>
      <c r="K105" s="12">
        <v>0</v>
      </c>
      <c r="L105" s="12">
        <v>0</v>
      </c>
      <c r="M105" s="18" t="s">
        <v>53</v>
      </c>
      <c r="N105" s="12">
        <v>0</v>
      </c>
      <c r="O105" s="12">
        <v>0</v>
      </c>
      <c r="P105" s="12">
        <v>0</v>
      </c>
      <c r="Q105" s="21" t="s">
        <v>53</v>
      </c>
    </row>
    <row r="106" spans="1:17" s="14" customFormat="1" ht="50" customHeight="1" x14ac:dyDescent="0.35">
      <c r="A106" s="13" t="s">
        <v>139</v>
      </c>
      <c r="B106" s="13" t="s">
        <v>356</v>
      </c>
      <c r="C106" s="41" t="s">
        <v>643</v>
      </c>
      <c r="D106" s="41" t="s">
        <v>643</v>
      </c>
      <c r="E106" s="41" t="s">
        <v>643</v>
      </c>
      <c r="F106" s="41" t="s">
        <v>643</v>
      </c>
      <c r="G106" s="41" t="s">
        <v>643</v>
      </c>
      <c r="H106" s="41" t="s">
        <v>643</v>
      </c>
      <c r="I106" s="41" t="s">
        <v>643</v>
      </c>
      <c r="J106" s="13">
        <v>0</v>
      </c>
      <c r="K106" s="13">
        <v>0</v>
      </c>
      <c r="L106" s="13">
        <v>0</v>
      </c>
      <c r="M106" s="17" t="s">
        <v>151</v>
      </c>
      <c r="N106" s="13">
        <v>0</v>
      </c>
      <c r="O106" s="13">
        <v>0</v>
      </c>
      <c r="P106" s="13">
        <v>0</v>
      </c>
      <c r="Q106" s="20" t="s">
        <v>184</v>
      </c>
    </row>
    <row r="107" spans="1:17" s="14" customFormat="1" ht="50" customHeight="1" x14ac:dyDescent="0.35">
      <c r="A107" s="12" t="s">
        <v>140</v>
      </c>
      <c r="B107" s="12" t="s">
        <v>348</v>
      </c>
      <c r="C107" s="41" t="s">
        <v>643</v>
      </c>
      <c r="D107" s="41" t="s">
        <v>643</v>
      </c>
      <c r="E107" s="41" t="s">
        <v>643</v>
      </c>
      <c r="F107" s="41" t="s">
        <v>643</v>
      </c>
      <c r="G107" s="41" t="s">
        <v>643</v>
      </c>
      <c r="H107" s="41" t="s">
        <v>643</v>
      </c>
      <c r="I107" s="41" t="s">
        <v>643</v>
      </c>
      <c r="J107" s="12">
        <v>0</v>
      </c>
      <c r="K107" s="12">
        <v>0</v>
      </c>
      <c r="L107" s="12">
        <v>0</v>
      </c>
      <c r="M107" s="18" t="s">
        <v>166</v>
      </c>
      <c r="N107" s="12">
        <v>0</v>
      </c>
      <c r="O107" s="12">
        <v>0</v>
      </c>
      <c r="P107" s="12">
        <v>0</v>
      </c>
      <c r="Q107" s="21" t="s">
        <v>166</v>
      </c>
    </row>
    <row r="108" spans="1:17" s="14" customFormat="1" ht="50" customHeight="1" x14ac:dyDescent="0.35">
      <c r="A108" s="13" t="s">
        <v>140</v>
      </c>
      <c r="B108" s="13" t="s">
        <v>378</v>
      </c>
      <c r="C108" s="41" t="s">
        <v>643</v>
      </c>
      <c r="D108" s="41" t="s">
        <v>643</v>
      </c>
      <c r="E108" s="41" t="s">
        <v>643</v>
      </c>
      <c r="F108" s="41" t="s">
        <v>643</v>
      </c>
      <c r="G108" s="41" t="s">
        <v>643</v>
      </c>
      <c r="H108" s="41" t="s">
        <v>643</v>
      </c>
      <c r="I108" s="41" t="s">
        <v>643</v>
      </c>
      <c r="J108" s="13">
        <v>0</v>
      </c>
      <c r="K108" s="13">
        <v>0</v>
      </c>
      <c r="L108" s="13">
        <v>0</v>
      </c>
      <c r="M108" s="17" t="s">
        <v>166</v>
      </c>
      <c r="N108" s="13">
        <v>0</v>
      </c>
      <c r="O108" s="13">
        <v>0</v>
      </c>
      <c r="P108" s="13">
        <v>0</v>
      </c>
      <c r="Q108" s="20" t="s">
        <v>166</v>
      </c>
    </row>
    <row r="109" spans="1:17" s="14" customFormat="1" ht="50" customHeight="1" x14ac:dyDescent="0.35">
      <c r="A109" s="12" t="s">
        <v>141</v>
      </c>
      <c r="B109" s="12" t="s">
        <v>385</v>
      </c>
      <c r="C109" s="41" t="s">
        <v>643</v>
      </c>
      <c r="D109" s="41" t="s">
        <v>643</v>
      </c>
      <c r="E109" s="41" t="s">
        <v>643</v>
      </c>
      <c r="F109" s="41" t="s">
        <v>643</v>
      </c>
      <c r="G109" s="41" t="s">
        <v>643</v>
      </c>
      <c r="H109" s="41" t="s">
        <v>643</v>
      </c>
      <c r="I109" s="41" t="s">
        <v>643</v>
      </c>
      <c r="J109" s="12">
        <v>1</v>
      </c>
      <c r="K109" s="12">
        <v>0</v>
      </c>
      <c r="L109" s="12">
        <v>0</v>
      </c>
      <c r="M109" s="18" t="s">
        <v>53</v>
      </c>
      <c r="N109" s="12">
        <v>0</v>
      </c>
      <c r="O109" s="12">
        <v>0</v>
      </c>
      <c r="P109" s="12">
        <v>0</v>
      </c>
      <c r="Q109" s="21" t="s">
        <v>53</v>
      </c>
    </row>
    <row r="110" spans="1:17" s="14" customFormat="1" ht="50" customHeight="1" x14ac:dyDescent="0.35">
      <c r="A110" s="13" t="s">
        <v>194</v>
      </c>
      <c r="B110" s="13" t="s">
        <v>377</v>
      </c>
      <c r="C110" s="41" t="s">
        <v>643</v>
      </c>
      <c r="D110" s="41" t="s">
        <v>643</v>
      </c>
      <c r="E110" s="41" t="s">
        <v>643</v>
      </c>
      <c r="F110" s="41" t="s">
        <v>643</v>
      </c>
      <c r="G110" s="41" t="s">
        <v>643</v>
      </c>
      <c r="H110" s="41" t="s">
        <v>643</v>
      </c>
      <c r="I110" s="41" t="s">
        <v>643</v>
      </c>
      <c r="J110" s="13">
        <v>0</v>
      </c>
      <c r="K110" s="13">
        <v>0</v>
      </c>
      <c r="L110" s="13">
        <v>0</v>
      </c>
      <c r="M110" s="17" t="s">
        <v>53</v>
      </c>
      <c r="N110" s="13">
        <v>0</v>
      </c>
      <c r="O110" s="13">
        <v>0</v>
      </c>
      <c r="P110" s="13">
        <v>0</v>
      </c>
      <c r="Q110" s="20" t="s">
        <v>53</v>
      </c>
    </row>
    <row r="111" spans="1:17" s="14" customFormat="1" ht="50" customHeight="1" x14ac:dyDescent="0.35">
      <c r="A111" s="12" t="s">
        <v>194</v>
      </c>
      <c r="B111" s="12" t="s">
        <v>409</v>
      </c>
      <c r="C111" s="41" t="s">
        <v>643</v>
      </c>
      <c r="D111" s="41" t="s">
        <v>643</v>
      </c>
      <c r="E111" s="41" t="s">
        <v>643</v>
      </c>
      <c r="F111" s="41" t="s">
        <v>643</v>
      </c>
      <c r="G111" s="41" t="s">
        <v>643</v>
      </c>
      <c r="H111" s="41" t="s">
        <v>643</v>
      </c>
      <c r="I111" s="41" t="s">
        <v>643</v>
      </c>
      <c r="J111" s="12">
        <v>0</v>
      </c>
      <c r="K111" s="12">
        <v>0</v>
      </c>
      <c r="L111" s="12">
        <v>0</v>
      </c>
      <c r="M111" s="18" t="s">
        <v>53</v>
      </c>
      <c r="N111" s="12">
        <v>0</v>
      </c>
      <c r="O111" s="12">
        <v>0</v>
      </c>
      <c r="P111" s="12">
        <v>0</v>
      </c>
      <c r="Q111" s="21" t="s">
        <v>53</v>
      </c>
    </row>
    <row r="112" spans="1:17" s="14" customFormat="1" ht="50" customHeight="1" x14ac:dyDescent="0.35">
      <c r="A112" s="13" t="s">
        <v>81</v>
      </c>
      <c r="B112" s="13" t="s">
        <v>292</v>
      </c>
      <c r="C112" s="41" t="s">
        <v>643</v>
      </c>
      <c r="D112" s="41" t="s">
        <v>643</v>
      </c>
      <c r="E112" s="41" t="s">
        <v>643</v>
      </c>
      <c r="F112" s="41" t="s">
        <v>643</v>
      </c>
      <c r="G112" s="41" t="s">
        <v>643</v>
      </c>
      <c r="H112" s="41" t="s">
        <v>643</v>
      </c>
      <c r="I112" s="41" t="s">
        <v>643</v>
      </c>
      <c r="J112" s="13">
        <v>0</v>
      </c>
      <c r="K112" s="13">
        <v>0</v>
      </c>
      <c r="L112" s="13">
        <v>0</v>
      </c>
      <c r="M112" s="17" t="s">
        <v>53</v>
      </c>
      <c r="N112" s="13">
        <v>0</v>
      </c>
      <c r="O112" s="13">
        <v>0</v>
      </c>
      <c r="P112" s="13">
        <v>0</v>
      </c>
      <c r="Q112" s="20" t="s">
        <v>53</v>
      </c>
    </row>
    <row r="113" spans="1:17" s="14" customFormat="1" ht="50" customHeight="1" x14ac:dyDescent="0.35">
      <c r="A113" s="12" t="s">
        <v>143</v>
      </c>
      <c r="B113" s="12" t="s">
        <v>352</v>
      </c>
      <c r="C113" s="41" t="s">
        <v>643</v>
      </c>
      <c r="D113" s="41" t="s">
        <v>643</v>
      </c>
      <c r="E113" s="41" t="s">
        <v>643</v>
      </c>
      <c r="F113" s="41" t="s">
        <v>643</v>
      </c>
      <c r="G113" s="41" t="s">
        <v>643</v>
      </c>
      <c r="H113" s="41" t="s">
        <v>643</v>
      </c>
      <c r="I113" s="41" t="s">
        <v>643</v>
      </c>
      <c r="J113" s="12">
        <v>0</v>
      </c>
      <c r="K113" s="12">
        <v>0</v>
      </c>
      <c r="L113" s="12">
        <v>0</v>
      </c>
      <c r="M113" s="18" t="s">
        <v>164</v>
      </c>
      <c r="N113" s="12">
        <v>0</v>
      </c>
      <c r="O113" s="12">
        <v>0</v>
      </c>
      <c r="P113" s="12">
        <v>0</v>
      </c>
      <c r="Q113" s="21" t="s">
        <v>164</v>
      </c>
    </row>
    <row r="114" spans="1:17" s="14" customFormat="1" ht="50" customHeight="1" x14ac:dyDescent="0.35">
      <c r="A114" s="13" t="s">
        <v>131</v>
      </c>
      <c r="B114" s="13" t="s">
        <v>320</v>
      </c>
      <c r="C114" s="41" t="s">
        <v>643</v>
      </c>
      <c r="D114" s="41" t="s">
        <v>643</v>
      </c>
      <c r="E114" s="41" t="s">
        <v>643</v>
      </c>
      <c r="F114" s="41" t="s">
        <v>643</v>
      </c>
      <c r="G114" s="41" t="s">
        <v>643</v>
      </c>
      <c r="H114" s="41" t="s">
        <v>643</v>
      </c>
      <c r="I114" s="41" t="s">
        <v>643</v>
      </c>
      <c r="J114" s="13">
        <v>0</v>
      </c>
      <c r="K114" s="13">
        <v>0</v>
      </c>
      <c r="L114" s="13">
        <v>0</v>
      </c>
      <c r="M114" s="17" t="s">
        <v>53</v>
      </c>
      <c r="N114" s="13">
        <v>0</v>
      </c>
      <c r="O114" s="13">
        <v>0</v>
      </c>
      <c r="P114" s="13">
        <v>0</v>
      </c>
      <c r="Q114" s="20" t="s">
        <v>53</v>
      </c>
    </row>
    <row r="115" spans="1:17" s="14" customFormat="1" ht="50" customHeight="1" x14ac:dyDescent="0.35">
      <c r="A115" s="12" t="s">
        <v>131</v>
      </c>
      <c r="B115" s="12" t="s">
        <v>327</v>
      </c>
      <c r="C115" s="41" t="s">
        <v>643</v>
      </c>
      <c r="D115" s="41" t="s">
        <v>643</v>
      </c>
      <c r="E115" s="41" t="s">
        <v>643</v>
      </c>
      <c r="F115" s="41" t="s">
        <v>643</v>
      </c>
      <c r="G115" s="41" t="s">
        <v>643</v>
      </c>
      <c r="H115" s="41" t="s">
        <v>643</v>
      </c>
      <c r="I115" s="41" t="s">
        <v>643</v>
      </c>
      <c r="J115" s="12">
        <v>0</v>
      </c>
      <c r="K115" s="12">
        <v>0</v>
      </c>
      <c r="L115" s="12">
        <v>0</v>
      </c>
      <c r="M115" s="18" t="s">
        <v>53</v>
      </c>
      <c r="N115" s="12">
        <v>0</v>
      </c>
      <c r="O115" s="12">
        <v>0</v>
      </c>
      <c r="P115" s="12">
        <v>0</v>
      </c>
      <c r="Q115" s="21" t="s">
        <v>53</v>
      </c>
    </row>
    <row r="116" spans="1:17" s="14" customFormat="1" ht="50" customHeight="1" x14ac:dyDescent="0.35">
      <c r="A116" s="13" t="s">
        <v>131</v>
      </c>
      <c r="B116" s="13" t="s">
        <v>230</v>
      </c>
      <c r="C116" s="41" t="s">
        <v>643</v>
      </c>
      <c r="D116" s="41" t="s">
        <v>643</v>
      </c>
      <c r="E116" s="41" t="s">
        <v>643</v>
      </c>
      <c r="F116" s="41" t="s">
        <v>643</v>
      </c>
      <c r="G116" s="41" t="s">
        <v>643</v>
      </c>
      <c r="H116" s="41" t="s">
        <v>643</v>
      </c>
      <c r="I116" s="41" t="s">
        <v>643</v>
      </c>
      <c r="J116" s="13">
        <v>0</v>
      </c>
      <c r="K116" s="13">
        <v>0</v>
      </c>
      <c r="L116" s="13">
        <v>0</v>
      </c>
      <c r="M116" s="17" t="s">
        <v>53</v>
      </c>
      <c r="N116" s="13">
        <v>0</v>
      </c>
      <c r="O116" s="13">
        <v>0</v>
      </c>
      <c r="P116" s="13">
        <v>0</v>
      </c>
      <c r="Q116" s="20" t="s">
        <v>53</v>
      </c>
    </row>
    <row r="117" spans="1:17" s="14" customFormat="1" ht="50" customHeight="1" x14ac:dyDescent="0.35">
      <c r="A117" s="12" t="s">
        <v>131</v>
      </c>
      <c r="B117" s="12" t="s">
        <v>257</v>
      </c>
      <c r="C117" s="41" t="s">
        <v>643</v>
      </c>
      <c r="D117" s="41" t="s">
        <v>643</v>
      </c>
      <c r="E117" s="41" t="s">
        <v>643</v>
      </c>
      <c r="F117" s="41" t="s">
        <v>643</v>
      </c>
      <c r="G117" s="41" t="s">
        <v>643</v>
      </c>
      <c r="H117" s="41" t="s">
        <v>643</v>
      </c>
      <c r="I117" s="41" t="s">
        <v>643</v>
      </c>
      <c r="J117" s="12">
        <v>0</v>
      </c>
      <c r="K117" s="12">
        <v>0</v>
      </c>
      <c r="L117" s="12">
        <v>0</v>
      </c>
      <c r="M117" s="18" t="s">
        <v>53</v>
      </c>
      <c r="N117" s="12">
        <v>0</v>
      </c>
      <c r="O117" s="12">
        <v>0</v>
      </c>
      <c r="P117" s="12">
        <v>0</v>
      </c>
      <c r="Q117" s="21" t="s">
        <v>53</v>
      </c>
    </row>
    <row r="118" spans="1:17" s="14" customFormat="1" ht="50" customHeight="1" x14ac:dyDescent="0.35">
      <c r="A118" s="13" t="s">
        <v>131</v>
      </c>
      <c r="B118" s="13" t="s">
        <v>360</v>
      </c>
      <c r="C118" s="41" t="s">
        <v>643</v>
      </c>
      <c r="D118" s="41" t="s">
        <v>643</v>
      </c>
      <c r="E118" s="41" t="s">
        <v>643</v>
      </c>
      <c r="F118" s="41" t="s">
        <v>643</v>
      </c>
      <c r="G118" s="41" t="s">
        <v>643</v>
      </c>
      <c r="H118" s="41" t="s">
        <v>643</v>
      </c>
      <c r="I118" s="41" t="s">
        <v>643</v>
      </c>
      <c r="J118" s="13">
        <v>0</v>
      </c>
      <c r="K118" s="13">
        <v>0</v>
      </c>
      <c r="L118" s="13">
        <v>0</v>
      </c>
      <c r="M118" s="17" t="s">
        <v>53</v>
      </c>
      <c r="N118" s="13">
        <v>0</v>
      </c>
      <c r="O118" s="13">
        <v>0</v>
      </c>
      <c r="P118" s="13">
        <v>0</v>
      </c>
      <c r="Q118" s="20" t="s">
        <v>53</v>
      </c>
    </row>
    <row r="119" spans="1:17" s="14" customFormat="1" ht="50" customHeight="1" x14ac:dyDescent="0.35">
      <c r="A119" s="12" t="s">
        <v>131</v>
      </c>
      <c r="B119" s="12" t="s">
        <v>382</v>
      </c>
      <c r="C119" s="41" t="s">
        <v>643</v>
      </c>
      <c r="D119" s="41" t="s">
        <v>643</v>
      </c>
      <c r="E119" s="41" t="s">
        <v>643</v>
      </c>
      <c r="F119" s="41" t="s">
        <v>643</v>
      </c>
      <c r="G119" s="41" t="s">
        <v>643</v>
      </c>
      <c r="H119" s="41" t="s">
        <v>643</v>
      </c>
      <c r="I119" s="41" t="s">
        <v>643</v>
      </c>
      <c r="J119" s="12">
        <v>0</v>
      </c>
      <c r="K119" s="12">
        <v>0</v>
      </c>
      <c r="L119" s="12">
        <v>0</v>
      </c>
      <c r="M119" s="18" t="s">
        <v>53</v>
      </c>
      <c r="N119" s="12">
        <v>0</v>
      </c>
      <c r="O119" s="12">
        <v>0</v>
      </c>
      <c r="P119" s="12">
        <v>0</v>
      </c>
      <c r="Q119" s="21" t="s">
        <v>53</v>
      </c>
    </row>
    <row r="120" spans="1:17" s="14" customFormat="1" ht="50" customHeight="1" x14ac:dyDescent="0.35">
      <c r="A120" s="13" t="s">
        <v>131</v>
      </c>
      <c r="B120" s="13" t="s">
        <v>384</v>
      </c>
      <c r="C120" s="41" t="s">
        <v>643</v>
      </c>
      <c r="D120" s="41" t="s">
        <v>643</v>
      </c>
      <c r="E120" s="41" t="s">
        <v>643</v>
      </c>
      <c r="F120" s="41" t="s">
        <v>643</v>
      </c>
      <c r="G120" s="41" t="s">
        <v>643</v>
      </c>
      <c r="H120" s="41" t="s">
        <v>643</v>
      </c>
      <c r="I120" s="41" t="s">
        <v>643</v>
      </c>
      <c r="J120" s="13">
        <v>0</v>
      </c>
      <c r="K120" s="13">
        <v>0</v>
      </c>
      <c r="L120" s="13">
        <v>0</v>
      </c>
      <c r="M120" s="17" t="s">
        <v>53</v>
      </c>
      <c r="N120" s="13">
        <v>0</v>
      </c>
      <c r="O120" s="13">
        <v>0</v>
      </c>
      <c r="P120" s="13">
        <v>0</v>
      </c>
      <c r="Q120" s="20" t="s">
        <v>53</v>
      </c>
    </row>
    <row r="121" spans="1:17" s="14" customFormat="1" ht="50" customHeight="1" x14ac:dyDescent="0.35">
      <c r="A121" s="12" t="s">
        <v>131</v>
      </c>
      <c r="B121" s="12" t="s">
        <v>334</v>
      </c>
      <c r="C121" s="41" t="s">
        <v>643</v>
      </c>
      <c r="D121" s="41" t="s">
        <v>643</v>
      </c>
      <c r="E121" s="41" t="s">
        <v>643</v>
      </c>
      <c r="F121" s="41" t="s">
        <v>643</v>
      </c>
      <c r="G121" s="41" t="s">
        <v>643</v>
      </c>
      <c r="H121" s="41" t="s">
        <v>643</v>
      </c>
      <c r="I121" s="41" t="s">
        <v>643</v>
      </c>
      <c r="J121" s="12">
        <v>4</v>
      </c>
      <c r="K121" s="12">
        <v>0</v>
      </c>
      <c r="L121" s="12">
        <v>0</v>
      </c>
      <c r="M121" s="18" t="s">
        <v>155</v>
      </c>
      <c r="N121" s="12">
        <v>0</v>
      </c>
      <c r="O121" s="12">
        <v>0</v>
      </c>
      <c r="P121" s="12">
        <v>0</v>
      </c>
      <c r="Q121" s="21" t="s">
        <v>53</v>
      </c>
    </row>
    <row r="122" spans="1:17" s="14" customFormat="1" ht="50" customHeight="1" x14ac:dyDescent="0.35">
      <c r="A122" s="13" t="s">
        <v>82</v>
      </c>
      <c r="B122" s="13" t="s">
        <v>349</v>
      </c>
      <c r="C122" s="41" t="s">
        <v>643</v>
      </c>
      <c r="D122" s="41" t="s">
        <v>643</v>
      </c>
      <c r="E122" s="41" t="s">
        <v>643</v>
      </c>
      <c r="F122" s="41" t="s">
        <v>643</v>
      </c>
      <c r="G122" s="41" t="s">
        <v>643</v>
      </c>
      <c r="H122" s="41" t="s">
        <v>643</v>
      </c>
      <c r="I122" s="41" t="s">
        <v>643</v>
      </c>
      <c r="J122" s="13">
        <v>0</v>
      </c>
      <c r="K122" s="13">
        <v>0</v>
      </c>
      <c r="L122" s="13">
        <v>0</v>
      </c>
      <c r="M122" s="17" t="s">
        <v>186</v>
      </c>
      <c r="N122" s="13">
        <v>0</v>
      </c>
      <c r="O122" s="13">
        <v>0</v>
      </c>
      <c r="P122" s="13">
        <v>0</v>
      </c>
      <c r="Q122" s="20" t="s">
        <v>188</v>
      </c>
    </row>
    <row r="123" spans="1:17" s="14" customFormat="1" ht="50" customHeight="1" x14ac:dyDescent="0.35">
      <c r="A123" s="12" t="s">
        <v>82</v>
      </c>
      <c r="B123" s="12" t="s">
        <v>393</v>
      </c>
      <c r="C123" s="41" t="s">
        <v>643</v>
      </c>
      <c r="D123" s="41" t="s">
        <v>643</v>
      </c>
      <c r="E123" s="41" t="s">
        <v>643</v>
      </c>
      <c r="F123" s="41" t="s">
        <v>643</v>
      </c>
      <c r="G123" s="41" t="s">
        <v>643</v>
      </c>
      <c r="H123" s="41" t="s">
        <v>643</v>
      </c>
      <c r="I123" s="41" t="s">
        <v>643</v>
      </c>
      <c r="J123" s="12">
        <v>0</v>
      </c>
      <c r="K123" s="12">
        <v>0</v>
      </c>
      <c r="L123" s="12">
        <v>0</v>
      </c>
      <c r="M123" s="18" t="s">
        <v>185</v>
      </c>
      <c r="N123" s="12">
        <v>0</v>
      </c>
      <c r="O123" s="12">
        <v>0</v>
      </c>
      <c r="P123" s="12">
        <v>0</v>
      </c>
      <c r="Q123" s="21" t="s">
        <v>187</v>
      </c>
    </row>
    <row r="124" spans="1:17" s="14" customFormat="1" ht="50" customHeight="1" x14ac:dyDescent="0.35">
      <c r="A124" s="13" t="s">
        <v>84</v>
      </c>
      <c r="B124" s="13" t="s">
        <v>216</v>
      </c>
      <c r="C124" s="41" t="s">
        <v>643</v>
      </c>
      <c r="D124" s="41" t="s">
        <v>643</v>
      </c>
      <c r="E124" s="41" t="s">
        <v>643</v>
      </c>
      <c r="F124" s="41" t="s">
        <v>643</v>
      </c>
      <c r="G124" s="41" t="s">
        <v>643</v>
      </c>
      <c r="H124" s="41" t="s">
        <v>643</v>
      </c>
      <c r="I124" s="41" t="s">
        <v>643</v>
      </c>
      <c r="J124" s="13">
        <v>0</v>
      </c>
      <c r="K124" s="13">
        <v>0</v>
      </c>
      <c r="L124" s="13">
        <v>0</v>
      </c>
      <c r="M124" s="17" t="s">
        <v>164</v>
      </c>
      <c r="N124" s="13">
        <v>0</v>
      </c>
      <c r="O124" s="13">
        <v>0</v>
      </c>
      <c r="P124" s="13">
        <v>0</v>
      </c>
      <c r="Q124" s="20" t="s">
        <v>164</v>
      </c>
    </row>
    <row r="125" spans="1:17" s="14" customFormat="1" ht="50" customHeight="1" x14ac:dyDescent="0.35">
      <c r="A125" s="12" t="s">
        <v>84</v>
      </c>
      <c r="B125" s="12" t="s">
        <v>325</v>
      </c>
      <c r="C125" s="41" t="s">
        <v>643</v>
      </c>
      <c r="D125" s="41" t="s">
        <v>643</v>
      </c>
      <c r="E125" s="41" t="s">
        <v>643</v>
      </c>
      <c r="F125" s="41" t="s">
        <v>643</v>
      </c>
      <c r="G125" s="41" t="s">
        <v>643</v>
      </c>
      <c r="H125" s="41" t="s">
        <v>643</v>
      </c>
      <c r="I125" s="41" t="s">
        <v>643</v>
      </c>
      <c r="J125" s="12">
        <v>0</v>
      </c>
      <c r="K125" s="12">
        <v>0</v>
      </c>
      <c r="L125" s="12">
        <v>0</v>
      </c>
      <c r="M125" s="18" t="s">
        <v>164</v>
      </c>
      <c r="N125" s="12">
        <v>0</v>
      </c>
      <c r="O125" s="12">
        <v>0</v>
      </c>
      <c r="P125" s="12">
        <v>0</v>
      </c>
      <c r="Q125" s="21" t="s">
        <v>164</v>
      </c>
    </row>
    <row r="126" spans="1:17" s="14" customFormat="1" ht="50" customHeight="1" x14ac:dyDescent="0.35">
      <c r="A126" s="13" t="s">
        <v>84</v>
      </c>
      <c r="B126" s="13" t="s">
        <v>329</v>
      </c>
      <c r="C126" s="41" t="s">
        <v>643</v>
      </c>
      <c r="D126" s="41" t="s">
        <v>643</v>
      </c>
      <c r="E126" s="41" t="s">
        <v>643</v>
      </c>
      <c r="F126" s="41" t="s">
        <v>643</v>
      </c>
      <c r="G126" s="41" t="s">
        <v>643</v>
      </c>
      <c r="H126" s="41" t="s">
        <v>643</v>
      </c>
      <c r="I126" s="41" t="s">
        <v>643</v>
      </c>
      <c r="J126" s="13">
        <v>0</v>
      </c>
      <c r="K126" s="13">
        <v>0</v>
      </c>
      <c r="L126" s="13">
        <v>0</v>
      </c>
      <c r="M126" s="17" t="s">
        <v>164</v>
      </c>
      <c r="N126" s="13">
        <v>0</v>
      </c>
      <c r="O126" s="13">
        <v>0</v>
      </c>
      <c r="P126" s="13">
        <v>0</v>
      </c>
      <c r="Q126" s="20" t="s">
        <v>164</v>
      </c>
    </row>
    <row r="127" spans="1:17" s="14" customFormat="1" ht="50" customHeight="1" x14ac:dyDescent="0.35">
      <c r="A127" s="12" t="s">
        <v>84</v>
      </c>
      <c r="B127" s="12" t="s">
        <v>330</v>
      </c>
      <c r="C127" s="41" t="s">
        <v>643</v>
      </c>
      <c r="D127" s="41" t="s">
        <v>643</v>
      </c>
      <c r="E127" s="41" t="s">
        <v>643</v>
      </c>
      <c r="F127" s="41" t="s">
        <v>643</v>
      </c>
      <c r="G127" s="41" t="s">
        <v>643</v>
      </c>
      <c r="H127" s="41" t="s">
        <v>643</v>
      </c>
      <c r="I127" s="41" t="s">
        <v>643</v>
      </c>
      <c r="J127" s="12">
        <v>0</v>
      </c>
      <c r="K127" s="12">
        <v>0</v>
      </c>
      <c r="L127" s="12">
        <v>0</v>
      </c>
      <c r="M127" s="18" t="s">
        <v>164</v>
      </c>
      <c r="N127" s="12">
        <v>0</v>
      </c>
      <c r="O127" s="12">
        <v>0</v>
      </c>
      <c r="P127" s="12">
        <v>0</v>
      </c>
      <c r="Q127" s="21" t="s">
        <v>164</v>
      </c>
    </row>
    <row r="128" spans="1:17" s="14" customFormat="1" ht="50" customHeight="1" x14ac:dyDescent="0.35">
      <c r="A128" s="13" t="s">
        <v>84</v>
      </c>
      <c r="B128" s="13" t="s">
        <v>249</v>
      </c>
      <c r="C128" s="41" t="s">
        <v>643</v>
      </c>
      <c r="D128" s="41" t="s">
        <v>643</v>
      </c>
      <c r="E128" s="41" t="s">
        <v>643</v>
      </c>
      <c r="F128" s="41" t="s">
        <v>643</v>
      </c>
      <c r="G128" s="41" t="s">
        <v>643</v>
      </c>
      <c r="H128" s="41" t="s">
        <v>643</v>
      </c>
      <c r="I128" s="41" t="s">
        <v>643</v>
      </c>
      <c r="J128" s="13">
        <v>0</v>
      </c>
      <c r="K128" s="13">
        <v>0</v>
      </c>
      <c r="L128" s="13">
        <v>0</v>
      </c>
      <c r="M128" s="17" t="s">
        <v>164</v>
      </c>
      <c r="N128" s="13">
        <v>0</v>
      </c>
      <c r="O128" s="13">
        <v>0</v>
      </c>
      <c r="P128" s="13">
        <v>0</v>
      </c>
      <c r="Q128" s="20" t="s">
        <v>164</v>
      </c>
    </row>
    <row r="129" spans="1:17" ht="50" customHeight="1" x14ac:dyDescent="0.35">
      <c r="A129" s="12" t="s">
        <v>85</v>
      </c>
      <c r="B129" s="12" t="s">
        <v>298</v>
      </c>
      <c r="C129" s="41" t="s">
        <v>643</v>
      </c>
      <c r="D129" s="41" t="s">
        <v>643</v>
      </c>
      <c r="E129" s="41" t="s">
        <v>643</v>
      </c>
      <c r="F129" s="41" t="s">
        <v>643</v>
      </c>
      <c r="G129" s="41" t="s">
        <v>643</v>
      </c>
      <c r="H129" s="41" t="s">
        <v>643</v>
      </c>
      <c r="I129" s="41" t="s">
        <v>643</v>
      </c>
      <c r="J129" s="12">
        <v>0</v>
      </c>
      <c r="K129" s="12">
        <v>0</v>
      </c>
      <c r="L129" s="12">
        <v>0</v>
      </c>
      <c r="M129" s="18" t="s">
        <v>53</v>
      </c>
      <c r="N129" s="12">
        <v>0</v>
      </c>
      <c r="O129" s="12">
        <v>0</v>
      </c>
      <c r="P129" s="12">
        <v>0</v>
      </c>
      <c r="Q129" s="21" t="s">
        <v>53</v>
      </c>
    </row>
    <row r="130" spans="1:17" ht="50" customHeight="1" x14ac:dyDescent="0.35">
      <c r="A130" s="13" t="s">
        <v>85</v>
      </c>
      <c r="B130" s="13" t="s">
        <v>410</v>
      </c>
      <c r="C130" s="41" t="s">
        <v>643</v>
      </c>
      <c r="D130" s="41" t="s">
        <v>643</v>
      </c>
      <c r="E130" s="41" t="s">
        <v>643</v>
      </c>
      <c r="F130" s="41" t="s">
        <v>643</v>
      </c>
      <c r="G130" s="41" t="s">
        <v>643</v>
      </c>
      <c r="H130" s="41" t="s">
        <v>643</v>
      </c>
      <c r="I130" s="41" t="s">
        <v>643</v>
      </c>
      <c r="J130" s="13">
        <v>0</v>
      </c>
      <c r="K130" s="13">
        <v>0</v>
      </c>
      <c r="L130" s="13">
        <v>0</v>
      </c>
      <c r="M130" s="17" t="s">
        <v>53</v>
      </c>
      <c r="N130" s="13">
        <v>0</v>
      </c>
      <c r="O130" s="13">
        <v>0</v>
      </c>
      <c r="P130" s="13">
        <v>0</v>
      </c>
      <c r="Q130" s="20" t="s">
        <v>53</v>
      </c>
    </row>
    <row r="131" spans="1:17" s="15" customFormat="1" ht="50" customHeight="1" x14ac:dyDescent="0.35">
      <c r="A131" s="12" t="s">
        <v>72</v>
      </c>
      <c r="B131" s="12" t="s">
        <v>318</v>
      </c>
      <c r="C131" s="41" t="s">
        <v>643</v>
      </c>
      <c r="D131" s="41" t="s">
        <v>643</v>
      </c>
      <c r="E131" s="41" t="s">
        <v>643</v>
      </c>
      <c r="F131" s="41" t="s">
        <v>643</v>
      </c>
      <c r="G131" s="41" t="s">
        <v>643</v>
      </c>
      <c r="H131" s="41" t="s">
        <v>643</v>
      </c>
      <c r="I131" s="41" t="s">
        <v>643</v>
      </c>
      <c r="J131" s="12">
        <v>0</v>
      </c>
      <c r="K131" s="12">
        <v>0</v>
      </c>
      <c r="L131" s="12">
        <v>0</v>
      </c>
      <c r="M131" s="18" t="s">
        <v>53</v>
      </c>
      <c r="N131" s="12">
        <v>0</v>
      </c>
      <c r="O131" s="12">
        <v>0</v>
      </c>
      <c r="P131" s="12">
        <v>0</v>
      </c>
      <c r="Q131" s="21" t="s">
        <v>53</v>
      </c>
    </row>
    <row r="132" spans="1:17" s="15" customFormat="1" ht="50" customHeight="1" x14ac:dyDescent="0.35">
      <c r="A132" s="13" t="s">
        <v>72</v>
      </c>
      <c r="B132" s="13" t="s">
        <v>226</v>
      </c>
      <c r="C132" s="41" t="s">
        <v>643</v>
      </c>
      <c r="D132" s="41" t="s">
        <v>643</v>
      </c>
      <c r="E132" s="41" t="s">
        <v>643</v>
      </c>
      <c r="F132" s="41" t="s">
        <v>643</v>
      </c>
      <c r="G132" s="41" t="s">
        <v>643</v>
      </c>
      <c r="H132" s="41" t="s">
        <v>643</v>
      </c>
      <c r="I132" s="41" t="s">
        <v>643</v>
      </c>
      <c r="J132" s="13">
        <v>0</v>
      </c>
      <c r="K132" s="13">
        <v>0</v>
      </c>
      <c r="L132" s="13">
        <v>0</v>
      </c>
      <c r="M132" s="17" t="s">
        <v>53</v>
      </c>
      <c r="N132" s="13">
        <v>0</v>
      </c>
      <c r="O132" s="13">
        <v>0</v>
      </c>
      <c r="P132" s="13">
        <v>0</v>
      </c>
      <c r="Q132" s="20" t="s">
        <v>53</v>
      </c>
    </row>
    <row r="133" spans="1:17" s="14" customFormat="1" ht="50" customHeight="1" x14ac:dyDescent="0.35">
      <c r="A133" s="12" t="s">
        <v>72</v>
      </c>
      <c r="B133" s="12" t="s">
        <v>338</v>
      </c>
      <c r="C133" s="41" t="s">
        <v>643</v>
      </c>
      <c r="D133" s="41" t="s">
        <v>643</v>
      </c>
      <c r="E133" s="41" t="s">
        <v>643</v>
      </c>
      <c r="F133" s="41" t="s">
        <v>643</v>
      </c>
      <c r="G133" s="41" t="s">
        <v>643</v>
      </c>
      <c r="H133" s="41" t="s">
        <v>643</v>
      </c>
      <c r="I133" s="41" t="s">
        <v>643</v>
      </c>
      <c r="J133" s="12">
        <v>0</v>
      </c>
      <c r="K133" s="12">
        <v>0</v>
      </c>
      <c r="L133" s="12">
        <v>0</v>
      </c>
      <c r="M133" s="18" t="s">
        <v>53</v>
      </c>
      <c r="N133" s="12">
        <v>0</v>
      </c>
      <c r="O133" s="12">
        <v>0</v>
      </c>
      <c r="P133" s="12">
        <v>0</v>
      </c>
      <c r="Q133" s="21" t="s">
        <v>53</v>
      </c>
    </row>
    <row r="134" spans="1:17" s="14" customFormat="1" ht="50" customHeight="1" x14ac:dyDescent="0.35">
      <c r="A134" s="13" t="s">
        <v>72</v>
      </c>
      <c r="B134" s="13" t="s">
        <v>238</v>
      </c>
      <c r="C134" s="41" t="s">
        <v>643</v>
      </c>
      <c r="D134" s="41" t="s">
        <v>643</v>
      </c>
      <c r="E134" s="41" t="s">
        <v>643</v>
      </c>
      <c r="F134" s="41" t="s">
        <v>643</v>
      </c>
      <c r="G134" s="41" t="s">
        <v>643</v>
      </c>
      <c r="H134" s="41" t="s">
        <v>643</v>
      </c>
      <c r="I134" s="41" t="s">
        <v>643</v>
      </c>
      <c r="J134" s="13">
        <v>0</v>
      </c>
      <c r="K134" s="13">
        <v>0</v>
      </c>
      <c r="L134" s="13">
        <v>0</v>
      </c>
      <c r="M134" s="17" t="s">
        <v>53</v>
      </c>
      <c r="N134" s="13">
        <v>0</v>
      </c>
      <c r="O134" s="13">
        <v>0</v>
      </c>
      <c r="P134" s="13">
        <v>0</v>
      </c>
      <c r="Q134" s="20" t="s">
        <v>53</v>
      </c>
    </row>
    <row r="135" spans="1:17" ht="50" customHeight="1" x14ac:dyDescent="0.35">
      <c r="A135" s="12" t="s">
        <v>72</v>
      </c>
      <c r="B135" s="12" t="s">
        <v>340</v>
      </c>
      <c r="C135" s="41" t="s">
        <v>643</v>
      </c>
      <c r="D135" s="41" t="s">
        <v>643</v>
      </c>
      <c r="E135" s="41" t="s">
        <v>643</v>
      </c>
      <c r="F135" s="41" t="s">
        <v>643</v>
      </c>
      <c r="G135" s="41" t="s">
        <v>643</v>
      </c>
      <c r="H135" s="41" t="s">
        <v>643</v>
      </c>
      <c r="I135" s="41" t="s">
        <v>643</v>
      </c>
      <c r="J135" s="12">
        <v>0</v>
      </c>
      <c r="K135" s="12">
        <v>0</v>
      </c>
      <c r="L135" s="12">
        <v>0</v>
      </c>
      <c r="M135" s="18" t="s">
        <v>53</v>
      </c>
      <c r="N135" s="12">
        <v>0</v>
      </c>
      <c r="O135" s="12">
        <v>0</v>
      </c>
      <c r="P135" s="12">
        <v>0</v>
      </c>
      <c r="Q135" s="21" t="s">
        <v>53</v>
      </c>
    </row>
    <row r="136" spans="1:17" ht="50" customHeight="1" x14ac:dyDescent="0.35">
      <c r="A136" s="13" t="s">
        <v>72</v>
      </c>
      <c r="B136" s="13" t="s">
        <v>255</v>
      </c>
      <c r="C136" s="41" t="s">
        <v>643</v>
      </c>
      <c r="D136" s="41" t="s">
        <v>643</v>
      </c>
      <c r="E136" s="41" t="s">
        <v>643</v>
      </c>
      <c r="F136" s="41" t="s">
        <v>643</v>
      </c>
      <c r="G136" s="41" t="s">
        <v>643</v>
      </c>
      <c r="H136" s="41" t="s">
        <v>643</v>
      </c>
      <c r="I136" s="41" t="s">
        <v>643</v>
      </c>
      <c r="J136" s="13">
        <v>0</v>
      </c>
      <c r="K136" s="13">
        <v>0</v>
      </c>
      <c r="L136" s="13">
        <v>0</v>
      </c>
      <c r="M136" s="17" t="s">
        <v>53</v>
      </c>
      <c r="N136" s="13">
        <v>0</v>
      </c>
      <c r="O136" s="13">
        <v>0</v>
      </c>
      <c r="P136" s="13">
        <v>0</v>
      </c>
      <c r="Q136" s="20" t="s">
        <v>53</v>
      </c>
    </row>
    <row r="137" spans="1:17" s="15" customFormat="1" ht="50" customHeight="1" x14ac:dyDescent="0.35">
      <c r="A137" s="12" t="s">
        <v>72</v>
      </c>
      <c r="B137" s="12" t="s">
        <v>363</v>
      </c>
      <c r="C137" s="41" t="s">
        <v>643</v>
      </c>
      <c r="D137" s="41" t="s">
        <v>643</v>
      </c>
      <c r="E137" s="41" t="s">
        <v>643</v>
      </c>
      <c r="F137" s="41" t="s">
        <v>643</v>
      </c>
      <c r="G137" s="41" t="s">
        <v>643</v>
      </c>
      <c r="H137" s="41" t="s">
        <v>643</v>
      </c>
      <c r="I137" s="41" t="s">
        <v>643</v>
      </c>
      <c r="J137" s="12">
        <v>0</v>
      </c>
      <c r="K137" s="12">
        <v>0</v>
      </c>
      <c r="L137" s="12">
        <v>0</v>
      </c>
      <c r="M137" s="18" t="s">
        <v>53</v>
      </c>
      <c r="N137" s="12">
        <v>0</v>
      </c>
      <c r="O137" s="12">
        <v>0</v>
      </c>
      <c r="P137" s="12">
        <v>0</v>
      </c>
      <c r="Q137" s="21" t="s">
        <v>53</v>
      </c>
    </row>
    <row r="138" spans="1:17" s="15" customFormat="1" ht="50" customHeight="1" x14ac:dyDescent="0.35">
      <c r="A138" s="13" t="s">
        <v>72</v>
      </c>
      <c r="B138" s="13" t="s">
        <v>365</v>
      </c>
      <c r="C138" s="41" t="s">
        <v>643</v>
      </c>
      <c r="D138" s="41" t="s">
        <v>643</v>
      </c>
      <c r="E138" s="41" t="s">
        <v>643</v>
      </c>
      <c r="F138" s="41" t="s">
        <v>643</v>
      </c>
      <c r="G138" s="41" t="s">
        <v>643</v>
      </c>
      <c r="H138" s="41" t="s">
        <v>643</v>
      </c>
      <c r="I138" s="41" t="s">
        <v>643</v>
      </c>
      <c r="J138" s="13">
        <v>0</v>
      </c>
      <c r="K138" s="13">
        <v>0</v>
      </c>
      <c r="L138" s="13">
        <v>0</v>
      </c>
      <c r="M138" s="17" t="s">
        <v>53</v>
      </c>
      <c r="N138" s="13">
        <v>0</v>
      </c>
      <c r="O138" s="13">
        <v>0</v>
      </c>
      <c r="P138" s="13">
        <v>0</v>
      </c>
      <c r="Q138" s="20" t="s">
        <v>53</v>
      </c>
    </row>
    <row r="139" spans="1:17" s="14" customFormat="1" ht="50" customHeight="1" x14ac:dyDescent="0.35">
      <c r="A139" s="12" t="s">
        <v>72</v>
      </c>
      <c r="B139" s="12" t="s">
        <v>295</v>
      </c>
      <c r="C139" s="41" t="s">
        <v>643</v>
      </c>
      <c r="D139" s="41" t="s">
        <v>643</v>
      </c>
      <c r="E139" s="41" t="s">
        <v>643</v>
      </c>
      <c r="F139" s="41" t="s">
        <v>643</v>
      </c>
      <c r="G139" s="41" t="s">
        <v>643</v>
      </c>
      <c r="H139" s="41" t="s">
        <v>643</v>
      </c>
      <c r="I139" s="41" t="s">
        <v>643</v>
      </c>
      <c r="J139" s="12">
        <v>0</v>
      </c>
      <c r="K139" s="12">
        <v>0</v>
      </c>
      <c r="L139" s="12">
        <v>0</v>
      </c>
      <c r="M139" s="18" t="s">
        <v>53</v>
      </c>
      <c r="N139" s="12">
        <v>0</v>
      </c>
      <c r="O139" s="12">
        <v>0</v>
      </c>
      <c r="P139" s="12">
        <v>0</v>
      </c>
      <c r="Q139" s="21" t="s">
        <v>53</v>
      </c>
    </row>
    <row r="140" spans="1:17" s="14" customFormat="1" ht="50" customHeight="1" x14ac:dyDescent="0.35">
      <c r="A140" s="13" t="s">
        <v>72</v>
      </c>
      <c r="B140" s="13" t="s">
        <v>376</v>
      </c>
      <c r="C140" s="41" t="s">
        <v>643</v>
      </c>
      <c r="D140" s="41" t="s">
        <v>643</v>
      </c>
      <c r="E140" s="41" t="s">
        <v>643</v>
      </c>
      <c r="F140" s="41" t="s">
        <v>643</v>
      </c>
      <c r="G140" s="41" t="s">
        <v>643</v>
      </c>
      <c r="H140" s="41" t="s">
        <v>643</v>
      </c>
      <c r="I140" s="41" t="s">
        <v>643</v>
      </c>
      <c r="J140" s="13">
        <v>0</v>
      </c>
      <c r="K140" s="13">
        <v>0</v>
      </c>
      <c r="L140" s="13">
        <v>0</v>
      </c>
      <c r="M140" s="17" t="s">
        <v>53</v>
      </c>
      <c r="N140" s="13">
        <v>0</v>
      </c>
      <c r="O140" s="13">
        <v>0</v>
      </c>
      <c r="P140" s="13">
        <v>0</v>
      </c>
      <c r="Q140" s="20" t="s">
        <v>53</v>
      </c>
    </row>
    <row r="141" spans="1:17" ht="50" customHeight="1" x14ac:dyDescent="0.35">
      <c r="A141" s="12" t="s">
        <v>72</v>
      </c>
      <c r="B141" s="12" t="s">
        <v>297</v>
      </c>
      <c r="C141" s="41" t="s">
        <v>643</v>
      </c>
      <c r="D141" s="41" t="s">
        <v>643</v>
      </c>
      <c r="E141" s="41" t="s">
        <v>643</v>
      </c>
      <c r="F141" s="41" t="s">
        <v>643</v>
      </c>
      <c r="G141" s="41" t="s">
        <v>643</v>
      </c>
      <c r="H141" s="41" t="s">
        <v>643</v>
      </c>
      <c r="I141" s="41" t="s">
        <v>643</v>
      </c>
      <c r="J141" s="12">
        <v>0</v>
      </c>
      <c r="K141" s="12">
        <v>0</v>
      </c>
      <c r="L141" s="12">
        <v>0</v>
      </c>
      <c r="M141" s="18" t="s">
        <v>53</v>
      </c>
      <c r="N141" s="12">
        <v>0</v>
      </c>
      <c r="O141" s="12">
        <v>0</v>
      </c>
      <c r="P141" s="12">
        <v>0</v>
      </c>
      <c r="Q141" s="21" t="s">
        <v>53</v>
      </c>
    </row>
    <row r="142" spans="1:17" ht="50" customHeight="1" x14ac:dyDescent="0.35">
      <c r="A142" s="13" t="s">
        <v>72</v>
      </c>
      <c r="B142" s="13" t="s">
        <v>310</v>
      </c>
      <c r="C142" s="41" t="s">
        <v>643</v>
      </c>
      <c r="D142" s="41" t="s">
        <v>643</v>
      </c>
      <c r="E142" s="41" t="s">
        <v>643</v>
      </c>
      <c r="F142" s="41" t="s">
        <v>643</v>
      </c>
      <c r="G142" s="41" t="s">
        <v>643</v>
      </c>
      <c r="H142" s="41" t="s">
        <v>643</v>
      </c>
      <c r="I142" s="41" t="s">
        <v>643</v>
      </c>
      <c r="J142" s="13">
        <v>0</v>
      </c>
      <c r="K142" s="13">
        <v>0</v>
      </c>
      <c r="L142" s="13">
        <v>0</v>
      </c>
      <c r="M142" s="17" t="s">
        <v>53</v>
      </c>
      <c r="N142" s="13">
        <v>0</v>
      </c>
      <c r="O142" s="13">
        <v>0</v>
      </c>
      <c r="P142" s="13">
        <v>0</v>
      </c>
      <c r="Q142" s="20" t="s">
        <v>53</v>
      </c>
    </row>
    <row r="143" spans="1:17" s="14" customFormat="1" ht="50" customHeight="1" x14ac:dyDescent="0.35">
      <c r="A143" s="12" t="s">
        <v>72</v>
      </c>
      <c r="B143" s="12" t="s">
        <v>386</v>
      </c>
      <c r="C143" s="41" t="s">
        <v>643</v>
      </c>
      <c r="D143" s="41" t="s">
        <v>643</v>
      </c>
      <c r="E143" s="41" t="s">
        <v>643</v>
      </c>
      <c r="F143" s="41" t="s">
        <v>643</v>
      </c>
      <c r="G143" s="41" t="s">
        <v>643</v>
      </c>
      <c r="H143" s="41" t="s">
        <v>643</v>
      </c>
      <c r="I143" s="41" t="s">
        <v>643</v>
      </c>
      <c r="J143" s="12">
        <v>0</v>
      </c>
      <c r="K143" s="12">
        <v>0</v>
      </c>
      <c r="L143" s="12">
        <v>0</v>
      </c>
      <c r="M143" s="18" t="s">
        <v>53</v>
      </c>
      <c r="N143" s="12">
        <v>0</v>
      </c>
      <c r="O143" s="12">
        <v>0</v>
      </c>
      <c r="P143" s="12">
        <v>0</v>
      </c>
      <c r="Q143" s="21" t="s">
        <v>53</v>
      </c>
    </row>
    <row r="144" spans="1:17" s="14" customFormat="1" ht="50" customHeight="1" x14ac:dyDescent="0.35">
      <c r="A144" s="13" t="s">
        <v>72</v>
      </c>
      <c r="B144" s="13" t="s">
        <v>390</v>
      </c>
      <c r="C144" s="41" t="s">
        <v>643</v>
      </c>
      <c r="D144" s="41" t="s">
        <v>643</v>
      </c>
      <c r="E144" s="41" t="s">
        <v>643</v>
      </c>
      <c r="F144" s="41" t="s">
        <v>643</v>
      </c>
      <c r="G144" s="41" t="s">
        <v>643</v>
      </c>
      <c r="H144" s="41" t="s">
        <v>643</v>
      </c>
      <c r="I144" s="41" t="s">
        <v>643</v>
      </c>
      <c r="J144" s="13">
        <v>0</v>
      </c>
      <c r="K144" s="13">
        <v>0</v>
      </c>
      <c r="L144" s="13">
        <v>0</v>
      </c>
      <c r="M144" s="17" t="s">
        <v>53</v>
      </c>
      <c r="N144" s="13">
        <v>0</v>
      </c>
      <c r="O144" s="13">
        <v>0</v>
      </c>
      <c r="P144" s="13">
        <v>0</v>
      </c>
      <c r="Q144" s="20" t="s">
        <v>53</v>
      </c>
    </row>
    <row r="145" spans="1:17" s="14" customFormat="1" ht="50" customHeight="1" x14ac:dyDescent="0.35">
      <c r="A145" s="12" t="s">
        <v>72</v>
      </c>
      <c r="B145" s="12" t="s">
        <v>404</v>
      </c>
      <c r="C145" s="41" t="s">
        <v>643</v>
      </c>
      <c r="D145" s="41" t="s">
        <v>643</v>
      </c>
      <c r="E145" s="41" t="s">
        <v>643</v>
      </c>
      <c r="F145" s="41" t="s">
        <v>643</v>
      </c>
      <c r="G145" s="41" t="s">
        <v>643</v>
      </c>
      <c r="H145" s="41" t="s">
        <v>643</v>
      </c>
      <c r="I145" s="41" t="s">
        <v>643</v>
      </c>
      <c r="J145" s="12">
        <v>0</v>
      </c>
      <c r="K145" s="12">
        <v>0</v>
      </c>
      <c r="L145" s="12">
        <v>0</v>
      </c>
      <c r="M145" s="18" t="s">
        <v>53</v>
      </c>
      <c r="N145" s="12">
        <v>0</v>
      </c>
      <c r="O145" s="12">
        <v>0</v>
      </c>
      <c r="P145" s="12">
        <v>0</v>
      </c>
      <c r="Q145" s="21" t="s">
        <v>53</v>
      </c>
    </row>
    <row r="146" spans="1:17" s="14" customFormat="1" ht="50" customHeight="1" x14ac:dyDescent="0.35">
      <c r="A146" s="13" t="s">
        <v>72</v>
      </c>
      <c r="B146" s="13" t="s">
        <v>359</v>
      </c>
      <c r="C146" s="41" t="s">
        <v>643</v>
      </c>
      <c r="D146" s="41" t="s">
        <v>643</v>
      </c>
      <c r="E146" s="41" t="s">
        <v>643</v>
      </c>
      <c r="F146" s="41" t="s">
        <v>643</v>
      </c>
      <c r="G146" s="41" t="s">
        <v>643</v>
      </c>
      <c r="H146" s="41" t="s">
        <v>643</v>
      </c>
      <c r="I146" s="41" t="s">
        <v>643</v>
      </c>
      <c r="J146" s="13">
        <v>1</v>
      </c>
      <c r="K146" s="13">
        <v>0</v>
      </c>
      <c r="L146" s="13">
        <v>0</v>
      </c>
      <c r="M146" s="17" t="s">
        <v>53</v>
      </c>
      <c r="N146" s="13">
        <v>0</v>
      </c>
      <c r="O146" s="13">
        <v>0</v>
      </c>
      <c r="P146" s="13">
        <v>0</v>
      </c>
      <c r="Q146" s="20" t="s">
        <v>53</v>
      </c>
    </row>
    <row r="147" spans="1:17" s="14" customFormat="1" ht="50" customHeight="1" x14ac:dyDescent="0.35">
      <c r="A147" s="12" t="s">
        <v>72</v>
      </c>
      <c r="B147" s="12" t="s">
        <v>416</v>
      </c>
      <c r="C147" s="41" t="s">
        <v>643</v>
      </c>
      <c r="D147" s="41" t="s">
        <v>643</v>
      </c>
      <c r="E147" s="41" t="s">
        <v>643</v>
      </c>
      <c r="F147" s="41" t="s">
        <v>643</v>
      </c>
      <c r="G147" s="41" t="s">
        <v>643</v>
      </c>
      <c r="H147" s="41" t="s">
        <v>643</v>
      </c>
      <c r="I147" s="41" t="s">
        <v>643</v>
      </c>
      <c r="J147" s="12">
        <v>1</v>
      </c>
      <c r="K147" s="12">
        <v>0</v>
      </c>
      <c r="L147" s="12">
        <v>0</v>
      </c>
      <c r="M147" s="18" t="s">
        <v>53</v>
      </c>
      <c r="N147" s="12">
        <v>0</v>
      </c>
      <c r="O147" s="12">
        <v>0</v>
      </c>
      <c r="P147" s="12">
        <v>0</v>
      </c>
      <c r="Q147" s="21" t="s">
        <v>53</v>
      </c>
    </row>
    <row r="148" spans="1:17" s="14" customFormat="1" ht="50" customHeight="1" x14ac:dyDescent="0.35">
      <c r="A148" s="13" t="s">
        <v>72</v>
      </c>
      <c r="B148" s="13" t="s">
        <v>339</v>
      </c>
      <c r="C148" s="41" t="s">
        <v>643</v>
      </c>
      <c r="D148" s="41" t="s">
        <v>643</v>
      </c>
      <c r="E148" s="41" t="s">
        <v>643</v>
      </c>
      <c r="F148" s="41" t="s">
        <v>643</v>
      </c>
      <c r="G148" s="41" t="s">
        <v>643</v>
      </c>
      <c r="H148" s="41" t="s">
        <v>643</v>
      </c>
      <c r="I148" s="41" t="s">
        <v>643</v>
      </c>
      <c r="J148" s="13">
        <v>2</v>
      </c>
      <c r="K148" s="13">
        <v>0</v>
      </c>
      <c r="L148" s="13">
        <v>0</v>
      </c>
      <c r="M148" s="17" t="s">
        <v>53</v>
      </c>
      <c r="N148" s="13">
        <v>0</v>
      </c>
      <c r="O148" s="13">
        <v>0</v>
      </c>
      <c r="P148" s="13">
        <v>0</v>
      </c>
      <c r="Q148" s="20" t="s">
        <v>53</v>
      </c>
    </row>
    <row r="149" spans="1:17" s="14" customFormat="1" ht="50" customHeight="1" x14ac:dyDescent="0.35">
      <c r="A149" s="12" t="s">
        <v>72</v>
      </c>
      <c r="B149" s="12" t="s">
        <v>233</v>
      </c>
      <c r="C149" s="41" t="s">
        <v>643</v>
      </c>
      <c r="D149" s="41" t="s">
        <v>643</v>
      </c>
      <c r="E149" s="41" t="s">
        <v>643</v>
      </c>
      <c r="F149" s="41" t="s">
        <v>643</v>
      </c>
      <c r="G149" s="41" t="s">
        <v>643</v>
      </c>
      <c r="H149" s="41" t="s">
        <v>643</v>
      </c>
      <c r="I149" s="41" t="s">
        <v>643</v>
      </c>
      <c r="J149" s="12">
        <v>3</v>
      </c>
      <c r="K149" s="12">
        <v>1</v>
      </c>
      <c r="L149" s="12">
        <v>0</v>
      </c>
      <c r="M149" s="18" t="s">
        <v>53</v>
      </c>
      <c r="N149" s="12">
        <v>0</v>
      </c>
      <c r="O149" s="12">
        <v>0</v>
      </c>
      <c r="P149" s="12">
        <v>0</v>
      </c>
      <c r="Q149" s="21" t="s">
        <v>53</v>
      </c>
    </row>
    <row r="150" spans="1:17" ht="50" customHeight="1" x14ac:dyDescent="0.35">
      <c r="A150" s="13" t="s">
        <v>86</v>
      </c>
      <c r="B150" s="13" t="s">
        <v>317</v>
      </c>
      <c r="C150" s="41" t="s">
        <v>643</v>
      </c>
      <c r="D150" s="41" t="s">
        <v>643</v>
      </c>
      <c r="E150" s="41" t="s">
        <v>643</v>
      </c>
      <c r="F150" s="41" t="s">
        <v>643</v>
      </c>
      <c r="G150" s="41" t="s">
        <v>643</v>
      </c>
      <c r="H150" s="41" t="s">
        <v>643</v>
      </c>
      <c r="I150" s="41" t="s">
        <v>643</v>
      </c>
      <c r="J150" s="13">
        <v>0</v>
      </c>
      <c r="K150" s="13">
        <v>0</v>
      </c>
      <c r="L150" s="13">
        <v>0</v>
      </c>
      <c r="M150" s="17" t="s">
        <v>164</v>
      </c>
      <c r="N150" s="13">
        <v>0</v>
      </c>
      <c r="O150" s="13">
        <v>0</v>
      </c>
      <c r="P150" s="13">
        <v>0</v>
      </c>
      <c r="Q150" s="20" t="s">
        <v>164</v>
      </c>
    </row>
    <row r="151" spans="1:17" ht="50" customHeight="1" x14ac:dyDescent="0.35">
      <c r="A151" s="12" t="s">
        <v>86</v>
      </c>
      <c r="B151" s="12" t="s">
        <v>217</v>
      </c>
      <c r="C151" s="41" t="s">
        <v>643</v>
      </c>
      <c r="D151" s="41" t="s">
        <v>643</v>
      </c>
      <c r="E151" s="41" t="s">
        <v>643</v>
      </c>
      <c r="F151" s="41" t="s">
        <v>643</v>
      </c>
      <c r="G151" s="41" t="s">
        <v>643</v>
      </c>
      <c r="H151" s="41" t="s">
        <v>643</v>
      </c>
      <c r="I151" s="41" t="s">
        <v>643</v>
      </c>
      <c r="J151" s="12">
        <v>0</v>
      </c>
      <c r="K151" s="12">
        <v>0</v>
      </c>
      <c r="L151" s="12">
        <v>0</v>
      </c>
      <c r="M151" s="18" t="s">
        <v>164</v>
      </c>
      <c r="N151" s="12">
        <v>0</v>
      </c>
      <c r="O151" s="12">
        <v>0</v>
      </c>
      <c r="P151" s="12">
        <v>0</v>
      </c>
      <c r="Q151" s="21" t="s">
        <v>164</v>
      </c>
    </row>
    <row r="152" spans="1:17" ht="50" customHeight="1" x14ac:dyDescent="0.35">
      <c r="A152" s="13" t="s">
        <v>86</v>
      </c>
      <c r="B152" s="13" t="s">
        <v>347</v>
      </c>
      <c r="C152" s="41" t="s">
        <v>643</v>
      </c>
      <c r="D152" s="41" t="s">
        <v>643</v>
      </c>
      <c r="E152" s="41" t="s">
        <v>643</v>
      </c>
      <c r="F152" s="41" t="s">
        <v>643</v>
      </c>
      <c r="G152" s="41" t="s">
        <v>643</v>
      </c>
      <c r="H152" s="41" t="s">
        <v>643</v>
      </c>
      <c r="I152" s="41" t="s">
        <v>643</v>
      </c>
      <c r="J152" s="13">
        <v>0</v>
      </c>
      <c r="K152" s="13">
        <v>0</v>
      </c>
      <c r="L152" s="13">
        <v>0</v>
      </c>
      <c r="M152" s="17" t="s">
        <v>164</v>
      </c>
      <c r="N152" s="13">
        <v>0</v>
      </c>
      <c r="O152" s="13">
        <v>0</v>
      </c>
      <c r="P152" s="13">
        <v>0</v>
      </c>
      <c r="Q152" s="20" t="s">
        <v>164</v>
      </c>
    </row>
    <row r="153" spans="1:17" ht="50" customHeight="1" x14ac:dyDescent="0.35">
      <c r="A153" s="12" t="s">
        <v>86</v>
      </c>
      <c r="B153" s="12" t="s">
        <v>266</v>
      </c>
      <c r="C153" s="41" t="s">
        <v>643</v>
      </c>
      <c r="D153" s="41" t="s">
        <v>643</v>
      </c>
      <c r="E153" s="41" t="s">
        <v>643</v>
      </c>
      <c r="F153" s="41" t="s">
        <v>643</v>
      </c>
      <c r="G153" s="41" t="s">
        <v>643</v>
      </c>
      <c r="H153" s="41" t="s">
        <v>643</v>
      </c>
      <c r="I153" s="41" t="s">
        <v>643</v>
      </c>
      <c r="J153" s="12">
        <v>0</v>
      </c>
      <c r="K153" s="12">
        <v>0</v>
      </c>
      <c r="L153" s="12">
        <v>0</v>
      </c>
      <c r="M153" s="18" t="s">
        <v>155</v>
      </c>
      <c r="N153" s="12">
        <v>0</v>
      </c>
      <c r="O153" s="12">
        <v>0</v>
      </c>
      <c r="P153" s="12">
        <v>0</v>
      </c>
      <c r="Q153" s="21" t="s">
        <v>155</v>
      </c>
    </row>
    <row r="154" spans="1:17" ht="50" customHeight="1" x14ac:dyDescent="0.35">
      <c r="A154" s="13" t="s">
        <v>86</v>
      </c>
      <c r="B154" s="13" t="s">
        <v>267</v>
      </c>
      <c r="C154" s="41" t="s">
        <v>643</v>
      </c>
      <c r="D154" s="41" t="s">
        <v>643</v>
      </c>
      <c r="E154" s="41" t="s">
        <v>643</v>
      </c>
      <c r="F154" s="41" t="s">
        <v>643</v>
      </c>
      <c r="G154" s="41" t="s">
        <v>643</v>
      </c>
      <c r="H154" s="41" t="s">
        <v>643</v>
      </c>
      <c r="I154" s="41" t="s">
        <v>643</v>
      </c>
      <c r="J154" s="13">
        <v>0</v>
      </c>
      <c r="K154" s="13">
        <v>0</v>
      </c>
      <c r="L154" s="13">
        <v>0</v>
      </c>
      <c r="M154" s="17" t="s">
        <v>164</v>
      </c>
      <c r="N154" s="13">
        <v>0</v>
      </c>
      <c r="O154" s="13">
        <v>0</v>
      </c>
      <c r="P154" s="13">
        <v>0</v>
      </c>
      <c r="Q154" s="20" t="s">
        <v>164</v>
      </c>
    </row>
    <row r="155" spans="1:17" ht="50" customHeight="1" x14ac:dyDescent="0.35">
      <c r="A155" s="12" t="s">
        <v>86</v>
      </c>
      <c r="B155" s="12">
        <v>1000000240</v>
      </c>
      <c r="C155" s="41" t="s">
        <v>643</v>
      </c>
      <c r="D155" s="41" t="s">
        <v>643</v>
      </c>
      <c r="E155" s="41" t="s">
        <v>643</v>
      </c>
      <c r="F155" s="41" t="s">
        <v>643</v>
      </c>
      <c r="G155" s="41" t="s">
        <v>643</v>
      </c>
      <c r="H155" s="41" t="s">
        <v>643</v>
      </c>
      <c r="I155" s="41" t="s">
        <v>643</v>
      </c>
      <c r="J155" s="12">
        <v>0</v>
      </c>
      <c r="K155" s="12">
        <v>0</v>
      </c>
      <c r="L155" s="12">
        <v>0</v>
      </c>
      <c r="M155" s="18" t="s">
        <v>164</v>
      </c>
      <c r="N155" s="12">
        <v>0</v>
      </c>
      <c r="O155" s="12">
        <v>0</v>
      </c>
      <c r="P155" s="12">
        <v>0</v>
      </c>
      <c r="Q155" s="21" t="s">
        <v>164</v>
      </c>
    </row>
    <row r="156" spans="1:17" s="14" customFormat="1" ht="50" customHeight="1" x14ac:dyDescent="0.35">
      <c r="A156" s="13" t="s">
        <v>86</v>
      </c>
      <c r="B156" s="13" t="s">
        <v>312</v>
      </c>
      <c r="C156" s="41" t="s">
        <v>643</v>
      </c>
      <c r="D156" s="41" t="s">
        <v>643</v>
      </c>
      <c r="E156" s="41" t="s">
        <v>643</v>
      </c>
      <c r="F156" s="41" t="s">
        <v>643</v>
      </c>
      <c r="G156" s="41" t="s">
        <v>643</v>
      </c>
      <c r="H156" s="41" t="s">
        <v>643</v>
      </c>
      <c r="I156" s="41" t="s">
        <v>643</v>
      </c>
      <c r="J156" s="13">
        <v>0</v>
      </c>
      <c r="K156" s="13">
        <v>0</v>
      </c>
      <c r="L156" s="13">
        <v>0</v>
      </c>
      <c r="M156" s="17" t="s">
        <v>155</v>
      </c>
      <c r="N156" s="13">
        <v>0</v>
      </c>
      <c r="O156" s="13">
        <v>0</v>
      </c>
      <c r="P156" s="13">
        <v>0</v>
      </c>
      <c r="Q156" s="20" t="s">
        <v>155</v>
      </c>
    </row>
    <row r="157" spans="1:17" s="14" customFormat="1" ht="50" customHeight="1" x14ac:dyDescent="0.35">
      <c r="A157" s="12" t="s">
        <v>87</v>
      </c>
      <c r="B157" s="12" t="s">
        <v>326</v>
      </c>
      <c r="C157" s="41" t="s">
        <v>643</v>
      </c>
      <c r="D157" s="41" t="s">
        <v>643</v>
      </c>
      <c r="E157" s="41" t="s">
        <v>643</v>
      </c>
      <c r="F157" s="41" t="s">
        <v>643</v>
      </c>
      <c r="G157" s="41" t="s">
        <v>643</v>
      </c>
      <c r="H157" s="41" t="s">
        <v>643</v>
      </c>
      <c r="I157" s="41" t="s">
        <v>643</v>
      </c>
      <c r="J157" s="12">
        <v>0</v>
      </c>
      <c r="K157" s="12">
        <v>0</v>
      </c>
      <c r="L157" s="12">
        <v>0</v>
      </c>
      <c r="M157" s="18" t="s">
        <v>53</v>
      </c>
      <c r="N157" s="12">
        <v>0</v>
      </c>
      <c r="O157" s="12">
        <v>0</v>
      </c>
      <c r="P157" s="12">
        <v>0</v>
      </c>
      <c r="Q157" s="21" t="s">
        <v>53</v>
      </c>
    </row>
    <row r="158" spans="1:17" s="14" customFormat="1" ht="50" customHeight="1" x14ac:dyDescent="0.35">
      <c r="A158" s="13" t="s">
        <v>87</v>
      </c>
      <c r="B158" s="13" t="s">
        <v>336</v>
      </c>
      <c r="C158" s="41" t="s">
        <v>643</v>
      </c>
      <c r="D158" s="41" t="s">
        <v>643</v>
      </c>
      <c r="E158" s="41" t="s">
        <v>643</v>
      </c>
      <c r="F158" s="41" t="s">
        <v>643</v>
      </c>
      <c r="G158" s="41" t="s">
        <v>643</v>
      </c>
      <c r="H158" s="41" t="s">
        <v>643</v>
      </c>
      <c r="I158" s="41" t="s">
        <v>643</v>
      </c>
      <c r="J158" s="13">
        <v>0</v>
      </c>
      <c r="K158" s="13">
        <v>0</v>
      </c>
      <c r="L158" s="13">
        <v>0</v>
      </c>
      <c r="M158" s="17" t="s">
        <v>53</v>
      </c>
      <c r="N158" s="13">
        <v>0</v>
      </c>
      <c r="O158" s="13">
        <v>0</v>
      </c>
      <c r="P158" s="13">
        <v>0</v>
      </c>
      <c r="Q158" s="20" t="s">
        <v>53</v>
      </c>
    </row>
    <row r="159" spans="1:17" s="14" customFormat="1" ht="50" customHeight="1" x14ac:dyDescent="0.35">
      <c r="A159" s="12" t="s">
        <v>87</v>
      </c>
      <c r="B159" s="12" t="s">
        <v>243</v>
      </c>
      <c r="C159" s="41" t="s">
        <v>643</v>
      </c>
      <c r="D159" s="41" t="s">
        <v>643</v>
      </c>
      <c r="E159" s="41" t="s">
        <v>643</v>
      </c>
      <c r="F159" s="41" t="s">
        <v>643</v>
      </c>
      <c r="G159" s="41" t="s">
        <v>643</v>
      </c>
      <c r="H159" s="41" t="s">
        <v>643</v>
      </c>
      <c r="I159" s="41" t="s">
        <v>643</v>
      </c>
      <c r="J159" s="12">
        <v>0</v>
      </c>
      <c r="K159" s="12">
        <v>0</v>
      </c>
      <c r="L159" s="12">
        <v>0</v>
      </c>
      <c r="M159" s="18" t="s">
        <v>53</v>
      </c>
      <c r="N159" s="12">
        <v>0</v>
      </c>
      <c r="O159" s="12">
        <v>0</v>
      </c>
      <c r="P159" s="12">
        <v>0</v>
      </c>
      <c r="Q159" s="21" t="s">
        <v>53</v>
      </c>
    </row>
    <row r="160" spans="1:17" s="14" customFormat="1" ht="50" customHeight="1" x14ac:dyDescent="0.35">
      <c r="A160" s="13" t="s">
        <v>87</v>
      </c>
      <c r="B160" s="13" t="s">
        <v>368</v>
      </c>
      <c r="C160" s="41" t="s">
        <v>643</v>
      </c>
      <c r="D160" s="41" t="s">
        <v>643</v>
      </c>
      <c r="E160" s="41" t="s">
        <v>643</v>
      </c>
      <c r="F160" s="41" t="s">
        <v>643</v>
      </c>
      <c r="G160" s="41" t="s">
        <v>643</v>
      </c>
      <c r="H160" s="41" t="s">
        <v>643</v>
      </c>
      <c r="I160" s="41" t="s">
        <v>643</v>
      </c>
      <c r="J160" s="13">
        <v>0</v>
      </c>
      <c r="K160" s="13">
        <v>0</v>
      </c>
      <c r="L160" s="13">
        <v>0</v>
      </c>
      <c r="M160" s="17" t="s">
        <v>53</v>
      </c>
      <c r="N160" s="13">
        <v>0</v>
      </c>
      <c r="O160" s="13">
        <v>0</v>
      </c>
      <c r="P160" s="13">
        <v>0</v>
      </c>
      <c r="Q160" s="20" t="s">
        <v>53</v>
      </c>
    </row>
    <row r="161" spans="1:17" s="14" customFormat="1" ht="50" customHeight="1" x14ac:dyDescent="0.35">
      <c r="A161" s="12" t="s">
        <v>87</v>
      </c>
      <c r="B161" s="12" t="s">
        <v>306</v>
      </c>
      <c r="C161" s="41" t="s">
        <v>643</v>
      </c>
      <c r="D161" s="41" t="s">
        <v>643</v>
      </c>
      <c r="E161" s="41" t="s">
        <v>643</v>
      </c>
      <c r="F161" s="41" t="s">
        <v>643</v>
      </c>
      <c r="G161" s="41" t="s">
        <v>643</v>
      </c>
      <c r="H161" s="41" t="s">
        <v>643</v>
      </c>
      <c r="I161" s="41" t="s">
        <v>643</v>
      </c>
      <c r="J161" s="12">
        <v>0</v>
      </c>
      <c r="K161" s="12">
        <v>0</v>
      </c>
      <c r="L161" s="12">
        <v>0</v>
      </c>
      <c r="M161" s="18" t="s">
        <v>53</v>
      </c>
      <c r="N161" s="12">
        <v>0</v>
      </c>
      <c r="O161" s="12">
        <v>0</v>
      </c>
      <c r="P161" s="12">
        <v>0</v>
      </c>
      <c r="Q161" s="21" t="s">
        <v>53</v>
      </c>
    </row>
    <row r="162" spans="1:17" ht="50" customHeight="1" x14ac:dyDescent="0.35">
      <c r="A162" s="13" t="s">
        <v>87</v>
      </c>
      <c r="B162" s="13" t="s">
        <v>285</v>
      </c>
      <c r="C162" s="41" t="s">
        <v>643</v>
      </c>
      <c r="D162" s="41" t="s">
        <v>643</v>
      </c>
      <c r="E162" s="41" t="s">
        <v>643</v>
      </c>
      <c r="F162" s="41" t="s">
        <v>643</v>
      </c>
      <c r="G162" s="41" t="s">
        <v>643</v>
      </c>
      <c r="H162" s="41" t="s">
        <v>643</v>
      </c>
      <c r="I162" s="41" t="s">
        <v>643</v>
      </c>
      <c r="J162" s="13">
        <v>0</v>
      </c>
      <c r="K162" s="13">
        <v>0</v>
      </c>
      <c r="L162" s="13">
        <v>0</v>
      </c>
      <c r="M162" s="17" t="s">
        <v>53</v>
      </c>
      <c r="N162" s="13">
        <v>0</v>
      </c>
      <c r="O162" s="13">
        <v>0</v>
      </c>
      <c r="P162" s="13">
        <v>0</v>
      </c>
      <c r="Q162" s="20" t="s">
        <v>53</v>
      </c>
    </row>
    <row r="163" spans="1:17" s="14" customFormat="1" ht="50" customHeight="1" x14ac:dyDescent="0.35">
      <c r="A163" s="12" t="s">
        <v>87</v>
      </c>
      <c r="B163" s="12" t="s">
        <v>391</v>
      </c>
      <c r="C163" s="41" t="s">
        <v>643</v>
      </c>
      <c r="D163" s="41" t="s">
        <v>643</v>
      </c>
      <c r="E163" s="41" t="s">
        <v>643</v>
      </c>
      <c r="F163" s="41" t="s">
        <v>643</v>
      </c>
      <c r="G163" s="41" t="s">
        <v>643</v>
      </c>
      <c r="H163" s="41" t="s">
        <v>643</v>
      </c>
      <c r="I163" s="41" t="s">
        <v>643</v>
      </c>
      <c r="J163" s="12">
        <v>0</v>
      </c>
      <c r="K163" s="12">
        <v>0</v>
      </c>
      <c r="L163" s="12">
        <v>0</v>
      </c>
      <c r="M163" s="18" t="s">
        <v>53</v>
      </c>
      <c r="N163" s="12">
        <v>0</v>
      </c>
      <c r="O163" s="12">
        <v>0</v>
      </c>
      <c r="P163" s="12">
        <v>0</v>
      </c>
      <c r="Q163" s="21" t="s">
        <v>53</v>
      </c>
    </row>
    <row r="164" spans="1:17" ht="50" customHeight="1" x14ac:dyDescent="0.35">
      <c r="A164" s="13" t="s">
        <v>88</v>
      </c>
      <c r="B164" s="13" t="s">
        <v>283</v>
      </c>
      <c r="C164" s="41" t="s">
        <v>643</v>
      </c>
      <c r="D164" s="41" t="s">
        <v>643</v>
      </c>
      <c r="E164" s="41" t="s">
        <v>643</v>
      </c>
      <c r="F164" s="41" t="s">
        <v>643</v>
      </c>
      <c r="G164" s="41" t="s">
        <v>643</v>
      </c>
      <c r="H164" s="41" t="s">
        <v>643</v>
      </c>
      <c r="I164" s="41" t="s">
        <v>643</v>
      </c>
      <c r="J164" s="13">
        <v>0</v>
      </c>
      <c r="K164" s="13">
        <v>0</v>
      </c>
      <c r="L164" s="13">
        <v>0</v>
      </c>
      <c r="M164" s="17" t="s">
        <v>53</v>
      </c>
      <c r="N164" s="13">
        <v>0</v>
      </c>
      <c r="O164" s="13">
        <v>0</v>
      </c>
      <c r="P164" s="13">
        <v>0</v>
      </c>
      <c r="Q164" s="20" t="s">
        <v>53</v>
      </c>
    </row>
    <row r="165" spans="1:17" ht="50" customHeight="1" x14ac:dyDescent="0.35">
      <c r="A165" s="12" t="s">
        <v>88</v>
      </c>
      <c r="B165" s="12" t="s">
        <v>380</v>
      </c>
      <c r="C165" s="41" t="s">
        <v>643</v>
      </c>
      <c r="D165" s="41" t="s">
        <v>643</v>
      </c>
      <c r="E165" s="41" t="s">
        <v>643</v>
      </c>
      <c r="F165" s="41" t="s">
        <v>643</v>
      </c>
      <c r="G165" s="41" t="s">
        <v>643</v>
      </c>
      <c r="H165" s="41" t="s">
        <v>643</v>
      </c>
      <c r="I165" s="41" t="s">
        <v>643</v>
      </c>
      <c r="J165" s="12">
        <v>0</v>
      </c>
      <c r="K165" s="12">
        <v>0</v>
      </c>
      <c r="L165" s="12">
        <v>0</v>
      </c>
      <c r="M165" s="18" t="s">
        <v>53</v>
      </c>
      <c r="N165" s="12">
        <v>0</v>
      </c>
      <c r="O165" s="12">
        <v>0</v>
      </c>
      <c r="P165" s="12">
        <v>0</v>
      </c>
      <c r="Q165" s="21" t="s">
        <v>53</v>
      </c>
    </row>
    <row r="166" spans="1:17" ht="50" customHeight="1" x14ac:dyDescent="0.35">
      <c r="A166" s="13" t="s">
        <v>88</v>
      </c>
      <c r="B166" s="13" t="s">
        <v>400</v>
      </c>
      <c r="C166" s="41" t="s">
        <v>643</v>
      </c>
      <c r="D166" s="41" t="s">
        <v>643</v>
      </c>
      <c r="E166" s="41" t="s">
        <v>643</v>
      </c>
      <c r="F166" s="41" t="s">
        <v>643</v>
      </c>
      <c r="G166" s="41" t="s">
        <v>643</v>
      </c>
      <c r="H166" s="41" t="s">
        <v>643</v>
      </c>
      <c r="I166" s="41" t="s">
        <v>643</v>
      </c>
      <c r="J166" s="13">
        <v>0</v>
      </c>
      <c r="K166" s="13">
        <v>0</v>
      </c>
      <c r="L166" s="13">
        <v>0</v>
      </c>
      <c r="M166" s="17" t="s">
        <v>53</v>
      </c>
      <c r="N166" s="13">
        <v>0</v>
      </c>
      <c r="O166" s="13">
        <v>0</v>
      </c>
      <c r="P166" s="13">
        <v>0</v>
      </c>
      <c r="Q166" s="20" t="s">
        <v>53</v>
      </c>
    </row>
    <row r="167" spans="1:17" ht="50" customHeight="1" x14ac:dyDescent="0.35">
      <c r="A167" s="12" t="s">
        <v>74</v>
      </c>
      <c r="B167" s="12" t="s">
        <v>339</v>
      </c>
      <c r="C167" s="41" t="s">
        <v>643</v>
      </c>
      <c r="D167" s="41" t="s">
        <v>643</v>
      </c>
      <c r="E167" s="41" t="s">
        <v>643</v>
      </c>
      <c r="F167" s="41" t="s">
        <v>643</v>
      </c>
      <c r="G167" s="41" t="s">
        <v>643</v>
      </c>
      <c r="H167" s="41" t="s">
        <v>643</v>
      </c>
      <c r="I167" s="41" t="s">
        <v>643</v>
      </c>
      <c r="J167" s="12">
        <v>0</v>
      </c>
      <c r="K167" s="12">
        <v>0</v>
      </c>
      <c r="L167" s="12">
        <v>0</v>
      </c>
      <c r="M167" s="18" t="s">
        <v>53</v>
      </c>
      <c r="N167" s="12">
        <v>0</v>
      </c>
      <c r="O167" s="12">
        <v>0</v>
      </c>
      <c r="P167" s="12">
        <v>0</v>
      </c>
      <c r="Q167" s="21" t="s">
        <v>53</v>
      </c>
    </row>
    <row r="168" spans="1:17" ht="50" customHeight="1" x14ac:dyDescent="0.35">
      <c r="A168" s="13" t="s">
        <v>74</v>
      </c>
      <c r="B168" s="13" t="s">
        <v>271</v>
      </c>
      <c r="C168" s="41" t="s">
        <v>643</v>
      </c>
      <c r="D168" s="41" t="s">
        <v>643</v>
      </c>
      <c r="E168" s="41" t="s">
        <v>643</v>
      </c>
      <c r="F168" s="41" t="s">
        <v>643</v>
      </c>
      <c r="G168" s="41" t="s">
        <v>643</v>
      </c>
      <c r="H168" s="41" t="s">
        <v>643</v>
      </c>
      <c r="I168" s="41" t="s">
        <v>643</v>
      </c>
      <c r="J168" s="13">
        <v>0</v>
      </c>
      <c r="K168" s="13">
        <v>0</v>
      </c>
      <c r="L168" s="13">
        <v>0</v>
      </c>
      <c r="M168" s="17" t="s">
        <v>53</v>
      </c>
      <c r="N168" s="13">
        <v>0</v>
      </c>
      <c r="O168" s="13">
        <v>0</v>
      </c>
      <c r="P168" s="13">
        <v>0</v>
      </c>
      <c r="Q168" s="20" t="s">
        <v>53</v>
      </c>
    </row>
    <row r="169" spans="1:17" ht="50" customHeight="1" x14ac:dyDescent="0.35">
      <c r="A169" s="12" t="s">
        <v>74</v>
      </c>
      <c r="B169" s="12" t="s">
        <v>299</v>
      </c>
      <c r="C169" s="41" t="s">
        <v>643</v>
      </c>
      <c r="D169" s="41" t="s">
        <v>643</v>
      </c>
      <c r="E169" s="41" t="s">
        <v>643</v>
      </c>
      <c r="F169" s="41" t="s">
        <v>643</v>
      </c>
      <c r="G169" s="41" t="s">
        <v>643</v>
      </c>
      <c r="H169" s="41" t="s">
        <v>643</v>
      </c>
      <c r="I169" s="41" t="s">
        <v>643</v>
      </c>
      <c r="J169" s="12">
        <v>0</v>
      </c>
      <c r="K169" s="12">
        <v>0</v>
      </c>
      <c r="L169" s="12">
        <v>0</v>
      </c>
      <c r="M169" s="18" t="s">
        <v>53</v>
      </c>
      <c r="N169" s="12">
        <v>0</v>
      </c>
      <c r="O169" s="12">
        <v>0</v>
      </c>
      <c r="P169" s="12">
        <v>0</v>
      </c>
      <c r="Q169" s="21" t="s">
        <v>53</v>
      </c>
    </row>
    <row r="170" spans="1:17" ht="50" customHeight="1" x14ac:dyDescent="0.35">
      <c r="A170" s="13" t="s">
        <v>74</v>
      </c>
      <c r="B170" s="13" t="s">
        <v>381</v>
      </c>
      <c r="C170" s="41" t="s">
        <v>643</v>
      </c>
      <c r="D170" s="41" t="s">
        <v>643</v>
      </c>
      <c r="E170" s="41" t="s">
        <v>643</v>
      </c>
      <c r="F170" s="41" t="s">
        <v>643</v>
      </c>
      <c r="G170" s="41" t="s">
        <v>643</v>
      </c>
      <c r="H170" s="41" t="s">
        <v>643</v>
      </c>
      <c r="I170" s="41" t="s">
        <v>643</v>
      </c>
      <c r="J170" s="13">
        <v>0</v>
      </c>
      <c r="K170" s="13">
        <v>0</v>
      </c>
      <c r="L170" s="13">
        <v>0</v>
      </c>
      <c r="M170" s="17" t="s">
        <v>53</v>
      </c>
      <c r="N170" s="13">
        <v>0</v>
      </c>
      <c r="O170" s="13">
        <v>0</v>
      </c>
      <c r="P170" s="13">
        <v>0</v>
      </c>
      <c r="Q170" s="20" t="s">
        <v>53</v>
      </c>
    </row>
    <row r="171" spans="1:17" ht="50" customHeight="1" x14ac:dyDescent="0.35">
      <c r="A171" s="12" t="s">
        <v>74</v>
      </c>
      <c r="B171" s="12" t="s">
        <v>406</v>
      </c>
      <c r="C171" s="41" t="s">
        <v>643</v>
      </c>
      <c r="D171" s="41" t="s">
        <v>643</v>
      </c>
      <c r="E171" s="41" t="s">
        <v>643</v>
      </c>
      <c r="F171" s="41" t="s">
        <v>643</v>
      </c>
      <c r="G171" s="41" t="s">
        <v>643</v>
      </c>
      <c r="H171" s="41" t="s">
        <v>643</v>
      </c>
      <c r="I171" s="41" t="s">
        <v>643</v>
      </c>
      <c r="J171" s="12">
        <v>0</v>
      </c>
      <c r="K171" s="12">
        <v>0</v>
      </c>
      <c r="L171" s="12">
        <v>0</v>
      </c>
      <c r="M171" s="18" t="s">
        <v>53</v>
      </c>
      <c r="N171" s="12">
        <v>0</v>
      </c>
      <c r="O171" s="12">
        <v>0</v>
      </c>
      <c r="P171" s="12">
        <v>0</v>
      </c>
      <c r="Q171" s="21" t="s">
        <v>53</v>
      </c>
    </row>
    <row r="172" spans="1:17" ht="50" customHeight="1" x14ac:dyDescent="0.35">
      <c r="A172" s="13" t="s">
        <v>74</v>
      </c>
      <c r="B172" s="13" t="s">
        <v>337</v>
      </c>
      <c r="C172" s="41" t="s">
        <v>643</v>
      </c>
      <c r="D172" s="41" t="s">
        <v>643</v>
      </c>
      <c r="E172" s="41" t="s">
        <v>643</v>
      </c>
      <c r="F172" s="41" t="s">
        <v>643</v>
      </c>
      <c r="G172" s="41" t="s">
        <v>643</v>
      </c>
      <c r="H172" s="41" t="s">
        <v>643</v>
      </c>
      <c r="I172" s="41" t="s">
        <v>643</v>
      </c>
      <c r="J172" s="13">
        <v>3</v>
      </c>
      <c r="K172" s="13">
        <v>0</v>
      </c>
      <c r="L172" s="13">
        <v>0</v>
      </c>
      <c r="M172" s="17" t="s">
        <v>53</v>
      </c>
      <c r="N172" s="13">
        <v>0</v>
      </c>
      <c r="O172" s="13">
        <v>0</v>
      </c>
      <c r="P172" s="13">
        <v>0</v>
      </c>
      <c r="Q172" s="20" t="s">
        <v>53</v>
      </c>
    </row>
    <row r="173" spans="1:17" ht="50" customHeight="1" x14ac:dyDescent="0.35">
      <c r="A173" s="12" t="s">
        <v>76</v>
      </c>
      <c r="B173" s="12" t="s">
        <v>280</v>
      </c>
      <c r="C173" s="41" t="s">
        <v>643</v>
      </c>
      <c r="D173" s="41" t="s">
        <v>643</v>
      </c>
      <c r="E173" s="41" t="s">
        <v>643</v>
      </c>
      <c r="F173" s="41" t="s">
        <v>643</v>
      </c>
      <c r="G173" s="41" t="s">
        <v>643</v>
      </c>
      <c r="H173" s="41" t="s">
        <v>643</v>
      </c>
      <c r="I173" s="41" t="s">
        <v>643</v>
      </c>
      <c r="J173" s="12">
        <v>0</v>
      </c>
      <c r="K173" s="12">
        <v>0</v>
      </c>
      <c r="L173" s="12">
        <v>0</v>
      </c>
      <c r="M173" s="18" t="s">
        <v>53</v>
      </c>
      <c r="N173" s="12">
        <v>0</v>
      </c>
      <c r="O173" s="12">
        <v>0</v>
      </c>
      <c r="P173" s="12">
        <v>0</v>
      </c>
      <c r="Q173" s="21" t="s">
        <v>53</v>
      </c>
    </row>
    <row r="174" spans="1:17" ht="50" customHeight="1" x14ac:dyDescent="0.35">
      <c r="A174" s="13" t="s">
        <v>76</v>
      </c>
      <c r="B174" s="13" t="s">
        <v>321</v>
      </c>
      <c r="C174" s="41" t="s">
        <v>643</v>
      </c>
      <c r="D174" s="41" t="s">
        <v>643</v>
      </c>
      <c r="E174" s="41" t="s">
        <v>643</v>
      </c>
      <c r="F174" s="41" t="s">
        <v>643</v>
      </c>
      <c r="G174" s="41" t="s">
        <v>643</v>
      </c>
      <c r="H174" s="41" t="s">
        <v>643</v>
      </c>
      <c r="I174" s="41" t="s">
        <v>643</v>
      </c>
      <c r="J174" s="13">
        <v>3</v>
      </c>
      <c r="K174" s="13">
        <v>0</v>
      </c>
      <c r="L174" s="13">
        <v>0</v>
      </c>
      <c r="M174" s="17" t="s">
        <v>164</v>
      </c>
      <c r="N174" s="13">
        <v>0</v>
      </c>
      <c r="O174" s="13">
        <v>0</v>
      </c>
      <c r="P174" s="13">
        <v>0</v>
      </c>
      <c r="Q174" s="20" t="s">
        <v>53</v>
      </c>
    </row>
    <row r="175" spans="1:17" ht="50" customHeight="1" x14ac:dyDescent="0.35">
      <c r="A175" s="12" t="s">
        <v>76</v>
      </c>
      <c r="B175" s="12" t="s">
        <v>228</v>
      </c>
      <c r="C175" s="41" t="s">
        <v>643</v>
      </c>
      <c r="D175" s="41" t="s">
        <v>643</v>
      </c>
      <c r="E175" s="41" t="s">
        <v>643</v>
      </c>
      <c r="F175" s="41" t="s">
        <v>643</v>
      </c>
      <c r="G175" s="41" t="s">
        <v>643</v>
      </c>
      <c r="H175" s="41" t="s">
        <v>643</v>
      </c>
      <c r="I175" s="41" t="s">
        <v>643</v>
      </c>
      <c r="J175" s="12">
        <v>6</v>
      </c>
      <c r="K175" s="12">
        <v>0</v>
      </c>
      <c r="L175" s="12">
        <v>1</v>
      </c>
      <c r="M175" s="18" t="s">
        <v>189</v>
      </c>
      <c r="N175" s="12">
        <v>0</v>
      </c>
      <c r="O175" s="12">
        <v>0</v>
      </c>
      <c r="P175" s="12">
        <v>0</v>
      </c>
      <c r="Q175" s="21" t="s">
        <v>53</v>
      </c>
    </row>
    <row r="176" spans="1:17" ht="50" customHeight="1" x14ac:dyDescent="0.35">
      <c r="A176" s="13" t="s">
        <v>76</v>
      </c>
      <c r="B176" s="13">
        <v>1000000155</v>
      </c>
      <c r="C176" s="41" t="s">
        <v>643</v>
      </c>
      <c r="D176" s="41" t="s">
        <v>643</v>
      </c>
      <c r="E176" s="41" t="s">
        <v>643</v>
      </c>
      <c r="F176" s="41" t="s">
        <v>643</v>
      </c>
      <c r="G176" s="41" t="s">
        <v>643</v>
      </c>
      <c r="H176" s="41" t="s">
        <v>643</v>
      </c>
      <c r="I176" s="41" t="s">
        <v>643</v>
      </c>
      <c r="J176" s="13">
        <v>9</v>
      </c>
      <c r="K176" s="13">
        <v>0</v>
      </c>
      <c r="L176" s="13">
        <v>0</v>
      </c>
      <c r="M176" s="17" t="s">
        <v>151</v>
      </c>
      <c r="N176" s="13">
        <v>0</v>
      </c>
      <c r="O176" s="13">
        <v>0</v>
      </c>
      <c r="P176" s="13">
        <v>0</v>
      </c>
      <c r="Q176" s="20" t="s">
        <v>53</v>
      </c>
    </row>
    <row r="177" spans="1:17" ht="50" customHeight="1" x14ac:dyDescent="0.35">
      <c r="A177" s="12" t="s">
        <v>76</v>
      </c>
      <c r="B177" s="12" t="s">
        <v>401</v>
      </c>
      <c r="C177" s="41" t="s">
        <v>643</v>
      </c>
      <c r="D177" s="41" t="s">
        <v>643</v>
      </c>
      <c r="E177" s="41" t="s">
        <v>643</v>
      </c>
      <c r="F177" s="41" t="s">
        <v>643</v>
      </c>
      <c r="G177" s="41" t="s">
        <v>643</v>
      </c>
      <c r="H177" s="41" t="s">
        <v>643</v>
      </c>
      <c r="I177" s="41" t="s">
        <v>643</v>
      </c>
      <c r="J177" s="12">
        <v>9</v>
      </c>
      <c r="K177" s="12">
        <v>0</v>
      </c>
      <c r="L177" s="12">
        <v>1</v>
      </c>
      <c r="M177" s="18" t="s">
        <v>125</v>
      </c>
      <c r="N177" s="12">
        <v>0</v>
      </c>
      <c r="O177" s="12">
        <v>0</v>
      </c>
      <c r="P177" s="12">
        <v>0</v>
      </c>
      <c r="Q177" s="21" t="s">
        <v>53</v>
      </c>
    </row>
    <row r="178" spans="1:17" ht="50" customHeight="1" x14ac:dyDescent="0.35">
      <c r="A178" s="13" t="s">
        <v>75</v>
      </c>
      <c r="B178" s="13" t="s">
        <v>405</v>
      </c>
      <c r="C178" s="41" t="s">
        <v>643</v>
      </c>
      <c r="D178" s="41" t="s">
        <v>643</v>
      </c>
      <c r="E178" s="41" t="s">
        <v>643</v>
      </c>
      <c r="F178" s="41" t="s">
        <v>643</v>
      </c>
      <c r="G178" s="41" t="s">
        <v>643</v>
      </c>
      <c r="H178" s="41" t="s">
        <v>643</v>
      </c>
      <c r="I178" s="41" t="s">
        <v>643</v>
      </c>
      <c r="J178" s="13">
        <v>0</v>
      </c>
      <c r="K178" s="13">
        <v>0</v>
      </c>
      <c r="L178" s="13">
        <v>0</v>
      </c>
      <c r="M178" s="17" t="s">
        <v>154</v>
      </c>
      <c r="N178" s="13">
        <v>0</v>
      </c>
      <c r="O178" s="13">
        <v>0</v>
      </c>
      <c r="P178" s="13">
        <v>0</v>
      </c>
      <c r="Q178" s="20" t="s">
        <v>190</v>
      </c>
    </row>
    <row r="179" spans="1:17" ht="50" customHeight="1" x14ac:dyDescent="0.35">
      <c r="A179" s="12" t="s">
        <v>75</v>
      </c>
      <c r="B179" s="12" t="s">
        <v>214</v>
      </c>
      <c r="C179" s="41" t="s">
        <v>643</v>
      </c>
      <c r="D179" s="41" t="s">
        <v>643</v>
      </c>
      <c r="E179" s="41" t="s">
        <v>643</v>
      </c>
      <c r="F179" s="41" t="s">
        <v>643</v>
      </c>
      <c r="G179" s="41" t="s">
        <v>643</v>
      </c>
      <c r="H179" s="41" t="s">
        <v>643</v>
      </c>
      <c r="I179" s="41" t="s">
        <v>643</v>
      </c>
      <c r="J179" s="12">
        <v>1</v>
      </c>
      <c r="K179" s="12">
        <v>0</v>
      </c>
      <c r="L179" s="12">
        <v>0</v>
      </c>
      <c r="M179" s="18" t="s">
        <v>154</v>
      </c>
      <c r="N179" s="12">
        <v>0</v>
      </c>
      <c r="O179" s="12">
        <v>0</v>
      </c>
      <c r="P179" s="12">
        <v>0</v>
      </c>
      <c r="Q179" s="21" t="s">
        <v>53</v>
      </c>
    </row>
    <row r="180" spans="1:17" ht="50" customHeight="1" x14ac:dyDescent="0.35">
      <c r="A180" s="13" t="s">
        <v>75</v>
      </c>
      <c r="B180" s="13" t="s">
        <v>220</v>
      </c>
      <c r="C180" s="41" t="s">
        <v>643</v>
      </c>
      <c r="D180" s="41" t="s">
        <v>643</v>
      </c>
      <c r="E180" s="41" t="s">
        <v>643</v>
      </c>
      <c r="F180" s="41" t="s">
        <v>643</v>
      </c>
      <c r="G180" s="41" t="s">
        <v>643</v>
      </c>
      <c r="H180" s="41" t="s">
        <v>643</v>
      </c>
      <c r="I180" s="41" t="s">
        <v>643</v>
      </c>
      <c r="J180" s="13">
        <v>3</v>
      </c>
      <c r="K180" s="13">
        <v>0</v>
      </c>
      <c r="L180" s="13">
        <v>0</v>
      </c>
      <c r="M180" s="17" t="s">
        <v>154</v>
      </c>
      <c r="N180" s="13">
        <v>0</v>
      </c>
      <c r="O180" s="13">
        <v>0</v>
      </c>
      <c r="P180" s="13">
        <v>0</v>
      </c>
      <c r="Q180" s="20" t="s">
        <v>190</v>
      </c>
    </row>
    <row r="181" spans="1:17" ht="50" customHeight="1" x14ac:dyDescent="0.35">
      <c r="A181" s="12" t="s">
        <v>75</v>
      </c>
      <c r="B181" s="12" t="s">
        <v>276</v>
      </c>
      <c r="C181" s="41" t="s">
        <v>643</v>
      </c>
      <c r="D181" s="41" t="s">
        <v>643</v>
      </c>
      <c r="E181" s="41" t="s">
        <v>643</v>
      </c>
      <c r="F181" s="41" t="s">
        <v>643</v>
      </c>
      <c r="G181" s="41" t="s">
        <v>643</v>
      </c>
      <c r="H181" s="41" t="s">
        <v>643</v>
      </c>
      <c r="I181" s="41" t="s">
        <v>643</v>
      </c>
      <c r="J181" s="12">
        <v>3</v>
      </c>
      <c r="K181" s="12">
        <v>0</v>
      </c>
      <c r="L181" s="12">
        <v>0</v>
      </c>
      <c r="M181" s="18" t="s">
        <v>154</v>
      </c>
      <c r="N181" s="12">
        <v>0</v>
      </c>
      <c r="O181" s="12">
        <v>0</v>
      </c>
      <c r="P181" s="12">
        <v>0</v>
      </c>
      <c r="Q181" s="21" t="s">
        <v>190</v>
      </c>
    </row>
    <row r="182" spans="1:17" ht="50" customHeight="1" x14ac:dyDescent="0.35">
      <c r="A182" s="13" t="s">
        <v>75</v>
      </c>
      <c r="B182" s="13" t="s">
        <v>354</v>
      </c>
      <c r="C182" s="41" t="s">
        <v>643</v>
      </c>
      <c r="D182" s="41" t="s">
        <v>643</v>
      </c>
      <c r="E182" s="41" t="s">
        <v>643</v>
      </c>
      <c r="F182" s="41" t="s">
        <v>643</v>
      </c>
      <c r="G182" s="41" t="s">
        <v>643</v>
      </c>
      <c r="H182" s="41" t="s">
        <v>643</v>
      </c>
      <c r="I182" s="41" t="s">
        <v>643</v>
      </c>
      <c r="J182" s="13">
        <v>6</v>
      </c>
      <c r="K182" s="13">
        <v>0</v>
      </c>
      <c r="L182" s="13">
        <v>0</v>
      </c>
      <c r="M182" s="17" t="s">
        <v>154</v>
      </c>
      <c r="N182" s="13">
        <v>0</v>
      </c>
      <c r="O182" s="13">
        <v>0</v>
      </c>
      <c r="P182" s="13">
        <v>0</v>
      </c>
      <c r="Q182" s="20" t="s">
        <v>190</v>
      </c>
    </row>
    <row r="183" spans="1:17" ht="50" customHeight="1" x14ac:dyDescent="0.35">
      <c r="A183" s="12" t="s">
        <v>144</v>
      </c>
      <c r="B183" s="12" t="s">
        <v>355</v>
      </c>
      <c r="C183" s="41" t="s">
        <v>643</v>
      </c>
      <c r="D183" s="41" t="s">
        <v>643</v>
      </c>
      <c r="E183" s="41" t="s">
        <v>643</v>
      </c>
      <c r="F183" s="41" t="s">
        <v>643</v>
      </c>
      <c r="G183" s="41" t="s">
        <v>643</v>
      </c>
      <c r="H183" s="41" t="s">
        <v>643</v>
      </c>
      <c r="I183" s="41" t="s">
        <v>643</v>
      </c>
      <c r="J183" s="12">
        <v>0</v>
      </c>
      <c r="K183" s="12">
        <v>0</v>
      </c>
      <c r="L183" s="12">
        <v>0</v>
      </c>
      <c r="M183" s="18" t="s">
        <v>191</v>
      </c>
      <c r="N183" s="12">
        <v>0</v>
      </c>
      <c r="O183" s="12">
        <v>0</v>
      </c>
      <c r="P183" s="12">
        <v>0</v>
      </c>
      <c r="Q183" s="21" t="s">
        <v>155</v>
      </c>
    </row>
    <row r="184" spans="1:17" ht="50" customHeight="1" x14ac:dyDescent="0.35">
      <c r="A184" s="13" t="s">
        <v>144</v>
      </c>
      <c r="B184" s="13" t="s">
        <v>361</v>
      </c>
      <c r="C184" s="41" t="s">
        <v>643</v>
      </c>
      <c r="D184" s="41" t="s">
        <v>643</v>
      </c>
      <c r="E184" s="41" t="s">
        <v>643</v>
      </c>
      <c r="F184" s="41" t="s">
        <v>643</v>
      </c>
      <c r="G184" s="41" t="s">
        <v>643</v>
      </c>
      <c r="H184" s="41" t="s">
        <v>643</v>
      </c>
      <c r="I184" s="41" t="s">
        <v>643</v>
      </c>
      <c r="J184" s="13">
        <v>0</v>
      </c>
      <c r="K184" s="13">
        <v>0</v>
      </c>
      <c r="L184" s="13">
        <v>0</v>
      </c>
      <c r="M184" s="17" t="s">
        <v>155</v>
      </c>
      <c r="N184" s="13">
        <v>0</v>
      </c>
      <c r="O184" s="13">
        <v>0</v>
      </c>
      <c r="P184" s="13">
        <v>0</v>
      </c>
      <c r="Q184" s="20" t="s">
        <v>155</v>
      </c>
    </row>
    <row r="185" spans="1:17" ht="50" customHeight="1" x14ac:dyDescent="0.35">
      <c r="A185" s="12" t="s">
        <v>144</v>
      </c>
      <c r="B185" s="12" t="s">
        <v>407</v>
      </c>
      <c r="C185" s="41" t="s">
        <v>643</v>
      </c>
      <c r="D185" s="41" t="s">
        <v>643</v>
      </c>
      <c r="E185" s="41" t="s">
        <v>643</v>
      </c>
      <c r="F185" s="41" t="s">
        <v>643</v>
      </c>
      <c r="G185" s="41" t="s">
        <v>643</v>
      </c>
      <c r="H185" s="41" t="s">
        <v>643</v>
      </c>
      <c r="I185" s="41" t="s">
        <v>643</v>
      </c>
      <c r="J185" s="12">
        <v>0</v>
      </c>
      <c r="K185" s="12">
        <v>0</v>
      </c>
      <c r="L185" s="12">
        <v>0</v>
      </c>
      <c r="M185" s="18" t="s">
        <v>155</v>
      </c>
      <c r="N185" s="12">
        <v>0</v>
      </c>
      <c r="O185" s="12">
        <v>0</v>
      </c>
      <c r="P185" s="12">
        <v>0</v>
      </c>
      <c r="Q185" s="21" t="s">
        <v>155</v>
      </c>
    </row>
    <row r="186" spans="1:17" ht="50" customHeight="1" x14ac:dyDescent="0.35">
      <c r="A186" s="13" t="s">
        <v>170</v>
      </c>
      <c r="B186" s="13" t="s">
        <v>219</v>
      </c>
      <c r="C186" s="41" t="s">
        <v>643</v>
      </c>
      <c r="D186" s="41" t="s">
        <v>643</v>
      </c>
      <c r="E186" s="41" t="s">
        <v>643</v>
      </c>
      <c r="F186" s="41" t="s">
        <v>643</v>
      </c>
      <c r="G186" s="41" t="s">
        <v>643</v>
      </c>
      <c r="H186" s="41" t="s">
        <v>643</v>
      </c>
      <c r="I186" s="41" t="s">
        <v>643</v>
      </c>
      <c r="J186" s="13">
        <v>0</v>
      </c>
      <c r="K186" s="13">
        <v>0</v>
      </c>
      <c r="L186" s="13">
        <v>0</v>
      </c>
      <c r="M186" s="17" t="s">
        <v>53</v>
      </c>
      <c r="N186" s="13">
        <v>0</v>
      </c>
      <c r="O186" s="13">
        <v>0</v>
      </c>
      <c r="P186" s="13">
        <v>0</v>
      </c>
      <c r="Q186" s="20" t="s">
        <v>53</v>
      </c>
    </row>
    <row r="187" spans="1:17" ht="50" customHeight="1" x14ac:dyDescent="0.35">
      <c r="A187" s="12" t="s">
        <v>170</v>
      </c>
      <c r="B187" s="12" t="s">
        <v>231</v>
      </c>
      <c r="C187" s="41" t="s">
        <v>643</v>
      </c>
      <c r="D187" s="41" t="s">
        <v>643</v>
      </c>
      <c r="E187" s="41" t="s">
        <v>643</v>
      </c>
      <c r="F187" s="41" t="s">
        <v>643</v>
      </c>
      <c r="G187" s="41" t="s">
        <v>643</v>
      </c>
      <c r="H187" s="41" t="s">
        <v>643</v>
      </c>
      <c r="I187" s="41" t="s">
        <v>643</v>
      </c>
      <c r="J187" s="12">
        <v>0</v>
      </c>
      <c r="K187" s="12">
        <v>0</v>
      </c>
      <c r="L187" s="12">
        <v>0</v>
      </c>
      <c r="M187" s="18" t="s">
        <v>53</v>
      </c>
      <c r="N187" s="12">
        <v>0</v>
      </c>
      <c r="O187" s="12">
        <v>0</v>
      </c>
      <c r="P187" s="12">
        <v>0</v>
      </c>
      <c r="Q187" s="21" t="s">
        <v>53</v>
      </c>
    </row>
    <row r="188" spans="1:17" ht="50" customHeight="1" x14ac:dyDescent="0.35">
      <c r="A188" s="13" t="s">
        <v>170</v>
      </c>
      <c r="B188" s="13" t="s">
        <v>224</v>
      </c>
      <c r="C188" s="41" t="s">
        <v>643</v>
      </c>
      <c r="D188" s="41" t="s">
        <v>643</v>
      </c>
      <c r="E188" s="41" t="s">
        <v>643</v>
      </c>
      <c r="F188" s="41" t="s">
        <v>643</v>
      </c>
      <c r="G188" s="41" t="s">
        <v>643</v>
      </c>
      <c r="H188" s="41" t="s">
        <v>643</v>
      </c>
      <c r="I188" s="41" t="s">
        <v>643</v>
      </c>
      <c r="J188" s="13">
        <v>0</v>
      </c>
      <c r="K188" s="13">
        <v>0</v>
      </c>
      <c r="L188" s="13">
        <v>0</v>
      </c>
      <c r="M188" s="17" t="s">
        <v>53</v>
      </c>
      <c r="N188" s="13">
        <v>0</v>
      </c>
      <c r="O188" s="13">
        <v>0</v>
      </c>
      <c r="P188" s="13">
        <v>0</v>
      </c>
      <c r="Q188" s="20" t="s">
        <v>53</v>
      </c>
    </row>
    <row r="189" spans="1:17" ht="50" customHeight="1" x14ac:dyDescent="0.35">
      <c r="A189" s="12" t="s">
        <v>170</v>
      </c>
      <c r="B189" s="12" t="s">
        <v>229</v>
      </c>
      <c r="C189" s="41" t="s">
        <v>643</v>
      </c>
      <c r="D189" s="41" t="s">
        <v>643</v>
      </c>
      <c r="E189" s="41" t="s">
        <v>643</v>
      </c>
      <c r="F189" s="41" t="s">
        <v>643</v>
      </c>
      <c r="G189" s="41" t="s">
        <v>643</v>
      </c>
      <c r="H189" s="41" t="s">
        <v>643</v>
      </c>
      <c r="I189" s="41" t="s">
        <v>643</v>
      </c>
      <c r="J189" s="12">
        <v>0</v>
      </c>
      <c r="K189" s="12">
        <v>0</v>
      </c>
      <c r="L189" s="12">
        <v>0</v>
      </c>
      <c r="M189" s="18" t="s">
        <v>53</v>
      </c>
      <c r="N189" s="12">
        <v>0</v>
      </c>
      <c r="O189" s="12">
        <v>0</v>
      </c>
      <c r="P189" s="12">
        <v>0</v>
      </c>
      <c r="Q189" s="21" t="s">
        <v>53</v>
      </c>
    </row>
    <row r="190" spans="1:17" ht="50" customHeight="1" x14ac:dyDescent="0.35">
      <c r="A190" s="13" t="s">
        <v>170</v>
      </c>
      <c r="B190" s="13" t="s">
        <v>239</v>
      </c>
      <c r="C190" s="41" t="s">
        <v>643</v>
      </c>
      <c r="D190" s="41" t="s">
        <v>643</v>
      </c>
      <c r="E190" s="41" t="s">
        <v>643</v>
      </c>
      <c r="F190" s="41" t="s">
        <v>643</v>
      </c>
      <c r="G190" s="41" t="s">
        <v>643</v>
      </c>
      <c r="H190" s="41" t="s">
        <v>643</v>
      </c>
      <c r="I190" s="41" t="s">
        <v>643</v>
      </c>
      <c r="J190" s="13">
        <v>0</v>
      </c>
      <c r="K190" s="13">
        <v>0</v>
      </c>
      <c r="L190" s="13">
        <v>0</v>
      </c>
      <c r="M190" s="17" t="s">
        <v>53</v>
      </c>
      <c r="N190" s="13">
        <v>0</v>
      </c>
      <c r="O190" s="13">
        <v>0</v>
      </c>
      <c r="P190" s="13">
        <v>0</v>
      </c>
      <c r="Q190" s="20" t="s">
        <v>53</v>
      </c>
    </row>
    <row r="191" spans="1:17" ht="50" customHeight="1" x14ac:dyDescent="0.35">
      <c r="A191" s="12" t="s">
        <v>170</v>
      </c>
      <c r="B191" s="12" t="s">
        <v>252</v>
      </c>
      <c r="C191" s="41" t="s">
        <v>643</v>
      </c>
      <c r="D191" s="41" t="s">
        <v>643</v>
      </c>
      <c r="E191" s="41" t="s">
        <v>643</v>
      </c>
      <c r="F191" s="41" t="s">
        <v>643</v>
      </c>
      <c r="G191" s="41" t="s">
        <v>643</v>
      </c>
      <c r="H191" s="41" t="s">
        <v>643</v>
      </c>
      <c r="I191" s="41" t="s">
        <v>643</v>
      </c>
      <c r="J191" s="12">
        <v>0</v>
      </c>
      <c r="K191" s="12">
        <v>0</v>
      </c>
      <c r="L191" s="12">
        <v>0</v>
      </c>
      <c r="M191" s="18" t="s">
        <v>53</v>
      </c>
      <c r="N191" s="12">
        <v>0</v>
      </c>
      <c r="O191" s="12">
        <v>0</v>
      </c>
      <c r="P191" s="12">
        <v>0</v>
      </c>
      <c r="Q191" s="21" t="s">
        <v>53</v>
      </c>
    </row>
    <row r="192" spans="1:17" ht="50" customHeight="1" x14ac:dyDescent="0.35">
      <c r="A192" s="13" t="s">
        <v>170</v>
      </c>
      <c r="B192" s="13" t="s">
        <v>253</v>
      </c>
      <c r="C192" s="41" t="s">
        <v>643</v>
      </c>
      <c r="D192" s="41" t="s">
        <v>643</v>
      </c>
      <c r="E192" s="41" t="s">
        <v>643</v>
      </c>
      <c r="F192" s="41" t="s">
        <v>643</v>
      </c>
      <c r="G192" s="41" t="s">
        <v>643</v>
      </c>
      <c r="H192" s="41" t="s">
        <v>643</v>
      </c>
      <c r="I192" s="41" t="s">
        <v>643</v>
      </c>
      <c r="J192" s="13">
        <v>0</v>
      </c>
      <c r="K192" s="13">
        <v>0</v>
      </c>
      <c r="L192" s="13">
        <v>0</v>
      </c>
      <c r="M192" s="17" t="s">
        <v>53</v>
      </c>
      <c r="N192" s="13">
        <v>0</v>
      </c>
      <c r="O192" s="13">
        <v>0</v>
      </c>
      <c r="P192" s="13">
        <v>0</v>
      </c>
      <c r="Q192" s="20" t="s">
        <v>53</v>
      </c>
    </row>
    <row r="193" spans="1:17" ht="50" customHeight="1" x14ac:dyDescent="0.35">
      <c r="A193" s="12" t="s">
        <v>170</v>
      </c>
      <c r="B193" s="12" t="s">
        <v>254</v>
      </c>
      <c r="C193" s="41" t="s">
        <v>643</v>
      </c>
      <c r="D193" s="41" t="s">
        <v>643</v>
      </c>
      <c r="E193" s="41" t="s">
        <v>643</v>
      </c>
      <c r="F193" s="41" t="s">
        <v>643</v>
      </c>
      <c r="G193" s="41" t="s">
        <v>643</v>
      </c>
      <c r="H193" s="41" t="s">
        <v>643</v>
      </c>
      <c r="I193" s="41" t="s">
        <v>643</v>
      </c>
      <c r="J193" s="12">
        <v>0</v>
      </c>
      <c r="K193" s="12">
        <v>0</v>
      </c>
      <c r="L193" s="12">
        <v>0</v>
      </c>
      <c r="M193" s="18" t="s">
        <v>53</v>
      </c>
      <c r="N193" s="12">
        <v>0</v>
      </c>
      <c r="O193" s="12">
        <v>0</v>
      </c>
      <c r="P193" s="12">
        <v>0</v>
      </c>
      <c r="Q193" s="21" t="s">
        <v>53</v>
      </c>
    </row>
    <row r="194" spans="1:17" ht="50" customHeight="1" x14ac:dyDescent="0.35">
      <c r="A194" s="13" t="s">
        <v>170</v>
      </c>
      <c r="B194" s="13" t="s">
        <v>265</v>
      </c>
      <c r="C194" s="41" t="s">
        <v>643</v>
      </c>
      <c r="D194" s="41" t="s">
        <v>643</v>
      </c>
      <c r="E194" s="41" t="s">
        <v>643</v>
      </c>
      <c r="F194" s="41" t="s">
        <v>643</v>
      </c>
      <c r="G194" s="41" t="s">
        <v>643</v>
      </c>
      <c r="H194" s="41" t="s">
        <v>643</v>
      </c>
      <c r="I194" s="41" t="s">
        <v>643</v>
      </c>
      <c r="J194" s="13">
        <v>0</v>
      </c>
      <c r="K194" s="13">
        <v>0</v>
      </c>
      <c r="L194" s="13">
        <v>0</v>
      </c>
      <c r="M194" s="17" t="s">
        <v>53</v>
      </c>
      <c r="N194" s="13">
        <v>0</v>
      </c>
      <c r="O194" s="13">
        <v>0</v>
      </c>
      <c r="P194" s="13">
        <v>0</v>
      </c>
      <c r="Q194" s="20" t="s">
        <v>53</v>
      </c>
    </row>
    <row r="195" spans="1:17" ht="50" customHeight="1" x14ac:dyDescent="0.35">
      <c r="A195" s="12" t="s">
        <v>170</v>
      </c>
      <c r="B195" s="12" t="s">
        <v>353</v>
      </c>
      <c r="C195" s="41" t="s">
        <v>643</v>
      </c>
      <c r="D195" s="41" t="s">
        <v>643</v>
      </c>
      <c r="E195" s="41" t="s">
        <v>643</v>
      </c>
      <c r="F195" s="41" t="s">
        <v>643</v>
      </c>
      <c r="G195" s="41" t="s">
        <v>643</v>
      </c>
      <c r="H195" s="41" t="s">
        <v>643</v>
      </c>
      <c r="I195" s="41" t="s">
        <v>643</v>
      </c>
      <c r="J195" s="12">
        <v>0</v>
      </c>
      <c r="K195" s="12">
        <v>0</v>
      </c>
      <c r="L195" s="12">
        <v>0</v>
      </c>
      <c r="M195" s="18" t="s">
        <v>53</v>
      </c>
      <c r="N195" s="12">
        <v>0</v>
      </c>
      <c r="O195" s="12">
        <v>0</v>
      </c>
      <c r="P195" s="12">
        <v>0</v>
      </c>
      <c r="Q195" s="21" t="s">
        <v>53</v>
      </c>
    </row>
    <row r="196" spans="1:17" ht="50" customHeight="1" x14ac:dyDescent="0.35">
      <c r="A196" s="13" t="s">
        <v>170</v>
      </c>
      <c r="B196" s="13" t="s">
        <v>289</v>
      </c>
      <c r="C196" s="41" t="s">
        <v>643</v>
      </c>
      <c r="D196" s="41" t="s">
        <v>643</v>
      </c>
      <c r="E196" s="41" t="s">
        <v>643</v>
      </c>
      <c r="F196" s="41" t="s">
        <v>643</v>
      </c>
      <c r="G196" s="41" t="s">
        <v>643</v>
      </c>
      <c r="H196" s="41" t="s">
        <v>643</v>
      </c>
      <c r="I196" s="41" t="s">
        <v>643</v>
      </c>
      <c r="J196" s="13">
        <v>0</v>
      </c>
      <c r="K196" s="13">
        <v>0</v>
      </c>
      <c r="L196" s="13">
        <v>0</v>
      </c>
      <c r="M196" s="17" t="s">
        <v>53</v>
      </c>
      <c r="N196" s="13">
        <v>0</v>
      </c>
      <c r="O196" s="13">
        <v>0</v>
      </c>
      <c r="P196" s="13">
        <v>0</v>
      </c>
      <c r="Q196" s="20" t="s">
        <v>53</v>
      </c>
    </row>
    <row r="197" spans="1:17" ht="50" customHeight="1" x14ac:dyDescent="0.35">
      <c r="A197" s="12" t="s">
        <v>170</v>
      </c>
      <c r="B197" s="12" t="s">
        <v>291</v>
      </c>
      <c r="C197" s="41" t="s">
        <v>643</v>
      </c>
      <c r="D197" s="41" t="s">
        <v>643</v>
      </c>
      <c r="E197" s="41" t="s">
        <v>643</v>
      </c>
      <c r="F197" s="41" t="s">
        <v>643</v>
      </c>
      <c r="G197" s="41" t="s">
        <v>643</v>
      </c>
      <c r="H197" s="41" t="s">
        <v>643</v>
      </c>
      <c r="I197" s="41" t="s">
        <v>643</v>
      </c>
      <c r="J197" s="12">
        <v>0</v>
      </c>
      <c r="K197" s="12">
        <v>0</v>
      </c>
      <c r="L197" s="12">
        <v>0</v>
      </c>
      <c r="M197" s="18" t="s">
        <v>53</v>
      </c>
      <c r="N197" s="12">
        <v>0</v>
      </c>
      <c r="O197" s="12">
        <v>0</v>
      </c>
      <c r="P197" s="12">
        <v>0</v>
      </c>
      <c r="Q197" s="21" t="s">
        <v>53</v>
      </c>
    </row>
    <row r="198" spans="1:17" ht="50" customHeight="1" x14ac:dyDescent="0.35">
      <c r="A198" s="13" t="s">
        <v>170</v>
      </c>
      <c r="B198" s="13" t="s">
        <v>369</v>
      </c>
      <c r="C198" s="41" t="s">
        <v>643</v>
      </c>
      <c r="D198" s="41" t="s">
        <v>643</v>
      </c>
      <c r="E198" s="41" t="s">
        <v>643</v>
      </c>
      <c r="F198" s="41" t="s">
        <v>643</v>
      </c>
      <c r="G198" s="41" t="s">
        <v>643</v>
      </c>
      <c r="H198" s="41" t="s">
        <v>643</v>
      </c>
      <c r="I198" s="41" t="s">
        <v>643</v>
      </c>
      <c r="J198" s="13">
        <v>0</v>
      </c>
      <c r="K198" s="13">
        <v>0</v>
      </c>
      <c r="L198" s="13">
        <v>0</v>
      </c>
      <c r="M198" s="17" t="s">
        <v>53</v>
      </c>
      <c r="N198" s="13">
        <v>0</v>
      </c>
      <c r="O198" s="13">
        <v>0</v>
      </c>
      <c r="P198" s="13">
        <v>0</v>
      </c>
      <c r="Q198" s="20" t="s">
        <v>53</v>
      </c>
    </row>
    <row r="199" spans="1:17" ht="50" customHeight="1" x14ac:dyDescent="0.35">
      <c r="A199" s="12" t="s">
        <v>170</v>
      </c>
      <c r="B199" s="12" t="s">
        <v>294</v>
      </c>
      <c r="C199" s="41" t="s">
        <v>643</v>
      </c>
      <c r="D199" s="41" t="s">
        <v>643</v>
      </c>
      <c r="E199" s="41" t="s">
        <v>643</v>
      </c>
      <c r="F199" s="41" t="s">
        <v>643</v>
      </c>
      <c r="G199" s="41" t="s">
        <v>643</v>
      </c>
      <c r="H199" s="41" t="s">
        <v>643</v>
      </c>
      <c r="I199" s="41" t="s">
        <v>643</v>
      </c>
      <c r="J199" s="12">
        <v>0</v>
      </c>
      <c r="K199" s="12">
        <v>0</v>
      </c>
      <c r="L199" s="12">
        <v>0</v>
      </c>
      <c r="M199" s="18" t="s">
        <v>53</v>
      </c>
      <c r="N199" s="12">
        <v>0</v>
      </c>
      <c r="O199" s="12">
        <v>0</v>
      </c>
      <c r="P199" s="12">
        <v>0</v>
      </c>
      <c r="Q199" s="21" t="s">
        <v>53</v>
      </c>
    </row>
    <row r="200" spans="1:17" ht="50" customHeight="1" x14ac:dyDescent="0.35">
      <c r="A200" s="13" t="s">
        <v>170</v>
      </c>
      <c r="B200" s="13" t="s">
        <v>383</v>
      </c>
      <c r="C200" s="41" t="s">
        <v>643</v>
      </c>
      <c r="D200" s="41" t="s">
        <v>643</v>
      </c>
      <c r="E200" s="41" t="s">
        <v>643</v>
      </c>
      <c r="F200" s="41" t="s">
        <v>643</v>
      </c>
      <c r="G200" s="41" t="s">
        <v>643</v>
      </c>
      <c r="H200" s="41" t="s">
        <v>643</v>
      </c>
      <c r="I200" s="41" t="s">
        <v>643</v>
      </c>
      <c r="J200" s="13">
        <v>0</v>
      </c>
      <c r="K200" s="13">
        <v>0</v>
      </c>
      <c r="L200" s="13">
        <v>0</v>
      </c>
      <c r="M200" s="17" t="s">
        <v>53</v>
      </c>
      <c r="N200" s="13">
        <v>0</v>
      </c>
      <c r="O200" s="13">
        <v>0</v>
      </c>
      <c r="P200" s="13">
        <v>0</v>
      </c>
      <c r="Q200" s="20" t="s">
        <v>53</v>
      </c>
    </row>
    <row r="201" spans="1:17" ht="50" customHeight="1" x14ac:dyDescent="0.35">
      <c r="A201" s="12" t="s">
        <v>170</v>
      </c>
      <c r="B201" s="12" t="s">
        <v>392</v>
      </c>
      <c r="C201" s="41" t="s">
        <v>643</v>
      </c>
      <c r="D201" s="41" t="s">
        <v>643</v>
      </c>
      <c r="E201" s="41" t="s">
        <v>643</v>
      </c>
      <c r="F201" s="41" t="s">
        <v>643</v>
      </c>
      <c r="G201" s="41" t="s">
        <v>643</v>
      </c>
      <c r="H201" s="41" t="s">
        <v>643</v>
      </c>
      <c r="I201" s="41" t="s">
        <v>643</v>
      </c>
      <c r="J201" s="12">
        <v>0</v>
      </c>
      <c r="K201" s="12">
        <v>0</v>
      </c>
      <c r="L201" s="12">
        <v>0</v>
      </c>
      <c r="M201" s="18" t="s">
        <v>53</v>
      </c>
      <c r="N201" s="12">
        <v>0</v>
      </c>
      <c r="O201" s="12">
        <v>0</v>
      </c>
      <c r="P201" s="12">
        <v>0</v>
      </c>
      <c r="Q201" s="21" t="s">
        <v>53</v>
      </c>
    </row>
    <row r="202" spans="1:17" ht="50" customHeight="1" x14ac:dyDescent="0.35">
      <c r="A202" s="13" t="s">
        <v>170</v>
      </c>
      <c r="B202" s="13" t="s">
        <v>413</v>
      </c>
      <c r="C202" s="41" t="s">
        <v>643</v>
      </c>
      <c r="D202" s="41" t="s">
        <v>643</v>
      </c>
      <c r="E202" s="41" t="s">
        <v>643</v>
      </c>
      <c r="F202" s="41" t="s">
        <v>643</v>
      </c>
      <c r="G202" s="41" t="s">
        <v>643</v>
      </c>
      <c r="H202" s="41" t="s">
        <v>643</v>
      </c>
      <c r="I202" s="41" t="s">
        <v>643</v>
      </c>
      <c r="J202" s="13">
        <v>0</v>
      </c>
      <c r="K202" s="13">
        <v>0</v>
      </c>
      <c r="L202" s="13">
        <v>0</v>
      </c>
      <c r="M202" s="17" t="s">
        <v>53</v>
      </c>
      <c r="N202" s="13">
        <v>0</v>
      </c>
      <c r="O202" s="13">
        <v>0</v>
      </c>
      <c r="P202" s="13">
        <v>0</v>
      </c>
      <c r="Q202" s="20" t="s">
        <v>53</v>
      </c>
    </row>
    <row r="203" spans="1:17" ht="50" customHeight="1" x14ac:dyDescent="0.35">
      <c r="A203" s="12" t="s">
        <v>127</v>
      </c>
      <c r="B203" s="12" t="s">
        <v>300</v>
      </c>
      <c r="C203" s="41" t="s">
        <v>643</v>
      </c>
      <c r="D203" s="41" t="s">
        <v>643</v>
      </c>
      <c r="E203" s="41" t="s">
        <v>643</v>
      </c>
      <c r="F203" s="41" t="s">
        <v>643</v>
      </c>
      <c r="G203" s="41" t="s">
        <v>643</v>
      </c>
      <c r="H203" s="41" t="s">
        <v>643</v>
      </c>
      <c r="I203" s="41" t="s">
        <v>643</v>
      </c>
      <c r="J203" s="12">
        <v>0</v>
      </c>
      <c r="K203" s="12">
        <v>0</v>
      </c>
      <c r="L203" s="12">
        <v>0</v>
      </c>
      <c r="M203" s="18" t="s">
        <v>53</v>
      </c>
      <c r="N203" s="12">
        <v>0</v>
      </c>
      <c r="O203" s="12">
        <v>0</v>
      </c>
      <c r="P203" s="12">
        <v>0</v>
      </c>
      <c r="Q203" s="21" t="s">
        <v>53</v>
      </c>
    </row>
    <row r="204" spans="1:17" ht="50" customHeight="1" x14ac:dyDescent="0.35">
      <c r="A204" s="13" t="s">
        <v>127</v>
      </c>
      <c r="B204" s="13" t="s">
        <v>301</v>
      </c>
      <c r="C204" s="41" t="s">
        <v>643</v>
      </c>
      <c r="D204" s="41" t="s">
        <v>643</v>
      </c>
      <c r="E204" s="41" t="s">
        <v>643</v>
      </c>
      <c r="F204" s="41" t="s">
        <v>643</v>
      </c>
      <c r="G204" s="41" t="s">
        <v>643</v>
      </c>
      <c r="H204" s="41" t="s">
        <v>643</v>
      </c>
      <c r="I204" s="41" t="s">
        <v>643</v>
      </c>
      <c r="J204" s="13">
        <v>0</v>
      </c>
      <c r="K204" s="13">
        <v>0</v>
      </c>
      <c r="L204" s="13">
        <v>0</v>
      </c>
      <c r="M204" s="17" t="s">
        <v>53</v>
      </c>
      <c r="N204" s="13">
        <v>0</v>
      </c>
      <c r="O204" s="13">
        <v>0</v>
      </c>
      <c r="P204" s="13">
        <v>0</v>
      </c>
      <c r="Q204" s="20" t="s">
        <v>53</v>
      </c>
    </row>
    <row r="205" spans="1:17" ht="50" customHeight="1" x14ac:dyDescent="0.35">
      <c r="A205" s="12" t="s">
        <v>127</v>
      </c>
      <c r="B205" s="12">
        <v>1000000136</v>
      </c>
      <c r="C205" s="41" t="s">
        <v>643</v>
      </c>
      <c r="D205" s="41" t="s">
        <v>643</v>
      </c>
      <c r="E205" s="41" t="s">
        <v>643</v>
      </c>
      <c r="F205" s="41" t="s">
        <v>643</v>
      </c>
      <c r="G205" s="41" t="s">
        <v>643</v>
      </c>
      <c r="H205" s="41" t="s">
        <v>643</v>
      </c>
      <c r="I205" s="41" t="s">
        <v>643</v>
      </c>
      <c r="J205" s="12">
        <v>2</v>
      </c>
      <c r="K205" s="12">
        <v>0</v>
      </c>
      <c r="L205" s="12">
        <v>0</v>
      </c>
      <c r="M205" s="18" t="s">
        <v>53</v>
      </c>
      <c r="N205" s="12">
        <v>0</v>
      </c>
      <c r="O205" s="12">
        <v>0</v>
      </c>
      <c r="P205" s="12">
        <v>0</v>
      </c>
      <c r="Q205" s="21" t="s">
        <v>53</v>
      </c>
    </row>
    <row r="206" spans="1:17" ht="50" customHeight="1" x14ac:dyDescent="0.35">
      <c r="A206" s="13" t="s">
        <v>89</v>
      </c>
      <c r="B206" s="13" t="s">
        <v>211</v>
      </c>
      <c r="C206" s="41" t="s">
        <v>643</v>
      </c>
      <c r="D206" s="41" t="s">
        <v>643</v>
      </c>
      <c r="E206" s="41" t="s">
        <v>643</v>
      </c>
      <c r="F206" s="41" t="s">
        <v>643</v>
      </c>
      <c r="G206" s="41" t="s">
        <v>643</v>
      </c>
      <c r="H206" s="41" t="s">
        <v>643</v>
      </c>
      <c r="I206" s="41" t="s">
        <v>643</v>
      </c>
      <c r="J206" s="13">
        <v>0</v>
      </c>
      <c r="K206" s="13">
        <v>0</v>
      </c>
      <c r="L206" s="13">
        <v>0</v>
      </c>
      <c r="M206" s="17" t="s">
        <v>168</v>
      </c>
      <c r="N206" s="13">
        <v>0</v>
      </c>
      <c r="O206" s="13">
        <v>0</v>
      </c>
      <c r="P206" s="13">
        <v>0</v>
      </c>
      <c r="Q206" s="20" t="s">
        <v>168</v>
      </c>
    </row>
    <row r="207" spans="1:17" ht="50" customHeight="1" x14ac:dyDescent="0.35">
      <c r="A207" s="12" t="s">
        <v>89</v>
      </c>
      <c r="B207" s="12" t="s">
        <v>315</v>
      </c>
      <c r="C207" s="41" t="s">
        <v>643</v>
      </c>
      <c r="D207" s="41" t="s">
        <v>643</v>
      </c>
      <c r="E207" s="41" t="s">
        <v>643</v>
      </c>
      <c r="F207" s="41" t="s">
        <v>643</v>
      </c>
      <c r="G207" s="41" t="s">
        <v>643</v>
      </c>
      <c r="H207" s="41" t="s">
        <v>643</v>
      </c>
      <c r="I207" s="41" t="s">
        <v>643</v>
      </c>
      <c r="J207" s="12">
        <v>0</v>
      </c>
      <c r="K207" s="12">
        <v>0</v>
      </c>
      <c r="L207" s="12">
        <v>0</v>
      </c>
      <c r="M207" s="18" t="s">
        <v>168</v>
      </c>
      <c r="N207" s="12">
        <v>0</v>
      </c>
      <c r="O207" s="12">
        <v>0</v>
      </c>
      <c r="P207" s="12">
        <v>0</v>
      </c>
      <c r="Q207" s="21" t="s">
        <v>168</v>
      </c>
    </row>
    <row r="208" spans="1:17" ht="50" customHeight="1" x14ac:dyDescent="0.35">
      <c r="A208" s="13" t="s">
        <v>90</v>
      </c>
      <c r="B208" s="13" t="s">
        <v>210</v>
      </c>
      <c r="C208" s="41" t="s">
        <v>643</v>
      </c>
      <c r="D208" s="41" t="s">
        <v>643</v>
      </c>
      <c r="E208" s="41" t="s">
        <v>643</v>
      </c>
      <c r="F208" s="41" t="s">
        <v>643</v>
      </c>
      <c r="G208" s="41" t="s">
        <v>643</v>
      </c>
      <c r="H208" s="41" t="s">
        <v>643</v>
      </c>
      <c r="I208" s="41" t="s">
        <v>643</v>
      </c>
      <c r="J208" s="13">
        <v>0</v>
      </c>
      <c r="K208" s="13">
        <v>0</v>
      </c>
      <c r="L208" s="13">
        <v>0</v>
      </c>
      <c r="M208" s="17" t="s">
        <v>155</v>
      </c>
      <c r="N208" s="13">
        <v>0</v>
      </c>
      <c r="O208" s="13">
        <v>0</v>
      </c>
      <c r="P208" s="13">
        <v>0</v>
      </c>
      <c r="Q208" s="20" t="s">
        <v>164</v>
      </c>
    </row>
    <row r="209" spans="1:17" ht="50" customHeight="1" x14ac:dyDescent="0.35">
      <c r="A209" s="12" t="s">
        <v>90</v>
      </c>
      <c r="B209" s="12" t="s">
        <v>212</v>
      </c>
      <c r="C209" s="41" t="s">
        <v>643</v>
      </c>
      <c r="D209" s="41" t="s">
        <v>643</v>
      </c>
      <c r="E209" s="41" t="s">
        <v>643</v>
      </c>
      <c r="F209" s="41" t="s">
        <v>643</v>
      </c>
      <c r="G209" s="41" t="s">
        <v>643</v>
      </c>
      <c r="H209" s="41" t="s">
        <v>643</v>
      </c>
      <c r="I209" s="41" t="s">
        <v>643</v>
      </c>
      <c r="J209" s="12">
        <v>0</v>
      </c>
      <c r="K209" s="12">
        <v>0</v>
      </c>
      <c r="L209" s="12">
        <v>0</v>
      </c>
      <c r="M209" s="18" t="s">
        <v>151</v>
      </c>
      <c r="N209" s="12">
        <v>0</v>
      </c>
      <c r="O209" s="12">
        <v>0</v>
      </c>
      <c r="P209" s="12">
        <v>0</v>
      </c>
      <c r="Q209" s="21" t="s">
        <v>164</v>
      </c>
    </row>
    <row r="210" spans="1:17" ht="50" customHeight="1" x14ac:dyDescent="0.35">
      <c r="A210" s="13" t="s">
        <v>90</v>
      </c>
      <c r="B210" s="13" t="s">
        <v>346</v>
      </c>
      <c r="C210" s="41" t="s">
        <v>643</v>
      </c>
      <c r="D210" s="41" t="s">
        <v>643</v>
      </c>
      <c r="E210" s="41" t="s">
        <v>643</v>
      </c>
      <c r="F210" s="41" t="s">
        <v>643</v>
      </c>
      <c r="G210" s="41" t="s">
        <v>643</v>
      </c>
      <c r="H210" s="41" t="s">
        <v>643</v>
      </c>
      <c r="I210" s="41" t="s">
        <v>643</v>
      </c>
      <c r="J210" s="13">
        <v>0</v>
      </c>
      <c r="K210" s="13">
        <v>0</v>
      </c>
      <c r="L210" s="13">
        <v>0</v>
      </c>
      <c r="M210" s="17" t="s">
        <v>151</v>
      </c>
      <c r="N210" s="13">
        <v>0</v>
      </c>
      <c r="O210" s="13">
        <v>0</v>
      </c>
      <c r="P210" s="13">
        <v>0</v>
      </c>
      <c r="Q210" s="20" t="s">
        <v>164</v>
      </c>
    </row>
    <row r="211" spans="1:17" ht="50" customHeight="1" x14ac:dyDescent="0.35">
      <c r="A211" s="12" t="s">
        <v>90</v>
      </c>
      <c r="B211" s="12">
        <v>1000000121</v>
      </c>
      <c r="C211" s="41" t="s">
        <v>643</v>
      </c>
      <c r="D211" s="41" t="s">
        <v>643</v>
      </c>
      <c r="E211" s="41" t="s">
        <v>643</v>
      </c>
      <c r="F211" s="41" t="s">
        <v>643</v>
      </c>
      <c r="G211" s="41" t="s">
        <v>643</v>
      </c>
      <c r="H211" s="41" t="s">
        <v>643</v>
      </c>
      <c r="I211" s="41" t="s">
        <v>643</v>
      </c>
      <c r="J211" s="12">
        <v>0</v>
      </c>
      <c r="K211" s="12">
        <v>0</v>
      </c>
      <c r="L211" s="12">
        <v>0</v>
      </c>
      <c r="M211" s="18" t="s">
        <v>155</v>
      </c>
      <c r="N211" s="12">
        <v>0</v>
      </c>
      <c r="O211" s="12">
        <v>0</v>
      </c>
      <c r="P211" s="12">
        <v>0</v>
      </c>
      <c r="Q211" s="21" t="s">
        <v>164</v>
      </c>
    </row>
    <row r="212" spans="1:17" ht="50" customHeight="1" x14ac:dyDescent="0.35">
      <c r="A212" s="13" t="s">
        <v>90</v>
      </c>
      <c r="B212" s="13" t="s">
        <v>287</v>
      </c>
      <c r="C212" s="41" t="s">
        <v>643</v>
      </c>
      <c r="D212" s="41" t="s">
        <v>643</v>
      </c>
      <c r="E212" s="41" t="s">
        <v>643</v>
      </c>
      <c r="F212" s="41" t="s">
        <v>643</v>
      </c>
      <c r="G212" s="41" t="s">
        <v>643</v>
      </c>
      <c r="H212" s="41" t="s">
        <v>643</v>
      </c>
      <c r="I212" s="41" t="s">
        <v>643</v>
      </c>
      <c r="J212" s="13">
        <v>0</v>
      </c>
      <c r="K212" s="13">
        <v>0</v>
      </c>
      <c r="L212" s="13">
        <v>0</v>
      </c>
      <c r="M212" s="17" t="s">
        <v>165</v>
      </c>
      <c r="N212" s="13">
        <v>0</v>
      </c>
      <c r="O212" s="13">
        <v>0</v>
      </c>
      <c r="P212" s="13">
        <v>0</v>
      </c>
      <c r="Q212" s="38" t="s">
        <v>164</v>
      </c>
    </row>
    <row r="213" spans="1:17" ht="50" customHeight="1" x14ac:dyDescent="0.35">
      <c r="A213" s="12" t="s">
        <v>90</v>
      </c>
      <c r="B213" s="12" t="s">
        <v>261</v>
      </c>
      <c r="C213" s="41" t="s">
        <v>643</v>
      </c>
      <c r="D213" s="41" t="s">
        <v>643</v>
      </c>
      <c r="E213" s="41" t="s">
        <v>643</v>
      </c>
      <c r="F213" s="41" t="s">
        <v>643</v>
      </c>
      <c r="G213" s="41" t="s">
        <v>643</v>
      </c>
      <c r="H213" s="41" t="s">
        <v>643</v>
      </c>
      <c r="I213" s="41" t="s">
        <v>643</v>
      </c>
      <c r="J213" s="12">
        <v>1</v>
      </c>
      <c r="K213" s="12">
        <v>0</v>
      </c>
      <c r="L213" s="12">
        <v>0</v>
      </c>
      <c r="M213" s="18" t="s">
        <v>184</v>
      </c>
      <c r="N213" s="12">
        <v>0</v>
      </c>
      <c r="O213" s="12">
        <v>0</v>
      </c>
      <c r="P213" s="12">
        <v>0</v>
      </c>
      <c r="Q213" s="39" t="s">
        <v>164</v>
      </c>
    </row>
    <row r="214" spans="1:17" ht="50" customHeight="1" x14ac:dyDescent="0.35">
      <c r="A214" s="13" t="s">
        <v>90</v>
      </c>
      <c r="B214" s="13" t="s">
        <v>303</v>
      </c>
      <c r="C214" s="41" t="s">
        <v>643</v>
      </c>
      <c r="D214" s="41" t="s">
        <v>643</v>
      </c>
      <c r="E214" s="41" t="s">
        <v>643</v>
      </c>
      <c r="F214" s="41" t="s">
        <v>643</v>
      </c>
      <c r="G214" s="41" t="s">
        <v>643</v>
      </c>
      <c r="H214" s="41" t="s">
        <v>643</v>
      </c>
      <c r="I214" s="41" t="s">
        <v>643</v>
      </c>
      <c r="J214" s="13">
        <v>3</v>
      </c>
      <c r="K214" s="13">
        <v>0</v>
      </c>
      <c r="L214" s="13">
        <v>0</v>
      </c>
      <c r="M214" s="17" t="s">
        <v>151</v>
      </c>
      <c r="N214" s="13">
        <v>0</v>
      </c>
      <c r="O214" s="13">
        <v>0</v>
      </c>
      <c r="P214" s="13">
        <v>0</v>
      </c>
      <c r="Q214" s="38" t="s">
        <v>164</v>
      </c>
    </row>
    <row r="215" spans="1:17" ht="50" customHeight="1" x14ac:dyDescent="0.35">
      <c r="A215" s="12" t="s">
        <v>147</v>
      </c>
      <c r="B215" s="12" t="s">
        <v>341</v>
      </c>
      <c r="C215" s="41" t="s">
        <v>643</v>
      </c>
      <c r="D215" s="41" t="s">
        <v>643</v>
      </c>
      <c r="E215" s="41" t="s">
        <v>643</v>
      </c>
      <c r="F215" s="41" t="s">
        <v>643</v>
      </c>
      <c r="G215" s="41" t="s">
        <v>643</v>
      </c>
      <c r="H215" s="41" t="s">
        <v>643</v>
      </c>
      <c r="I215" s="41" t="s">
        <v>643</v>
      </c>
      <c r="J215" s="12">
        <v>0</v>
      </c>
      <c r="K215" s="12">
        <v>0</v>
      </c>
      <c r="L215" s="12">
        <v>0</v>
      </c>
      <c r="M215" s="18" t="s">
        <v>151</v>
      </c>
      <c r="N215" s="12">
        <v>0</v>
      </c>
      <c r="O215" s="12">
        <v>0</v>
      </c>
      <c r="P215" s="12">
        <v>0</v>
      </c>
      <c r="Q215" s="39" t="s">
        <v>151</v>
      </c>
    </row>
    <row r="216" spans="1:17" ht="50" customHeight="1" x14ac:dyDescent="0.35">
      <c r="A216" s="13" t="s">
        <v>147</v>
      </c>
      <c r="B216" s="13" t="s">
        <v>350</v>
      </c>
      <c r="C216" s="41" t="s">
        <v>643</v>
      </c>
      <c r="D216" s="41" t="s">
        <v>643</v>
      </c>
      <c r="E216" s="41" t="s">
        <v>643</v>
      </c>
      <c r="F216" s="41" t="s">
        <v>643</v>
      </c>
      <c r="G216" s="41" t="s">
        <v>643</v>
      </c>
      <c r="H216" s="41" t="s">
        <v>643</v>
      </c>
      <c r="I216" s="41" t="s">
        <v>643</v>
      </c>
      <c r="J216" s="13">
        <v>0</v>
      </c>
      <c r="K216" s="13">
        <v>0</v>
      </c>
      <c r="L216" s="13">
        <v>0</v>
      </c>
      <c r="M216" s="17" t="s">
        <v>156</v>
      </c>
      <c r="N216" s="13">
        <v>0</v>
      </c>
      <c r="O216" s="13">
        <v>0</v>
      </c>
      <c r="P216" s="13">
        <v>0</v>
      </c>
      <c r="Q216" s="38" t="s">
        <v>166</v>
      </c>
    </row>
    <row r="217" spans="1:17" ht="50" customHeight="1" x14ac:dyDescent="0.35">
      <c r="A217" s="12" t="s">
        <v>147</v>
      </c>
      <c r="B217" s="12" t="s">
        <v>414</v>
      </c>
      <c r="C217" s="41" t="s">
        <v>643</v>
      </c>
      <c r="D217" s="41" t="s">
        <v>643</v>
      </c>
      <c r="E217" s="41" t="s">
        <v>643</v>
      </c>
      <c r="F217" s="41" t="s">
        <v>643</v>
      </c>
      <c r="G217" s="41" t="s">
        <v>643</v>
      </c>
      <c r="H217" s="41" t="s">
        <v>643</v>
      </c>
      <c r="I217" s="41" t="s">
        <v>643</v>
      </c>
      <c r="J217" s="12">
        <v>0</v>
      </c>
      <c r="K217" s="12">
        <v>0</v>
      </c>
      <c r="L217" s="12">
        <v>0</v>
      </c>
      <c r="M217" s="18" t="s">
        <v>166</v>
      </c>
      <c r="N217" s="12">
        <v>0</v>
      </c>
      <c r="O217" s="12">
        <v>0</v>
      </c>
      <c r="P217" s="12">
        <v>0</v>
      </c>
      <c r="Q217" s="39" t="s">
        <v>166</v>
      </c>
    </row>
    <row r="218" spans="1:17" ht="50" customHeight="1" x14ac:dyDescent="0.35">
      <c r="A218" s="13" t="s">
        <v>91</v>
      </c>
      <c r="B218" s="13" t="s">
        <v>323</v>
      </c>
      <c r="C218" s="41" t="s">
        <v>643</v>
      </c>
      <c r="D218" s="41" t="s">
        <v>643</v>
      </c>
      <c r="E218" s="41" t="s">
        <v>643</v>
      </c>
      <c r="F218" s="41" t="s">
        <v>643</v>
      </c>
      <c r="G218" s="41" t="s">
        <v>643</v>
      </c>
      <c r="H218" s="41" t="s">
        <v>643</v>
      </c>
      <c r="I218" s="41" t="s">
        <v>643</v>
      </c>
      <c r="J218" s="13">
        <v>0</v>
      </c>
      <c r="K218" s="13">
        <v>0</v>
      </c>
      <c r="L218" s="13">
        <v>0</v>
      </c>
      <c r="M218" s="17" t="s">
        <v>53</v>
      </c>
      <c r="N218" s="13">
        <v>0</v>
      </c>
      <c r="O218" s="13">
        <v>0</v>
      </c>
      <c r="P218" s="13">
        <v>0</v>
      </c>
      <c r="Q218" s="38" t="s">
        <v>53</v>
      </c>
    </row>
    <row r="219" spans="1:17" ht="50" customHeight="1" x14ac:dyDescent="0.35">
      <c r="A219" s="12" t="s">
        <v>91</v>
      </c>
      <c r="B219" s="12" t="s">
        <v>270</v>
      </c>
      <c r="C219" s="41" t="s">
        <v>643</v>
      </c>
      <c r="D219" s="41" t="s">
        <v>643</v>
      </c>
      <c r="E219" s="41" t="s">
        <v>643</v>
      </c>
      <c r="F219" s="41" t="s">
        <v>643</v>
      </c>
      <c r="G219" s="41" t="s">
        <v>643</v>
      </c>
      <c r="H219" s="41" t="s">
        <v>643</v>
      </c>
      <c r="I219" s="41" t="s">
        <v>643</v>
      </c>
      <c r="J219" s="12">
        <v>0</v>
      </c>
      <c r="K219" s="12">
        <v>0</v>
      </c>
      <c r="L219" s="12">
        <v>0</v>
      </c>
      <c r="M219" s="18" t="s">
        <v>53</v>
      </c>
      <c r="N219" s="12">
        <v>0</v>
      </c>
      <c r="O219" s="12">
        <v>0</v>
      </c>
      <c r="P219" s="12">
        <v>0</v>
      </c>
      <c r="Q219" s="39" t="s">
        <v>53</v>
      </c>
    </row>
    <row r="220" spans="1:17" ht="50" customHeight="1" x14ac:dyDescent="0.35">
      <c r="A220" s="13" t="s">
        <v>91</v>
      </c>
      <c r="B220" s="13" t="s">
        <v>370</v>
      </c>
      <c r="C220" s="41" t="s">
        <v>643</v>
      </c>
      <c r="D220" s="41" t="s">
        <v>643</v>
      </c>
      <c r="E220" s="41" t="s">
        <v>643</v>
      </c>
      <c r="F220" s="41" t="s">
        <v>643</v>
      </c>
      <c r="G220" s="41" t="s">
        <v>643</v>
      </c>
      <c r="H220" s="41" t="s">
        <v>643</v>
      </c>
      <c r="I220" s="41" t="s">
        <v>643</v>
      </c>
      <c r="J220" s="13">
        <v>0</v>
      </c>
      <c r="K220" s="13">
        <v>0</v>
      </c>
      <c r="L220" s="13">
        <v>0</v>
      </c>
      <c r="M220" s="17" t="s">
        <v>53</v>
      </c>
      <c r="N220" s="13">
        <v>0</v>
      </c>
      <c r="O220" s="13">
        <v>0</v>
      </c>
      <c r="P220" s="13">
        <v>0</v>
      </c>
      <c r="Q220" s="38" t="s">
        <v>53</v>
      </c>
    </row>
    <row r="221" spans="1:17" ht="50" customHeight="1" x14ac:dyDescent="0.35">
      <c r="A221" s="12" t="s">
        <v>91</v>
      </c>
      <c r="B221" s="12" t="s">
        <v>273</v>
      </c>
      <c r="C221" s="41" t="s">
        <v>643</v>
      </c>
      <c r="D221" s="41" t="s">
        <v>643</v>
      </c>
      <c r="E221" s="41" t="s">
        <v>643</v>
      </c>
      <c r="F221" s="41" t="s">
        <v>643</v>
      </c>
      <c r="G221" s="41" t="s">
        <v>643</v>
      </c>
      <c r="H221" s="41" t="s">
        <v>643</v>
      </c>
      <c r="I221" s="41" t="s">
        <v>643</v>
      </c>
      <c r="J221" s="12">
        <v>1</v>
      </c>
      <c r="K221" s="12">
        <v>0</v>
      </c>
      <c r="L221" s="12">
        <v>0</v>
      </c>
      <c r="M221" s="18" t="s">
        <v>192</v>
      </c>
      <c r="N221" s="12">
        <v>0</v>
      </c>
      <c r="O221" s="12">
        <v>0</v>
      </c>
      <c r="P221" s="12">
        <v>0</v>
      </c>
      <c r="Q221" s="39" t="s">
        <v>53</v>
      </c>
    </row>
    <row r="222" spans="1:17" ht="50" customHeight="1" x14ac:dyDescent="0.35">
      <c r="A222" s="13" t="s">
        <v>91</v>
      </c>
      <c r="B222" s="13" t="s">
        <v>375</v>
      </c>
      <c r="C222" s="41" t="s">
        <v>643</v>
      </c>
      <c r="D222" s="41" t="s">
        <v>643</v>
      </c>
      <c r="E222" s="41" t="s">
        <v>643</v>
      </c>
      <c r="F222" s="41" t="s">
        <v>643</v>
      </c>
      <c r="G222" s="41" t="s">
        <v>643</v>
      </c>
      <c r="H222" s="41" t="s">
        <v>643</v>
      </c>
      <c r="I222" s="41" t="s">
        <v>643</v>
      </c>
      <c r="J222" s="13">
        <v>1</v>
      </c>
      <c r="K222" s="13">
        <v>0</v>
      </c>
      <c r="L222" s="13">
        <v>0</v>
      </c>
      <c r="M222" s="17" t="s">
        <v>193</v>
      </c>
      <c r="N222" s="13">
        <v>0</v>
      </c>
      <c r="O222" s="13">
        <v>0</v>
      </c>
      <c r="P222" s="13">
        <v>0</v>
      </c>
      <c r="Q222" s="38" t="s">
        <v>53</v>
      </c>
    </row>
    <row r="223" spans="1:17" ht="50" customHeight="1" x14ac:dyDescent="0.35">
      <c r="A223" s="12" t="s">
        <v>115</v>
      </c>
      <c r="B223" s="12" t="s">
        <v>240</v>
      </c>
      <c r="C223" s="41" t="s">
        <v>643</v>
      </c>
      <c r="D223" s="41" t="s">
        <v>643</v>
      </c>
      <c r="E223" s="41" t="s">
        <v>643</v>
      </c>
      <c r="F223" s="41" t="s">
        <v>643</v>
      </c>
      <c r="G223" s="41" t="s">
        <v>643</v>
      </c>
      <c r="H223" s="41" t="s">
        <v>643</v>
      </c>
      <c r="I223" s="41" t="s">
        <v>643</v>
      </c>
      <c r="J223" s="12">
        <v>1</v>
      </c>
      <c r="K223" s="12">
        <v>0</v>
      </c>
      <c r="L223" s="12">
        <v>0</v>
      </c>
      <c r="M223" s="18" t="s">
        <v>159</v>
      </c>
      <c r="N223" s="12">
        <v>0</v>
      </c>
      <c r="O223" s="12">
        <v>0</v>
      </c>
      <c r="P223" s="12">
        <v>0</v>
      </c>
      <c r="Q223" s="39" t="s">
        <v>53</v>
      </c>
    </row>
    <row r="224" spans="1:17" ht="50" customHeight="1" x14ac:dyDescent="0.35">
      <c r="A224" s="13" t="s">
        <v>115</v>
      </c>
      <c r="B224" s="13" t="s">
        <v>274</v>
      </c>
      <c r="C224" s="41" t="s">
        <v>643</v>
      </c>
      <c r="D224" s="41" t="s">
        <v>643</v>
      </c>
      <c r="E224" s="41" t="s">
        <v>643</v>
      </c>
      <c r="F224" s="41" t="s">
        <v>643</v>
      </c>
      <c r="G224" s="41" t="s">
        <v>643</v>
      </c>
      <c r="H224" s="41" t="s">
        <v>643</v>
      </c>
      <c r="I224" s="41" t="s">
        <v>643</v>
      </c>
      <c r="J224" s="13">
        <v>6</v>
      </c>
      <c r="K224" s="13">
        <v>0</v>
      </c>
      <c r="L224" s="13">
        <v>0</v>
      </c>
      <c r="M224" s="17" t="s">
        <v>159</v>
      </c>
      <c r="N224" s="13">
        <v>0</v>
      </c>
      <c r="O224" s="13">
        <v>0</v>
      </c>
      <c r="P224" s="13">
        <v>0</v>
      </c>
      <c r="Q224" s="38" t="s">
        <v>53</v>
      </c>
    </row>
    <row r="225" spans="1:17" ht="50" customHeight="1" x14ac:dyDescent="0.35">
      <c r="A225" s="12" t="s">
        <v>115</v>
      </c>
      <c r="B225" s="12">
        <v>1000000165</v>
      </c>
      <c r="C225" s="41" t="s">
        <v>643</v>
      </c>
      <c r="D225" s="41" t="s">
        <v>643</v>
      </c>
      <c r="E225" s="41" t="s">
        <v>643</v>
      </c>
      <c r="F225" s="41" t="s">
        <v>643</v>
      </c>
      <c r="G225" s="41" t="s">
        <v>643</v>
      </c>
      <c r="H225" s="41" t="s">
        <v>643</v>
      </c>
      <c r="I225" s="41" t="s">
        <v>643</v>
      </c>
      <c r="J225" s="12">
        <v>95</v>
      </c>
      <c r="K225" s="12">
        <v>0</v>
      </c>
      <c r="L225" s="12">
        <v>1</v>
      </c>
      <c r="M225" s="18" t="s">
        <v>159</v>
      </c>
      <c r="N225" s="12">
        <v>0</v>
      </c>
      <c r="O225" s="12">
        <v>0</v>
      </c>
      <c r="P225" s="12">
        <v>0</v>
      </c>
      <c r="Q225" s="39" t="s">
        <v>53</v>
      </c>
    </row>
    <row r="226" spans="1:17" ht="50" customHeight="1" x14ac:dyDescent="0.35">
      <c r="A226" s="13" t="s">
        <v>148</v>
      </c>
      <c r="B226" s="13" t="s">
        <v>337</v>
      </c>
      <c r="C226" s="41" t="s">
        <v>643</v>
      </c>
      <c r="D226" s="41" t="s">
        <v>643</v>
      </c>
      <c r="E226" s="41" t="s">
        <v>643</v>
      </c>
      <c r="F226" s="41" t="s">
        <v>643</v>
      </c>
      <c r="G226" s="41" t="s">
        <v>643</v>
      </c>
      <c r="H226" s="41" t="s">
        <v>643</v>
      </c>
      <c r="I226" s="41" t="s">
        <v>643</v>
      </c>
      <c r="J226" s="13">
        <v>0</v>
      </c>
      <c r="K226" s="13">
        <v>0</v>
      </c>
      <c r="L226" s="13">
        <v>0</v>
      </c>
      <c r="M226" s="17" t="s">
        <v>168</v>
      </c>
      <c r="N226" s="13">
        <v>0</v>
      </c>
      <c r="O226" s="13">
        <v>0</v>
      </c>
      <c r="P226" s="13">
        <v>0</v>
      </c>
      <c r="Q226" s="38" t="s">
        <v>168</v>
      </c>
    </row>
    <row r="227" spans="1:17" ht="50" customHeight="1" x14ac:dyDescent="0.35">
      <c r="A227" s="34" t="s">
        <v>148</v>
      </c>
      <c r="B227" s="34" t="s">
        <v>371</v>
      </c>
      <c r="C227" s="41" t="s">
        <v>643</v>
      </c>
      <c r="D227" s="41" t="s">
        <v>643</v>
      </c>
      <c r="E227" s="41" t="s">
        <v>643</v>
      </c>
      <c r="F227" s="41" t="s">
        <v>643</v>
      </c>
      <c r="G227" s="41" t="s">
        <v>643</v>
      </c>
      <c r="H227" s="41" t="s">
        <v>643</v>
      </c>
      <c r="I227" s="41" t="s">
        <v>643</v>
      </c>
      <c r="J227" s="34">
        <v>0</v>
      </c>
      <c r="K227" s="34">
        <v>0</v>
      </c>
      <c r="L227" s="34">
        <v>0</v>
      </c>
      <c r="M227" s="35" t="s">
        <v>168</v>
      </c>
      <c r="N227" s="34">
        <v>0</v>
      </c>
      <c r="O227" s="34">
        <v>0</v>
      </c>
      <c r="P227" s="34">
        <v>0</v>
      </c>
      <c r="Q227" s="40" t="s">
        <v>168</v>
      </c>
    </row>
  </sheetData>
  <sheetProtection algorithmName="SHA-512" hashValue="V+GIszey02MXfD3gy5Ln+hstxzPTBm8lLUHid13t+Zq/850KjeaN3yhQkzijV6juu9gSTXlfaWl8Iw6ajwYU7w==" saltValue="nJ0kwqp9ydqCcaexF1A8/Q==" spinCount="100000" sheet="1" objects="1" scenarios="1"/>
  <sortState xmlns:xlrd2="http://schemas.microsoft.com/office/spreadsheetml/2017/richdata2" ref="A2:Q262">
    <sortCondition ref="A1:A262"/>
  </sortState>
  <phoneticPr fontId="3" type="noConversion"/>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DA2238D5-88CB-4FAC-B2A2-5D14ADA48566}">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148:J149 J2:J6 J113:J128 J143:J145 J8:J57 K169:L199 J164:J246"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0 K66:K110 K113:K163 K2:K58" xr:uid="{2D2AF5EA-05BA-4051-8928-91EB287406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0 L113:L146 L66:L110 L148:L163 L2:L58" xr:uid="{86B92A53-2AE2-43C6-B085-3E13584883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1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1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11" xr:uid="{89225A63-FB22-4399-A564-445CB414980B}">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Z229"/>
  <sheetViews>
    <sheetView zoomScaleNormal="100" workbookViewId="0"/>
  </sheetViews>
  <sheetFormatPr defaultColWidth="16.453125" defaultRowHeight="50" customHeight="1" x14ac:dyDescent="0.35"/>
  <cols>
    <col min="1" max="1" width="12.6328125" style="24" customWidth="1"/>
    <col min="2" max="2" width="14.90625" style="24" customWidth="1"/>
    <col min="3" max="6" width="16.453125" style="24"/>
    <col min="7" max="8" width="16.453125" style="24" customWidth="1"/>
    <col min="9" max="9" width="15.6328125" style="24" customWidth="1"/>
    <col min="10" max="10" width="16.453125" style="24"/>
    <col min="11" max="11" width="16.453125" style="29"/>
    <col min="12" max="12" width="50.6328125" style="24" customWidth="1"/>
    <col min="13" max="32" width="15.6328125" style="24" customWidth="1"/>
    <col min="33" max="33" width="25.6328125" style="24" customWidth="1"/>
    <col min="34" max="34" width="50.6328125" style="24" customWidth="1"/>
    <col min="35" max="52" width="15.6328125" style="24" customWidth="1"/>
    <col min="53" max="16384" width="16.453125" style="24"/>
  </cols>
  <sheetData>
    <row r="1" spans="1:52" ht="101.5" x14ac:dyDescent="0.35">
      <c r="A1" s="23" t="s">
        <v>19</v>
      </c>
      <c r="B1" s="23" t="s">
        <v>7</v>
      </c>
      <c r="C1" s="23" t="s">
        <v>17</v>
      </c>
      <c r="D1" s="23" t="s">
        <v>18</v>
      </c>
      <c r="E1" s="23" t="s">
        <v>8</v>
      </c>
      <c r="F1" s="23" t="s">
        <v>9</v>
      </c>
      <c r="G1" s="23" t="s">
        <v>10</v>
      </c>
      <c r="H1" s="23" t="s">
        <v>110</v>
      </c>
      <c r="I1" s="23" t="s">
        <v>11</v>
      </c>
      <c r="J1" s="23" t="s">
        <v>52</v>
      </c>
      <c r="K1" s="23" t="s">
        <v>12</v>
      </c>
      <c r="L1" s="23" t="s">
        <v>13</v>
      </c>
      <c r="M1" s="23" t="s">
        <v>22</v>
      </c>
      <c r="N1" s="23" t="s">
        <v>23</v>
      </c>
      <c r="O1" s="23" t="s">
        <v>24</v>
      </c>
      <c r="P1" s="23" t="s">
        <v>25</v>
      </c>
      <c r="Q1" s="23" t="s">
        <v>26</v>
      </c>
      <c r="R1" s="23" t="s">
        <v>27</v>
      </c>
      <c r="S1" s="23" t="s">
        <v>28</v>
      </c>
      <c r="T1" s="23" t="s">
        <v>29</v>
      </c>
      <c r="U1" s="23" t="s">
        <v>30</v>
      </c>
      <c r="V1" s="23" t="s">
        <v>31</v>
      </c>
      <c r="W1" s="23" t="s">
        <v>32</v>
      </c>
      <c r="X1" s="23" t="s">
        <v>33</v>
      </c>
      <c r="Y1" s="23" t="s">
        <v>34</v>
      </c>
      <c r="Z1" s="23" t="s">
        <v>35</v>
      </c>
      <c r="AA1" s="23" t="s">
        <v>36</v>
      </c>
      <c r="AB1" s="23" t="s">
        <v>37</v>
      </c>
      <c r="AC1" s="23" t="s">
        <v>38</v>
      </c>
      <c r="AD1" s="23" t="s">
        <v>39</v>
      </c>
      <c r="AE1" s="23" t="s">
        <v>14</v>
      </c>
      <c r="AF1" s="23" t="s">
        <v>58</v>
      </c>
      <c r="AG1" s="23" t="s">
        <v>15</v>
      </c>
      <c r="AH1" s="23" t="s">
        <v>16</v>
      </c>
      <c r="AI1" s="23" t="s">
        <v>22</v>
      </c>
      <c r="AJ1" s="23" t="s">
        <v>23</v>
      </c>
      <c r="AK1" s="23" t="s">
        <v>24</v>
      </c>
      <c r="AL1" s="23" t="s">
        <v>25</v>
      </c>
      <c r="AM1" s="23" t="s">
        <v>26</v>
      </c>
      <c r="AN1" s="23" t="s">
        <v>27</v>
      </c>
      <c r="AO1" s="23" t="s">
        <v>28</v>
      </c>
      <c r="AP1" s="23" t="s">
        <v>29</v>
      </c>
      <c r="AQ1" s="23" t="s">
        <v>30</v>
      </c>
      <c r="AR1" s="23" t="s">
        <v>31</v>
      </c>
      <c r="AS1" s="23" t="s">
        <v>32</v>
      </c>
      <c r="AT1" s="23" t="s">
        <v>33</v>
      </c>
      <c r="AU1" s="23" t="s">
        <v>34</v>
      </c>
      <c r="AV1" s="23" t="s">
        <v>35</v>
      </c>
      <c r="AW1" s="23" t="s">
        <v>36</v>
      </c>
      <c r="AX1" s="23" t="s">
        <v>37</v>
      </c>
      <c r="AY1" s="23" t="s">
        <v>38</v>
      </c>
      <c r="AZ1" s="23" t="s">
        <v>39</v>
      </c>
    </row>
    <row r="2" spans="1:52" ht="50" customHeight="1" x14ac:dyDescent="0.35">
      <c r="A2" s="28" t="s">
        <v>417</v>
      </c>
      <c r="B2" s="25" t="s">
        <v>114</v>
      </c>
      <c r="C2" s="25" t="s">
        <v>108</v>
      </c>
      <c r="D2" s="25" t="s">
        <v>108</v>
      </c>
      <c r="E2" s="25" t="s">
        <v>112</v>
      </c>
      <c r="F2" s="25" t="s">
        <v>109</v>
      </c>
      <c r="G2" s="25" t="s">
        <v>20</v>
      </c>
      <c r="H2" s="25" t="s">
        <v>54</v>
      </c>
      <c r="I2" s="25">
        <v>0</v>
      </c>
      <c r="J2" s="25">
        <v>0</v>
      </c>
      <c r="K2" s="25">
        <v>0</v>
      </c>
      <c r="L2" s="25" t="s">
        <v>164</v>
      </c>
      <c r="M2" s="25" t="str">
        <f>IF(COUNTIF($L2,"*Three or fewer restraints/seclusion occurred during this reporting period*"),"1","0")</f>
        <v>0</v>
      </c>
      <c r="N2" s="25" t="str">
        <f>IF(COUNTIF($L2,"*Update has been made to the FBA*"),"1","0")</f>
        <v>0</v>
      </c>
      <c r="O2" s="25" t="str">
        <f>IF(COUNTIF($L2,"*Update has been made to the PBSP*"),"1","0")</f>
        <v>0</v>
      </c>
      <c r="P2" s="25" t="str">
        <f>IF(COUNTIF($L2,"*ISP Team has convened*"),"1","0")</f>
        <v>0</v>
      </c>
      <c r="Q2" s="25" t="str">
        <f>IF(COUNTIF($L2,"*General retraining of staff*"),"1","0")</f>
        <v>0</v>
      </c>
      <c r="R2" s="25" t="str">
        <f>IF(COUNTIF($L2,"*ISP Team has convened*"),"1","0")</f>
        <v>0</v>
      </c>
      <c r="S2" s="25" t="str">
        <f>IF(COUNTIF($L2,"*Changes made to the ISP*"),"1","0")</f>
        <v>0</v>
      </c>
      <c r="T2" s="25" t="str">
        <f>IF(COUNTIF($L2,"*Assistive Device/Technology added to child's ISP*"),"1","0")</f>
        <v>0</v>
      </c>
      <c r="U2" s="25" t="str">
        <f>IF(COUNTIF($L2,"*Adaptations made to meet identified sensory needs*"),"1","0")</f>
        <v>0</v>
      </c>
      <c r="V2" s="25" t="str">
        <f>IF(COUNTIF($L2,"*Consultation with psychiatrist/medication prescriber*"),"1","0")</f>
        <v>0</v>
      </c>
      <c r="W2" s="25" t="str">
        <f>IF(COUNTIF($L2,"*Consultation with Primary Care Physician/Dentist*"),"1","0")</f>
        <v>0</v>
      </c>
      <c r="X2" s="25" t="str">
        <f>IF(COUNTIF($L2,"*Environmental changes to the setting interior*"),"1","0")</f>
        <v>0</v>
      </c>
      <c r="Y2" s="25" t="str">
        <f>IF(COUNTIF($L2,"*Door Window Dings Added*"),"1","0")</f>
        <v>0</v>
      </c>
      <c r="Z2" s="25" t="str">
        <f>IF(COUNTIF($L2,"*Environmental changes to the child's bedroom*"),"1","0")</f>
        <v>0</v>
      </c>
      <c r="AA2" s="25" t="str">
        <f>IF(COUNTIF($L2,"*Environmental changes to the setting exterior / property*"),"1","0")</f>
        <v>0</v>
      </c>
      <c r="AB2" s="25" t="str">
        <f>IF(COUNTIF($L2,"*Changes made to the child's schedule*"),"1","0")</f>
        <v>0</v>
      </c>
      <c r="AC2" s="25" t="str">
        <f>IF(COUNTIF($L2,"*Changes made to the child's protocols*"),"1","0")</f>
        <v>0</v>
      </c>
      <c r="AD2" s="25" t="str">
        <f>IF(COUNTIF($L2,"*Following a review of the restraints, no steps were taken to decrease the use of restraint/secusion during this reporting period*"),"1","0")</f>
        <v>0</v>
      </c>
      <c r="AE2" s="25">
        <v>0</v>
      </c>
      <c r="AF2" s="25">
        <v>0</v>
      </c>
      <c r="AG2" s="25">
        <v>0</v>
      </c>
      <c r="AH2" s="25" t="s">
        <v>164</v>
      </c>
      <c r="AI2" s="25" t="str">
        <f>IF(COUNTIF($AH2,"*Three or fewer restraints/seclusion occurred during this reporting period*"),"1","0")</f>
        <v>0</v>
      </c>
      <c r="AJ2" s="25" t="str">
        <f>IF(COUNTIF($AH2,"*Update has been made to the FBA*"),"1","0")</f>
        <v>0</v>
      </c>
      <c r="AK2" s="25" t="str">
        <f>IF(COUNTIF($AH2,"*Update has been made to the PBSP*"),"1","0")</f>
        <v>0</v>
      </c>
      <c r="AL2" s="25" t="str">
        <f>IF(COUNTIF($AH2,"*ISP Team has convened*"),"1","0")</f>
        <v>0</v>
      </c>
      <c r="AM2" s="25" t="str">
        <f>IF(COUNTIF($AH2,"*General retraining of staff*"),"1","0")</f>
        <v>0</v>
      </c>
      <c r="AN2" s="25" t="str">
        <f>IF(COUNTIF($AH2,"*ISP Team has convened*"),"1","0")</f>
        <v>0</v>
      </c>
      <c r="AO2" s="25" t="str">
        <f>IF(COUNTIF($AH2,"*Changes made to the ISP*"),"1","0")</f>
        <v>0</v>
      </c>
      <c r="AP2" s="25" t="str">
        <f>IF(COUNTIF($AH2,"*Assistive Device/Technology added to child's ISP*"),"1","0")</f>
        <v>0</v>
      </c>
      <c r="AQ2" s="25" t="str">
        <f>IF(COUNTIF($AH2,"*Adaptations made to meet identified sensory needs*"),"1","0")</f>
        <v>0</v>
      </c>
      <c r="AR2" s="25" t="str">
        <f>IF(COUNTIF($AH2,"*Consultation with psychiatrist/medication prescriber*"),"1","0")</f>
        <v>0</v>
      </c>
      <c r="AS2" s="25" t="str">
        <f>IF(COUNTIF($AH2,"*Consultation with Primary Care Physician/Dentist*"),"1","0")</f>
        <v>0</v>
      </c>
      <c r="AT2" s="25" t="str">
        <f>IF(COUNTIF($AH2,"*Environmental changes to the setting interior*"),"1","0")</f>
        <v>0</v>
      </c>
      <c r="AU2" s="25" t="str">
        <f>IF(COUNTIF($AH2,"*Door Window Dings Added*"),"1","0")</f>
        <v>0</v>
      </c>
      <c r="AV2" s="25" t="str">
        <f>IF(COUNTIF($AH2,"*Environmental changes to the child's bedroom*"),"1","0")</f>
        <v>0</v>
      </c>
      <c r="AW2" s="25" t="str">
        <f>IF(COUNTIF($AH2,"*Environmental changes to the setting exterior / property*"),"1","0")</f>
        <v>0</v>
      </c>
      <c r="AX2" s="25" t="str">
        <f>IF(COUNTIF($AH2,"*Changes made to the child's schedule*"),"1","0")</f>
        <v>0</v>
      </c>
      <c r="AY2" s="25" t="str">
        <f>IF(COUNTIF($AH2,"*Changes made to the child's protocols*"),"1","0")</f>
        <v>0</v>
      </c>
      <c r="AZ2" s="25" t="str">
        <f>IF(COUNTIF($AH2,"*Following a review of the restraints, no steps were taken to decrease the use of restraint/secusion during this reporting period*"),"1","0")</f>
        <v>0</v>
      </c>
    </row>
    <row r="3" spans="1:52" ht="50" customHeight="1" x14ac:dyDescent="0.35">
      <c r="A3" s="28" t="s">
        <v>418</v>
      </c>
      <c r="B3" s="31" t="s">
        <v>107</v>
      </c>
      <c r="C3" s="31" t="s">
        <v>108</v>
      </c>
      <c r="D3" s="31" t="s">
        <v>108</v>
      </c>
      <c r="E3" s="31" t="s">
        <v>112</v>
      </c>
      <c r="F3" s="31" t="s">
        <v>109</v>
      </c>
      <c r="G3" s="31" t="s">
        <v>20</v>
      </c>
      <c r="H3" s="31" t="s">
        <v>54</v>
      </c>
      <c r="I3" s="31">
        <v>0</v>
      </c>
      <c r="J3" s="31">
        <v>0</v>
      </c>
      <c r="K3" s="31">
        <v>0</v>
      </c>
      <c r="L3" s="31" t="s">
        <v>53</v>
      </c>
      <c r="M3" s="25" t="str">
        <f>IF(COUNTIF($L3,"*Three or fewer restraints/seclusion occurred during this reporting period*"),"1","0")</f>
        <v>1</v>
      </c>
      <c r="N3" s="25" t="str">
        <f>IF(COUNTIF($L3,"*Update has been made to the FBA*"),"1","0")</f>
        <v>0</v>
      </c>
      <c r="O3" s="25" t="str">
        <f>IF(COUNTIF($L3,"*Update has been made to the PBSP*"),"1","0")</f>
        <v>0</v>
      </c>
      <c r="P3" s="25" t="str">
        <f>IF(COUNTIF($L3,"*ISP Team has convened*"),"1","0")</f>
        <v>0</v>
      </c>
      <c r="Q3" s="25" t="str">
        <f>IF(COUNTIF($L3,"*General retraining of staff*"),"1","0")</f>
        <v>0</v>
      </c>
      <c r="R3" s="25" t="str">
        <f>IF(COUNTIF($L3,"*ISP Team has convened*"),"1","0")</f>
        <v>0</v>
      </c>
      <c r="S3" s="25" t="str">
        <f>IF(COUNTIF($L3,"*Changes made to the ISP*"),"1","0")</f>
        <v>0</v>
      </c>
      <c r="T3" s="25" t="str">
        <f>IF(COUNTIF($L3,"*Assistive Device/Technology added to child's ISP*"),"1","0")</f>
        <v>0</v>
      </c>
      <c r="U3" s="25" t="str">
        <f>IF(COUNTIF($L3,"*Adaptations made to meet identified sensory needs*"),"1","0")</f>
        <v>0</v>
      </c>
      <c r="V3" s="25" t="str">
        <f>IF(COUNTIF($L3,"*Consultation with psychiatrist/medication prescriber*"),"1","0")</f>
        <v>0</v>
      </c>
      <c r="W3" s="25" t="str">
        <f>IF(COUNTIF($L3,"*Consultation with Primary Care Physician/Dentist*"),"1","0")</f>
        <v>0</v>
      </c>
      <c r="X3" s="25" t="str">
        <f>IF(COUNTIF($L3,"*Environmental changes to the setting interior*"),"1","0")</f>
        <v>0</v>
      </c>
      <c r="Y3" s="25" t="str">
        <f>IF(COUNTIF($L3,"*Door Window Dings Added*"),"1","0")</f>
        <v>0</v>
      </c>
      <c r="Z3" s="25" t="str">
        <f>IF(COUNTIF($L3,"*Environmental changes to the child's bedroom*"),"1","0")</f>
        <v>0</v>
      </c>
      <c r="AA3" s="25" t="str">
        <f>IF(COUNTIF($L3,"*Environmental changes to the setting exterior / property*"),"1","0")</f>
        <v>0</v>
      </c>
      <c r="AB3" s="25" t="str">
        <f>IF(COUNTIF($L3,"*Changes made to the child's schedule*"),"1","0")</f>
        <v>0</v>
      </c>
      <c r="AC3" s="25" t="str">
        <f>IF(COUNTIF($L3,"*Changes made to the child's protocols*"),"1","0")</f>
        <v>0</v>
      </c>
      <c r="AD3" s="25" t="str">
        <f>IF(COUNTIF($L3,"*Following a review of the restraints, no steps were taken to decrease the use of restraint/secusion during this reporting period*"),"1","0")</f>
        <v>0</v>
      </c>
      <c r="AE3" s="25">
        <v>0</v>
      </c>
      <c r="AF3" s="25">
        <v>0</v>
      </c>
      <c r="AG3" s="25">
        <v>0</v>
      </c>
      <c r="AH3" s="25" t="s">
        <v>53</v>
      </c>
      <c r="AI3" s="25" t="str">
        <f>IF(COUNTIF($AH3,"*Three or fewer restraints/seclusion occurred during this reporting period*"),"1","0")</f>
        <v>1</v>
      </c>
      <c r="AJ3" s="25" t="str">
        <f>IF(COUNTIF($AH3,"*Update has been made to the FBA*"),"1","0")</f>
        <v>0</v>
      </c>
      <c r="AK3" s="25" t="str">
        <f>IF(COUNTIF($AH3,"*Update has been made to the PBSP*"),"1","0")</f>
        <v>0</v>
      </c>
      <c r="AL3" s="25" t="str">
        <f>IF(COUNTIF($AH3,"*ISP Team has convened*"),"1","0")</f>
        <v>0</v>
      </c>
      <c r="AM3" s="25" t="str">
        <f>IF(COUNTIF($AH3,"*General retraining of staff*"),"1","0")</f>
        <v>0</v>
      </c>
      <c r="AN3" s="25" t="str">
        <f>IF(COUNTIF($AH3,"*ISP Team has convened*"),"1","0")</f>
        <v>0</v>
      </c>
      <c r="AO3" s="25" t="str">
        <f>IF(COUNTIF($AH3,"*Changes made to the ISP*"),"1","0")</f>
        <v>0</v>
      </c>
      <c r="AP3" s="25" t="str">
        <f>IF(COUNTIF($AH3,"*Assistive Device/Technology added to child's ISP*"),"1","0")</f>
        <v>0</v>
      </c>
      <c r="AQ3" s="25" t="str">
        <f>IF(COUNTIF($AH3,"*Adaptations made to meet identified sensory needs*"),"1","0")</f>
        <v>0</v>
      </c>
      <c r="AR3" s="25" t="str">
        <f>IF(COUNTIF($AH3,"*Consultation with psychiatrist/medication prescriber*"),"1","0")</f>
        <v>0</v>
      </c>
      <c r="AS3" s="25" t="str">
        <f>IF(COUNTIF($AH3,"*Consultation with Primary Care Physician/Dentist*"),"1","0")</f>
        <v>0</v>
      </c>
      <c r="AT3" s="25" t="str">
        <f>IF(COUNTIF($AH3,"*Environmental changes to the setting interior*"),"1","0")</f>
        <v>0</v>
      </c>
      <c r="AU3" s="25" t="str">
        <f>IF(COUNTIF($AH3,"*Door Window Dings Added*"),"1","0")</f>
        <v>0</v>
      </c>
      <c r="AV3" s="25" t="str">
        <f>IF(COUNTIF($AH3,"*Environmental changes to the child's bedroom*"),"1","0")</f>
        <v>0</v>
      </c>
      <c r="AW3" s="25" t="str">
        <f>IF(COUNTIF($AH3,"*Environmental changes to the setting exterior / property*"),"1","0")</f>
        <v>0</v>
      </c>
      <c r="AX3" s="25" t="str">
        <f>IF(COUNTIF($AH3,"*Changes made to the child's schedule*"),"1","0")</f>
        <v>0</v>
      </c>
      <c r="AY3" s="25" t="str">
        <f>IF(COUNTIF($AH3,"*Changes made to the child's protocols*"),"1","0")</f>
        <v>0</v>
      </c>
      <c r="AZ3" s="25" t="str">
        <f>IF(COUNTIF($AH3,"*Following a review of the restraints, no steps were taken to decrease the use of restraint/secusion during this reporting period*"),"1","0")</f>
        <v>0</v>
      </c>
    </row>
    <row r="4" spans="1:52" ht="50" customHeight="1" x14ac:dyDescent="0.35">
      <c r="A4" s="28" t="s">
        <v>419</v>
      </c>
      <c r="B4" s="25" t="s">
        <v>107</v>
      </c>
      <c r="C4" s="25" t="s">
        <v>108</v>
      </c>
      <c r="D4" s="25" t="s">
        <v>108</v>
      </c>
      <c r="E4" s="25" t="s">
        <v>112</v>
      </c>
      <c r="F4" s="25" t="s">
        <v>109</v>
      </c>
      <c r="G4" s="25" t="s">
        <v>20</v>
      </c>
      <c r="H4" s="25" t="s">
        <v>54</v>
      </c>
      <c r="I4" s="25">
        <v>0</v>
      </c>
      <c r="J4" s="25">
        <v>0</v>
      </c>
      <c r="K4" s="25">
        <v>0</v>
      </c>
      <c r="L4" s="25" t="s">
        <v>155</v>
      </c>
      <c r="M4" s="25" t="str">
        <f>IF(COUNTIF($L4,"*Three or fewer restraints/seclusion occurred during this reporting period*"),"1","0")</f>
        <v>0</v>
      </c>
      <c r="N4" s="25" t="str">
        <f>IF(COUNTIF($L4,"*Update has been made to the FBA*"),"1","0")</f>
        <v>0</v>
      </c>
      <c r="O4" s="25" t="str">
        <f>IF(COUNTIF($L4,"*Update has been made to the PBSP*"),"1","0")</f>
        <v>0</v>
      </c>
      <c r="P4" s="25" t="str">
        <f>IF(COUNTIF($L4,"*ISP Team has convened*"),"1","0")</f>
        <v>0</v>
      </c>
      <c r="Q4" s="25" t="str">
        <f>IF(COUNTIF($L4,"*General retraining of staff*"),"1","0")</f>
        <v>0</v>
      </c>
      <c r="R4" s="25" t="str">
        <f>IF(COUNTIF($L4,"*ISP Team has convened*"),"1","0")</f>
        <v>0</v>
      </c>
      <c r="S4" s="25" t="str">
        <f>IF(COUNTIF($L4,"*Changes made to the ISP*"),"1","0")</f>
        <v>0</v>
      </c>
      <c r="T4" s="25" t="str">
        <f>IF(COUNTIF($L4,"*Assistive Device/Technology added to child's ISP*"),"1","0")</f>
        <v>0</v>
      </c>
      <c r="U4" s="25" t="str">
        <f>IF(COUNTIF($L4,"*Adaptations made to meet identified sensory needs*"),"1","0")</f>
        <v>0</v>
      </c>
      <c r="V4" s="25" t="str">
        <f>IF(COUNTIF($L4,"*Consultation with psychiatrist/medication prescriber*"),"1","0")</f>
        <v>1</v>
      </c>
      <c r="W4" s="25" t="str">
        <f>IF(COUNTIF($L4,"*Consultation with Primary Care Physician/Dentist*"),"1","0")</f>
        <v>0</v>
      </c>
      <c r="X4" s="25" t="str">
        <f>IF(COUNTIF($L4,"*Environmental changes to the setting interior*"),"1","0")</f>
        <v>0</v>
      </c>
      <c r="Y4" s="25" t="str">
        <f>IF(COUNTIF($L4,"*Door Window Dings Added*"),"1","0")</f>
        <v>0</v>
      </c>
      <c r="Z4" s="25" t="str">
        <f>IF(COUNTIF($L4,"*Environmental changes to the child's bedroom*"),"1","0")</f>
        <v>0</v>
      </c>
      <c r="AA4" s="25" t="str">
        <f>IF(COUNTIF($L4,"*Environmental changes to the setting exterior / property*"),"1","0")</f>
        <v>0</v>
      </c>
      <c r="AB4" s="25" t="str">
        <f>IF(COUNTIF($L4,"*Changes made to the child's schedule*"),"1","0")</f>
        <v>0</v>
      </c>
      <c r="AC4" s="25" t="str">
        <f>IF(COUNTIF($L4,"*Changes made to the child's protocols*"),"1","0")</f>
        <v>0</v>
      </c>
      <c r="AD4" s="25" t="str">
        <f>IF(COUNTIF($L4,"*Following a review of the restraints, no steps were taken to decrease the use of restraint/secusion during this reporting period*"),"1","0")</f>
        <v>0</v>
      </c>
      <c r="AE4" s="25">
        <v>0</v>
      </c>
      <c r="AF4" s="25">
        <v>0</v>
      </c>
      <c r="AG4" s="25">
        <v>0</v>
      </c>
      <c r="AH4" s="25" t="s">
        <v>164</v>
      </c>
      <c r="AI4" s="25" t="str">
        <f>IF(COUNTIF($AH4,"*Three or fewer restraints/seclusion occurred during this reporting period*"),"1","0")</f>
        <v>0</v>
      </c>
      <c r="AJ4" s="25" t="str">
        <f>IF(COUNTIF($AH4,"*Update has been made to the FBA*"),"1","0")</f>
        <v>0</v>
      </c>
      <c r="AK4" s="25" t="str">
        <f>IF(COUNTIF($AH4,"*Update has been made to the PBSP*"),"1","0")</f>
        <v>0</v>
      </c>
      <c r="AL4" s="25" t="str">
        <f>IF(COUNTIF($AH4,"*ISP Team has convened*"),"1","0")</f>
        <v>0</v>
      </c>
      <c r="AM4" s="25" t="str">
        <f>IF(COUNTIF($AH4,"*General retraining of staff*"),"1","0")</f>
        <v>0</v>
      </c>
      <c r="AN4" s="25" t="str">
        <f>IF(COUNTIF($AH4,"*ISP Team has convened*"),"1","0")</f>
        <v>0</v>
      </c>
      <c r="AO4" s="25" t="str">
        <f>IF(COUNTIF($AH4,"*Changes made to the ISP*"),"1","0")</f>
        <v>0</v>
      </c>
      <c r="AP4" s="25" t="str">
        <f>IF(COUNTIF($AH4,"*Assistive Device/Technology added to child's ISP*"),"1","0")</f>
        <v>0</v>
      </c>
      <c r="AQ4" s="25" t="str">
        <f>IF(COUNTIF($AH4,"*Adaptations made to meet identified sensory needs*"),"1","0")</f>
        <v>0</v>
      </c>
      <c r="AR4" s="25" t="str">
        <f>IF(COUNTIF($AH4,"*Consultation with psychiatrist/medication prescriber*"),"1","0")</f>
        <v>0</v>
      </c>
      <c r="AS4" s="25" t="str">
        <f>IF(COUNTIF($AH4,"*Consultation with Primary Care Physician/Dentist*"),"1","0")</f>
        <v>0</v>
      </c>
      <c r="AT4" s="25" t="str">
        <f>IF(COUNTIF($AH4,"*Environmental changes to the setting interior*"),"1","0")</f>
        <v>0</v>
      </c>
      <c r="AU4" s="25" t="str">
        <f>IF(COUNTIF($AH4,"*Door Window Dings Added*"),"1","0")</f>
        <v>0</v>
      </c>
      <c r="AV4" s="25" t="str">
        <f>IF(COUNTIF($AH4,"*Environmental changes to the child's bedroom*"),"1","0")</f>
        <v>0</v>
      </c>
      <c r="AW4" s="25" t="str">
        <f>IF(COUNTIF($AH4,"*Environmental changes to the setting exterior / property*"),"1","0")</f>
        <v>0</v>
      </c>
      <c r="AX4" s="25" t="str">
        <f>IF(COUNTIF($AH4,"*Changes made to the child's schedule*"),"1","0")</f>
        <v>0</v>
      </c>
      <c r="AY4" s="25" t="str">
        <f>IF(COUNTIF($AH4,"*Changes made to the child's protocols*"),"1","0")</f>
        <v>0</v>
      </c>
      <c r="AZ4" s="25" t="str">
        <f>IF(COUNTIF($AH4,"*Following a review of the restraints, no steps were taken to decrease the use of restraint/secusion during this reporting period*"),"1","0")</f>
        <v>0</v>
      </c>
    </row>
    <row r="5" spans="1:52" ht="50" customHeight="1" x14ac:dyDescent="0.35">
      <c r="A5" s="28" t="s">
        <v>420</v>
      </c>
      <c r="B5" s="25" t="s">
        <v>107</v>
      </c>
      <c r="C5" s="25" t="s">
        <v>113</v>
      </c>
      <c r="D5" s="25" t="s">
        <v>113</v>
      </c>
      <c r="E5" s="25" t="s">
        <v>112</v>
      </c>
      <c r="F5" s="25" t="s">
        <v>109</v>
      </c>
      <c r="G5" s="25" t="s">
        <v>20</v>
      </c>
      <c r="H5" s="25" t="s">
        <v>54</v>
      </c>
      <c r="I5" s="25">
        <v>0</v>
      </c>
      <c r="J5" s="25">
        <v>0</v>
      </c>
      <c r="K5" s="32">
        <v>0</v>
      </c>
      <c r="L5" s="25" t="s">
        <v>155</v>
      </c>
      <c r="M5" s="25" t="str">
        <f>IF(COUNTIF($L5,"*Three or fewer restraints/seclusion occurred during this reporting period*"),"1","0")</f>
        <v>0</v>
      </c>
      <c r="N5" s="25" t="str">
        <f>IF(COUNTIF($L5,"*Update has been made to the FBA*"),"1","0")</f>
        <v>0</v>
      </c>
      <c r="O5" s="25" t="str">
        <f>IF(COUNTIF($L5,"*Update has been made to the PBSP*"),"1","0")</f>
        <v>0</v>
      </c>
      <c r="P5" s="25" t="str">
        <f>IF(COUNTIF($L5,"*ISP Team has convened*"),"1","0")</f>
        <v>0</v>
      </c>
      <c r="Q5" s="25" t="str">
        <f>IF(COUNTIF($L5,"*General retraining of staff*"),"1","0")</f>
        <v>0</v>
      </c>
      <c r="R5" s="25" t="str">
        <f>IF(COUNTIF($L5,"*ISP Team has convened*"),"1","0")</f>
        <v>0</v>
      </c>
      <c r="S5" s="25" t="str">
        <f>IF(COUNTIF($L5,"*Changes made to the ISP*"),"1","0")</f>
        <v>0</v>
      </c>
      <c r="T5" s="25" t="str">
        <f>IF(COUNTIF($L5,"*Assistive Device/Technology added to child's ISP*"),"1","0")</f>
        <v>0</v>
      </c>
      <c r="U5" s="25" t="str">
        <f>IF(COUNTIF($L5,"*Adaptations made to meet identified sensory needs*"),"1","0")</f>
        <v>0</v>
      </c>
      <c r="V5" s="25" t="str">
        <f>IF(COUNTIF($L5,"*Consultation with psychiatrist/medication prescriber*"),"1","0")</f>
        <v>1</v>
      </c>
      <c r="W5" s="25" t="str">
        <f>IF(COUNTIF($L5,"*Consultation with Primary Care Physician/Dentist*"),"1","0")</f>
        <v>0</v>
      </c>
      <c r="X5" s="25" t="str">
        <f>IF(COUNTIF($L5,"*Environmental changes to the setting interior*"),"1","0")</f>
        <v>0</v>
      </c>
      <c r="Y5" s="25" t="str">
        <f>IF(COUNTIF($L5,"*Door Window Dings Added*"),"1","0")</f>
        <v>0</v>
      </c>
      <c r="Z5" s="25" t="str">
        <f>IF(COUNTIF($L5,"*Environmental changes to the child's bedroom*"),"1","0")</f>
        <v>0</v>
      </c>
      <c r="AA5" s="25" t="str">
        <f>IF(COUNTIF($L5,"*Environmental changes to the setting exterior / property*"),"1","0")</f>
        <v>0</v>
      </c>
      <c r="AB5" s="25" t="str">
        <f>IF(COUNTIF($L5,"*Changes made to the child's schedule*"),"1","0")</f>
        <v>0</v>
      </c>
      <c r="AC5" s="25" t="str">
        <f>IF(COUNTIF($L5,"*Changes made to the child's protocols*"),"1","0")</f>
        <v>0</v>
      </c>
      <c r="AD5" s="25" t="str">
        <f>IF(COUNTIF($L5,"*Following a review of the restraints, no steps were taken to decrease the use of restraint/secusion during this reporting period*"),"1","0")</f>
        <v>0</v>
      </c>
      <c r="AE5" s="25">
        <v>0</v>
      </c>
      <c r="AF5" s="25">
        <v>0</v>
      </c>
      <c r="AG5" s="25">
        <v>0</v>
      </c>
      <c r="AH5" s="25" t="s">
        <v>155</v>
      </c>
      <c r="AI5" s="25" t="str">
        <f>IF(COUNTIF($AH5,"*Three or fewer restraints/seclusion occurred during this reporting period*"),"1","0")</f>
        <v>0</v>
      </c>
      <c r="AJ5" s="25" t="str">
        <f>IF(COUNTIF($AH5,"*Update has been made to the FBA*"),"1","0")</f>
        <v>0</v>
      </c>
      <c r="AK5" s="25" t="str">
        <f>IF(COUNTIF($AH5,"*Update has been made to the PBSP*"),"1","0")</f>
        <v>0</v>
      </c>
      <c r="AL5" s="25" t="str">
        <f>IF(COUNTIF($AH5,"*ISP Team has convened*"),"1","0")</f>
        <v>0</v>
      </c>
      <c r="AM5" s="25" t="str">
        <f>IF(COUNTIF($AH5,"*General retraining of staff*"),"1","0")</f>
        <v>0</v>
      </c>
      <c r="AN5" s="25" t="str">
        <f>IF(COUNTIF($AH5,"*ISP Team has convened*"),"1","0")</f>
        <v>0</v>
      </c>
      <c r="AO5" s="25" t="str">
        <f>IF(COUNTIF($AH5,"*Changes made to the ISP*"),"1","0")</f>
        <v>0</v>
      </c>
      <c r="AP5" s="25" t="str">
        <f>IF(COUNTIF($AH5,"*Assistive Device/Technology added to child's ISP*"),"1","0")</f>
        <v>0</v>
      </c>
      <c r="AQ5" s="25" t="str">
        <f>IF(COUNTIF($AH5,"*Adaptations made to meet identified sensory needs*"),"1","0")</f>
        <v>0</v>
      </c>
      <c r="AR5" s="25" t="str">
        <f>IF(COUNTIF($AH5,"*Consultation with psychiatrist/medication prescriber*"),"1","0")</f>
        <v>1</v>
      </c>
      <c r="AS5" s="25" t="str">
        <f>IF(COUNTIF($AH5,"*Consultation with Primary Care Physician/Dentist*"),"1","0")</f>
        <v>0</v>
      </c>
      <c r="AT5" s="25" t="str">
        <f>IF(COUNTIF($AH5,"*Environmental changes to the setting interior*"),"1","0")</f>
        <v>0</v>
      </c>
      <c r="AU5" s="25" t="str">
        <f>IF(COUNTIF($AH5,"*Door Window Dings Added*"),"1","0")</f>
        <v>0</v>
      </c>
      <c r="AV5" s="25" t="str">
        <f>IF(COUNTIF($AH5,"*Environmental changes to the child's bedroom*"),"1","0")</f>
        <v>0</v>
      </c>
      <c r="AW5" s="25" t="str">
        <f>IF(COUNTIF($AH5,"*Environmental changes to the setting exterior / property*"),"1","0")</f>
        <v>0</v>
      </c>
      <c r="AX5" s="25" t="str">
        <f>IF(COUNTIF($AH5,"*Changes made to the child's schedule*"),"1","0")</f>
        <v>0</v>
      </c>
      <c r="AY5" s="25" t="str">
        <f>IF(COUNTIF($AH5,"*Changes made to the child's protocols*"),"1","0")</f>
        <v>0</v>
      </c>
      <c r="AZ5" s="25" t="str">
        <f>IF(COUNTIF($AH5,"*Following a review of the restraints, no steps were taken to decrease the use of restraint/secusion during this reporting period*"),"1","0")</f>
        <v>0</v>
      </c>
    </row>
    <row r="6" spans="1:52" ht="50" customHeight="1" x14ac:dyDescent="0.35">
      <c r="A6" s="28" t="s">
        <v>421</v>
      </c>
      <c r="B6" s="31" t="s">
        <v>114</v>
      </c>
      <c r="C6" s="31" t="s">
        <v>108</v>
      </c>
      <c r="D6" s="31" t="s">
        <v>108</v>
      </c>
      <c r="E6" s="31" t="s">
        <v>112</v>
      </c>
      <c r="F6" s="31" t="s">
        <v>109</v>
      </c>
      <c r="G6" s="31" t="s">
        <v>20</v>
      </c>
      <c r="H6" s="31" t="s">
        <v>54</v>
      </c>
      <c r="I6" s="31">
        <v>0</v>
      </c>
      <c r="J6" s="31">
        <v>0</v>
      </c>
      <c r="K6" s="31">
        <v>0</v>
      </c>
      <c r="L6" s="31" t="s">
        <v>53</v>
      </c>
      <c r="M6" s="25" t="str">
        <f>IF(COUNTIF($L6,"*Three or fewer restraints/seclusion occurred during this reporting period*"),"1","0")</f>
        <v>1</v>
      </c>
      <c r="N6" s="25" t="str">
        <f>IF(COUNTIF($L6,"*Update has been made to the FBA*"),"1","0")</f>
        <v>0</v>
      </c>
      <c r="O6" s="25" t="str">
        <f>IF(COUNTIF($L6,"*Update has been made to the PBSP*"),"1","0")</f>
        <v>0</v>
      </c>
      <c r="P6" s="25" t="str">
        <f>IF(COUNTIF($L6,"*ISP Team has convened*"),"1","0")</f>
        <v>0</v>
      </c>
      <c r="Q6" s="25" t="str">
        <f>IF(COUNTIF($L6,"*General retraining of staff*"),"1","0")</f>
        <v>0</v>
      </c>
      <c r="R6" s="25" t="str">
        <f>IF(COUNTIF($L6,"*ISP Team has convened*"),"1","0")</f>
        <v>0</v>
      </c>
      <c r="S6" s="25" t="str">
        <f>IF(COUNTIF($L6,"*Changes made to the ISP*"),"1","0")</f>
        <v>0</v>
      </c>
      <c r="T6" s="25" t="str">
        <f>IF(COUNTIF($L6,"*Assistive Device/Technology added to child's ISP*"),"1","0")</f>
        <v>0</v>
      </c>
      <c r="U6" s="25" t="str">
        <f>IF(COUNTIF($L6,"*Adaptations made to meet identified sensory needs*"),"1","0")</f>
        <v>0</v>
      </c>
      <c r="V6" s="25" t="str">
        <f>IF(COUNTIF($L6,"*Consultation with psychiatrist/medication prescriber*"),"1","0")</f>
        <v>0</v>
      </c>
      <c r="W6" s="25" t="str">
        <f>IF(COUNTIF($L6,"*Consultation with Primary Care Physician/Dentist*"),"1","0")</f>
        <v>0</v>
      </c>
      <c r="X6" s="25" t="str">
        <f>IF(COUNTIF($L6,"*Environmental changes to the setting interior*"),"1","0")</f>
        <v>0</v>
      </c>
      <c r="Y6" s="25" t="str">
        <f>IF(COUNTIF($L6,"*Door Window Dings Added*"),"1","0")</f>
        <v>0</v>
      </c>
      <c r="Z6" s="25" t="str">
        <f>IF(COUNTIF($L6,"*Environmental changes to the child's bedroom*"),"1","0")</f>
        <v>0</v>
      </c>
      <c r="AA6" s="25" t="str">
        <f>IF(COUNTIF($L6,"*Environmental changes to the setting exterior / property*"),"1","0")</f>
        <v>0</v>
      </c>
      <c r="AB6" s="25" t="str">
        <f>IF(COUNTIF($L6,"*Changes made to the child's schedule*"),"1","0")</f>
        <v>0</v>
      </c>
      <c r="AC6" s="25" t="str">
        <f>IF(COUNTIF($L6,"*Changes made to the child's protocols*"),"1","0")</f>
        <v>0</v>
      </c>
      <c r="AD6" s="25" t="str">
        <f>IF(COUNTIF($L6,"*Following a review of the restraints, no steps were taken to decrease the use of restraint/secusion during this reporting period*"),"1","0")</f>
        <v>0</v>
      </c>
      <c r="AE6" s="25">
        <v>0</v>
      </c>
      <c r="AF6" s="25">
        <v>0</v>
      </c>
      <c r="AG6" s="25">
        <v>0</v>
      </c>
      <c r="AH6" s="25" t="s">
        <v>53</v>
      </c>
      <c r="AI6" s="25" t="str">
        <f>IF(COUNTIF($AH6,"*Three or fewer restraints/seclusion occurred during this reporting period*"),"1","0")</f>
        <v>1</v>
      </c>
      <c r="AJ6" s="25" t="str">
        <f>IF(COUNTIF($AH6,"*Update has been made to the FBA*"),"1","0")</f>
        <v>0</v>
      </c>
      <c r="AK6" s="25" t="str">
        <f>IF(COUNTIF($AH6,"*Update has been made to the PBSP*"),"1","0")</f>
        <v>0</v>
      </c>
      <c r="AL6" s="25" t="str">
        <f>IF(COUNTIF($AH6,"*ISP Team has convened*"),"1","0")</f>
        <v>0</v>
      </c>
      <c r="AM6" s="25" t="str">
        <f>IF(COUNTIF($AH6,"*General retraining of staff*"),"1","0")</f>
        <v>0</v>
      </c>
      <c r="AN6" s="25" t="str">
        <f>IF(COUNTIF($AH6,"*ISP Team has convened*"),"1","0")</f>
        <v>0</v>
      </c>
      <c r="AO6" s="25" t="str">
        <f>IF(COUNTIF($AH6,"*Changes made to the ISP*"),"1","0")</f>
        <v>0</v>
      </c>
      <c r="AP6" s="25" t="str">
        <f>IF(COUNTIF($AH6,"*Assistive Device/Technology added to child's ISP*"),"1","0")</f>
        <v>0</v>
      </c>
      <c r="AQ6" s="25" t="str">
        <f>IF(COUNTIF($AH6,"*Adaptations made to meet identified sensory needs*"),"1","0")</f>
        <v>0</v>
      </c>
      <c r="AR6" s="25" t="str">
        <f>IF(COUNTIF($AH6,"*Consultation with psychiatrist/medication prescriber*"),"1","0")</f>
        <v>0</v>
      </c>
      <c r="AS6" s="25" t="str">
        <f>IF(COUNTIF($AH6,"*Consultation with Primary Care Physician/Dentist*"),"1","0")</f>
        <v>0</v>
      </c>
      <c r="AT6" s="25" t="str">
        <f>IF(COUNTIF($AH6,"*Environmental changes to the setting interior*"),"1","0")</f>
        <v>0</v>
      </c>
      <c r="AU6" s="25" t="str">
        <f>IF(COUNTIF($AH6,"*Door Window Dings Added*"),"1","0")</f>
        <v>0</v>
      </c>
      <c r="AV6" s="25" t="str">
        <f>IF(COUNTIF($AH6,"*Environmental changes to the child's bedroom*"),"1","0")</f>
        <v>0</v>
      </c>
      <c r="AW6" s="25" t="str">
        <f>IF(COUNTIF($AH6,"*Environmental changes to the setting exterior / property*"),"1","0")</f>
        <v>0</v>
      </c>
      <c r="AX6" s="25" t="str">
        <f>IF(COUNTIF($AH6,"*Changes made to the child's schedule*"),"1","0")</f>
        <v>0</v>
      </c>
      <c r="AY6" s="25" t="str">
        <f>IF(COUNTIF($AH6,"*Changes made to the child's protocols*"),"1","0")</f>
        <v>0</v>
      </c>
      <c r="AZ6" s="25" t="str">
        <f>IF(COUNTIF($AH6,"*Following a review of the restraints, no steps were taken to decrease the use of restraint/secusion during this reporting period*"),"1","0")</f>
        <v>0</v>
      </c>
    </row>
    <row r="7" spans="1:52" ht="50" customHeight="1" x14ac:dyDescent="0.35">
      <c r="A7" s="28" t="s">
        <v>422</v>
      </c>
      <c r="B7" s="25" t="s">
        <v>107</v>
      </c>
      <c r="C7" s="25" t="s">
        <v>108</v>
      </c>
      <c r="D7" s="25" t="s">
        <v>108</v>
      </c>
      <c r="E7" s="25" t="s">
        <v>112</v>
      </c>
      <c r="F7" s="25" t="s">
        <v>109</v>
      </c>
      <c r="G7" s="25" t="s">
        <v>20</v>
      </c>
      <c r="H7" s="25" t="s">
        <v>54</v>
      </c>
      <c r="I7" s="25">
        <v>0</v>
      </c>
      <c r="J7" s="25">
        <v>0</v>
      </c>
      <c r="K7" s="25">
        <v>0</v>
      </c>
      <c r="L7" s="25" t="s">
        <v>168</v>
      </c>
      <c r="M7" s="25" t="str">
        <f>IF(COUNTIF($L7,"*Three or fewer restraints/seclusion occurred during this reporting period*"),"1","0")</f>
        <v>0</v>
      </c>
      <c r="N7" s="25" t="str">
        <f>IF(COUNTIF($L7,"*Update has been made to the FBA*"),"1","0")</f>
        <v>0</v>
      </c>
      <c r="O7" s="25" t="str">
        <f>IF(COUNTIF($L7,"*Update has been made to the PBSP*"),"1","0")</f>
        <v>0</v>
      </c>
      <c r="P7" s="25" t="str">
        <f>IF(COUNTIF($L7,"*ISP Team has convened*"),"1","0")</f>
        <v>0</v>
      </c>
      <c r="Q7" s="25" t="str">
        <f>IF(COUNTIF($L7,"*General retraining of staff*"),"1","0")</f>
        <v>1</v>
      </c>
      <c r="R7" s="25" t="str">
        <f>IF(COUNTIF($L7,"*ISP Team has convened*"),"1","0")</f>
        <v>0</v>
      </c>
      <c r="S7" s="25" t="str">
        <f>IF(COUNTIF($L7,"*Changes made to the ISP*"),"1","0")</f>
        <v>0</v>
      </c>
      <c r="T7" s="25" t="str">
        <f>IF(COUNTIF($L7,"*Assistive Device/Technology added to child's ISP*"),"1","0")</f>
        <v>0</v>
      </c>
      <c r="U7" s="25" t="str">
        <f>IF(COUNTIF($L7,"*Adaptations made to meet identified sensory needs*"),"1","0")</f>
        <v>0</v>
      </c>
      <c r="V7" s="25" t="str">
        <f>IF(COUNTIF($L7,"*Consultation with psychiatrist/medication prescriber*"),"1","0")</f>
        <v>0</v>
      </c>
      <c r="W7" s="25" t="str">
        <f>IF(COUNTIF($L7,"*Consultation with Primary Care Physician/Dentist*"),"1","0")</f>
        <v>0</v>
      </c>
      <c r="X7" s="25" t="str">
        <f>IF(COUNTIF($L7,"*Environmental changes to the setting interior*"),"1","0")</f>
        <v>0</v>
      </c>
      <c r="Y7" s="25" t="str">
        <f>IF(COUNTIF($L7,"*Door Window Dings Added*"),"1","0")</f>
        <v>0</v>
      </c>
      <c r="Z7" s="25" t="str">
        <f>IF(COUNTIF($L7,"*Environmental changes to the child's bedroom*"),"1","0")</f>
        <v>0</v>
      </c>
      <c r="AA7" s="25" t="str">
        <f>IF(COUNTIF($L7,"*Environmental changes to the setting exterior / property*"),"1","0")</f>
        <v>0</v>
      </c>
      <c r="AB7" s="25" t="str">
        <f>IF(COUNTIF($L7,"*Changes made to the child's schedule*"),"1","0")</f>
        <v>0</v>
      </c>
      <c r="AC7" s="25" t="str">
        <f>IF(COUNTIF($L7,"*Changes made to the child's protocols*"),"1","0")</f>
        <v>0</v>
      </c>
      <c r="AD7" s="25" t="str">
        <f>IF(COUNTIF($L7,"*Following a review of the restraints, no steps were taken to decrease the use of restraint/secusion during this reporting period*"),"1","0")</f>
        <v>0</v>
      </c>
      <c r="AE7" s="25">
        <v>0</v>
      </c>
      <c r="AF7" s="25">
        <v>0</v>
      </c>
      <c r="AG7" s="25">
        <v>0</v>
      </c>
      <c r="AH7" s="25" t="s">
        <v>168</v>
      </c>
      <c r="AI7" s="25" t="str">
        <f>IF(COUNTIF($AH7,"*Three or fewer restraints/seclusion occurred during this reporting period*"),"1","0")</f>
        <v>0</v>
      </c>
      <c r="AJ7" s="25" t="str">
        <f>IF(COUNTIF($AH7,"*Update has been made to the FBA*"),"1","0")</f>
        <v>0</v>
      </c>
      <c r="AK7" s="25" t="str">
        <f>IF(COUNTIF($AH7,"*Update has been made to the PBSP*"),"1","0")</f>
        <v>0</v>
      </c>
      <c r="AL7" s="25" t="str">
        <f>IF(COUNTIF($AH7,"*ISP Team has convened*"),"1","0")</f>
        <v>0</v>
      </c>
      <c r="AM7" s="25" t="str">
        <f>IF(COUNTIF($AH7,"*General retraining of staff*"),"1","0")</f>
        <v>1</v>
      </c>
      <c r="AN7" s="25" t="str">
        <f>IF(COUNTIF($AH7,"*ISP Team has convened*"),"1","0")</f>
        <v>0</v>
      </c>
      <c r="AO7" s="25" t="str">
        <f>IF(COUNTIF($AH7,"*Changes made to the ISP*"),"1","0")</f>
        <v>0</v>
      </c>
      <c r="AP7" s="25" t="str">
        <f>IF(COUNTIF($AH7,"*Assistive Device/Technology added to child's ISP*"),"1","0")</f>
        <v>0</v>
      </c>
      <c r="AQ7" s="25" t="str">
        <f>IF(COUNTIF($AH7,"*Adaptations made to meet identified sensory needs*"),"1","0")</f>
        <v>0</v>
      </c>
      <c r="AR7" s="25" t="str">
        <f>IF(COUNTIF($AH7,"*Consultation with psychiatrist/medication prescriber*"),"1","0")</f>
        <v>0</v>
      </c>
      <c r="AS7" s="25" t="str">
        <f>IF(COUNTIF($AH7,"*Consultation with Primary Care Physician/Dentist*"),"1","0")</f>
        <v>0</v>
      </c>
      <c r="AT7" s="25" t="str">
        <f>IF(COUNTIF($AH7,"*Environmental changes to the setting interior*"),"1","0")</f>
        <v>0</v>
      </c>
      <c r="AU7" s="25" t="str">
        <f>IF(COUNTIF($AH7,"*Door Window Dings Added*"),"1","0")</f>
        <v>0</v>
      </c>
      <c r="AV7" s="25" t="str">
        <f>IF(COUNTIF($AH7,"*Environmental changes to the child's bedroom*"),"1","0")</f>
        <v>0</v>
      </c>
      <c r="AW7" s="25" t="str">
        <f>IF(COUNTIF($AH7,"*Environmental changes to the setting exterior / property*"),"1","0")</f>
        <v>0</v>
      </c>
      <c r="AX7" s="25" t="str">
        <f>IF(COUNTIF($AH7,"*Changes made to the child's schedule*"),"1","0")</f>
        <v>0</v>
      </c>
      <c r="AY7" s="25" t="str">
        <f>IF(COUNTIF($AH7,"*Changes made to the child's protocols*"),"1","0")</f>
        <v>0</v>
      </c>
      <c r="AZ7" s="25" t="str">
        <f>IF(COUNTIF($AH7,"*Following a review of the restraints, no steps were taken to decrease the use of restraint/secusion during this reporting period*"),"1","0")</f>
        <v>0</v>
      </c>
    </row>
    <row r="8" spans="1:52" ht="50" customHeight="1" x14ac:dyDescent="0.35">
      <c r="A8" s="28" t="s">
        <v>423</v>
      </c>
      <c r="B8" s="25" t="s">
        <v>107</v>
      </c>
      <c r="C8" s="25" t="s">
        <v>108</v>
      </c>
      <c r="D8" s="25" t="s">
        <v>108</v>
      </c>
      <c r="E8" s="25" t="s">
        <v>112</v>
      </c>
      <c r="F8" s="25" t="s">
        <v>109</v>
      </c>
      <c r="G8" s="25" t="s">
        <v>20</v>
      </c>
      <c r="H8" s="25" t="s">
        <v>54</v>
      </c>
      <c r="I8" s="25">
        <v>0</v>
      </c>
      <c r="J8" s="25">
        <v>0</v>
      </c>
      <c r="K8" s="25">
        <v>0</v>
      </c>
      <c r="L8" s="25" t="s">
        <v>53</v>
      </c>
      <c r="M8" s="25" t="str">
        <f>IF(COUNTIF($L8,"*Three or fewer restraints/seclusion occurred during this reporting period*"),"1","0")</f>
        <v>1</v>
      </c>
      <c r="N8" s="25" t="str">
        <f>IF(COUNTIF($L8,"*Update has been made to the FBA*"),"1","0")</f>
        <v>0</v>
      </c>
      <c r="O8" s="25" t="str">
        <f>IF(COUNTIF($L8,"*Update has been made to the PBSP*"),"1","0")</f>
        <v>0</v>
      </c>
      <c r="P8" s="25" t="str">
        <f>IF(COUNTIF($L8,"*ISP Team has convened*"),"1","0")</f>
        <v>0</v>
      </c>
      <c r="Q8" s="25" t="str">
        <f>IF(COUNTIF($L8,"*General retraining of staff*"),"1","0")</f>
        <v>0</v>
      </c>
      <c r="R8" s="25" t="str">
        <f>IF(COUNTIF($L8,"*ISP Team has convened*"),"1","0")</f>
        <v>0</v>
      </c>
      <c r="S8" s="25" t="str">
        <f>IF(COUNTIF($L8,"*Changes made to the ISP*"),"1","0")</f>
        <v>0</v>
      </c>
      <c r="T8" s="25" t="str">
        <f>IF(COUNTIF($L8,"*Assistive Device/Technology added to child's ISP*"),"1","0")</f>
        <v>0</v>
      </c>
      <c r="U8" s="25" t="str">
        <f>IF(COUNTIF($L8,"*Adaptations made to meet identified sensory needs*"),"1","0")</f>
        <v>0</v>
      </c>
      <c r="V8" s="25" t="str">
        <f>IF(COUNTIF($L8,"*Consultation with psychiatrist/medication prescriber*"),"1","0")</f>
        <v>0</v>
      </c>
      <c r="W8" s="25" t="str">
        <f>IF(COUNTIF($L8,"*Consultation with Primary Care Physician/Dentist*"),"1","0")</f>
        <v>0</v>
      </c>
      <c r="X8" s="25" t="str">
        <f>IF(COUNTIF($L8,"*Environmental changes to the setting interior*"),"1","0")</f>
        <v>0</v>
      </c>
      <c r="Y8" s="25" t="str">
        <f>IF(COUNTIF($L8,"*Door Window Dings Added*"),"1","0")</f>
        <v>0</v>
      </c>
      <c r="Z8" s="25" t="str">
        <f>IF(COUNTIF($L8,"*Environmental changes to the child's bedroom*"),"1","0")</f>
        <v>0</v>
      </c>
      <c r="AA8" s="25" t="str">
        <f>IF(COUNTIF($L8,"*Environmental changes to the setting exterior / property*"),"1","0")</f>
        <v>0</v>
      </c>
      <c r="AB8" s="25" t="str">
        <f>IF(COUNTIF($L8,"*Changes made to the child's schedule*"),"1","0")</f>
        <v>0</v>
      </c>
      <c r="AC8" s="25" t="str">
        <f>IF(COUNTIF($L8,"*Changes made to the child's protocols*"),"1","0")</f>
        <v>0</v>
      </c>
      <c r="AD8" s="25" t="str">
        <f>IF(COUNTIF($L8,"*Following a review of the restraints, no steps were taken to decrease the use of restraint/secusion during this reporting period*"),"1","0")</f>
        <v>0</v>
      </c>
      <c r="AE8" s="25">
        <v>0</v>
      </c>
      <c r="AF8" s="25">
        <v>0</v>
      </c>
      <c r="AG8" s="25">
        <v>0</v>
      </c>
      <c r="AH8" s="25" t="s">
        <v>53</v>
      </c>
      <c r="AI8" s="25" t="str">
        <f>IF(COUNTIF($AH8,"*Three or fewer restraints/seclusion occurred during this reporting period*"),"1","0")</f>
        <v>1</v>
      </c>
      <c r="AJ8" s="25" t="str">
        <f>IF(COUNTIF($AH8,"*Update has been made to the FBA*"),"1","0")</f>
        <v>0</v>
      </c>
      <c r="AK8" s="25" t="str">
        <f>IF(COUNTIF($AH8,"*Update has been made to the PBSP*"),"1","0")</f>
        <v>0</v>
      </c>
      <c r="AL8" s="25" t="str">
        <f>IF(COUNTIF($AH8,"*ISP Team has convened*"),"1","0")</f>
        <v>0</v>
      </c>
      <c r="AM8" s="25" t="str">
        <f>IF(COUNTIF($AH8,"*General retraining of staff*"),"1","0")</f>
        <v>0</v>
      </c>
      <c r="AN8" s="25" t="str">
        <f>IF(COUNTIF($AH8,"*ISP Team has convened*"),"1","0")</f>
        <v>0</v>
      </c>
      <c r="AO8" s="25" t="str">
        <f>IF(COUNTIF($AH8,"*Changes made to the ISP*"),"1","0")</f>
        <v>0</v>
      </c>
      <c r="AP8" s="25" t="str">
        <f>IF(COUNTIF($AH8,"*Assistive Device/Technology added to child's ISP*"),"1","0")</f>
        <v>0</v>
      </c>
      <c r="AQ8" s="25" t="str">
        <f>IF(COUNTIF($AH8,"*Adaptations made to meet identified sensory needs*"),"1","0")</f>
        <v>0</v>
      </c>
      <c r="AR8" s="25" t="str">
        <f>IF(COUNTIF($AH8,"*Consultation with psychiatrist/medication prescriber*"),"1","0")</f>
        <v>0</v>
      </c>
      <c r="AS8" s="25" t="str">
        <f>IF(COUNTIF($AH8,"*Consultation with Primary Care Physician/Dentist*"),"1","0")</f>
        <v>0</v>
      </c>
      <c r="AT8" s="25" t="str">
        <f>IF(COUNTIF($AH8,"*Environmental changes to the setting interior*"),"1","0")</f>
        <v>0</v>
      </c>
      <c r="AU8" s="25" t="str">
        <f>IF(COUNTIF($AH8,"*Door Window Dings Added*"),"1","0")</f>
        <v>0</v>
      </c>
      <c r="AV8" s="25" t="str">
        <f>IF(COUNTIF($AH8,"*Environmental changes to the child's bedroom*"),"1","0")</f>
        <v>0</v>
      </c>
      <c r="AW8" s="25" t="str">
        <f>IF(COUNTIF($AH8,"*Environmental changes to the setting exterior / property*"),"1","0")</f>
        <v>0</v>
      </c>
      <c r="AX8" s="25" t="str">
        <f>IF(COUNTIF($AH8,"*Changes made to the child's schedule*"),"1","0")</f>
        <v>0</v>
      </c>
      <c r="AY8" s="25" t="str">
        <f>IF(COUNTIF($AH8,"*Changes made to the child's protocols*"),"1","0")</f>
        <v>0</v>
      </c>
      <c r="AZ8" s="25" t="str">
        <f>IF(COUNTIF($AH8,"*Following a review of the restraints, no steps were taken to decrease the use of restraint/secusion during this reporting period*"),"1","0")</f>
        <v>0</v>
      </c>
    </row>
    <row r="9" spans="1:52" ht="50" customHeight="1" x14ac:dyDescent="0.35">
      <c r="A9" s="28" t="s">
        <v>424</v>
      </c>
      <c r="B9" s="25" t="s">
        <v>107</v>
      </c>
      <c r="C9" s="25" t="s">
        <v>113</v>
      </c>
      <c r="D9" s="25" t="s">
        <v>113</v>
      </c>
      <c r="E9" s="25" t="s">
        <v>112</v>
      </c>
      <c r="F9" s="25" t="s">
        <v>109</v>
      </c>
      <c r="G9" s="25" t="s">
        <v>20</v>
      </c>
      <c r="H9" s="25" t="s">
        <v>54</v>
      </c>
      <c r="I9" s="25">
        <v>0</v>
      </c>
      <c r="J9" s="25">
        <v>0</v>
      </c>
      <c r="K9" s="25">
        <v>0</v>
      </c>
      <c r="L9" s="25" t="s">
        <v>53</v>
      </c>
      <c r="M9" s="25" t="str">
        <f>IF(COUNTIF($L9,"*Three or fewer restraints/seclusion occurred during this reporting period*"),"1","0")</f>
        <v>1</v>
      </c>
      <c r="N9" s="25" t="str">
        <f>IF(COUNTIF($L9,"*Update has been made to the FBA*"),"1","0")</f>
        <v>0</v>
      </c>
      <c r="O9" s="25" t="str">
        <f>IF(COUNTIF($L9,"*Update has been made to the PBSP*"),"1","0")</f>
        <v>0</v>
      </c>
      <c r="P9" s="25" t="str">
        <f>IF(COUNTIF($L9,"*ISP Team has convened*"),"1","0")</f>
        <v>0</v>
      </c>
      <c r="Q9" s="25" t="str">
        <f>IF(COUNTIF($L9,"*General retraining of staff*"),"1","0")</f>
        <v>0</v>
      </c>
      <c r="R9" s="25" t="str">
        <f>IF(COUNTIF($L9,"*ISP Team has convened*"),"1","0")</f>
        <v>0</v>
      </c>
      <c r="S9" s="25" t="str">
        <f>IF(COUNTIF($L9,"*Changes made to the ISP*"),"1","0")</f>
        <v>0</v>
      </c>
      <c r="T9" s="25" t="str">
        <f>IF(COUNTIF($L9,"*Assistive Device/Technology added to child's ISP*"),"1","0")</f>
        <v>0</v>
      </c>
      <c r="U9" s="25" t="str">
        <f>IF(COUNTIF($L9,"*Adaptations made to meet identified sensory needs*"),"1","0")</f>
        <v>0</v>
      </c>
      <c r="V9" s="25" t="str">
        <f>IF(COUNTIF($L9,"*Consultation with psychiatrist/medication prescriber*"),"1","0")</f>
        <v>0</v>
      </c>
      <c r="W9" s="25" t="str">
        <f>IF(COUNTIF($L9,"*Consultation with Primary Care Physician/Dentist*"),"1","0")</f>
        <v>0</v>
      </c>
      <c r="X9" s="25" t="str">
        <f>IF(COUNTIF($L9,"*Environmental changes to the setting interior*"),"1","0")</f>
        <v>0</v>
      </c>
      <c r="Y9" s="25" t="str">
        <f>IF(COUNTIF($L9,"*Door Window Dings Added*"),"1","0")</f>
        <v>0</v>
      </c>
      <c r="Z9" s="25" t="str">
        <f>IF(COUNTIF($L9,"*Environmental changes to the child's bedroom*"),"1","0")</f>
        <v>0</v>
      </c>
      <c r="AA9" s="25" t="str">
        <f>IF(COUNTIF($L9,"*Environmental changes to the setting exterior / property*"),"1","0")</f>
        <v>0</v>
      </c>
      <c r="AB9" s="25" t="str">
        <f>IF(COUNTIF($L9,"*Changes made to the child's schedule*"),"1","0")</f>
        <v>0</v>
      </c>
      <c r="AC9" s="25" t="str">
        <f>IF(COUNTIF($L9,"*Changes made to the child's protocols*"),"1","0")</f>
        <v>0</v>
      </c>
      <c r="AD9" s="25" t="str">
        <f>IF(COUNTIF($L9,"*Following a review of the restraints, no steps were taken to decrease the use of restraint/secusion during this reporting period*"),"1","0")</f>
        <v>0</v>
      </c>
      <c r="AE9" s="25">
        <v>0</v>
      </c>
      <c r="AF9" s="25">
        <v>0</v>
      </c>
      <c r="AG9" s="25">
        <v>0</v>
      </c>
      <c r="AH9" s="25" t="s">
        <v>53</v>
      </c>
      <c r="AI9" s="25" t="str">
        <f>IF(COUNTIF($AH9,"*Three or fewer restraints/seclusion occurred during this reporting period*"),"1","0")</f>
        <v>1</v>
      </c>
      <c r="AJ9" s="25" t="str">
        <f>IF(COUNTIF($AH9,"*Update has been made to the FBA*"),"1","0")</f>
        <v>0</v>
      </c>
      <c r="AK9" s="25" t="str">
        <f>IF(COUNTIF($AH9,"*Update has been made to the PBSP*"),"1","0")</f>
        <v>0</v>
      </c>
      <c r="AL9" s="25" t="str">
        <f>IF(COUNTIF($AH9,"*ISP Team has convened*"),"1","0")</f>
        <v>0</v>
      </c>
      <c r="AM9" s="25" t="str">
        <f>IF(COUNTIF($AH9,"*General retraining of staff*"),"1","0")</f>
        <v>0</v>
      </c>
      <c r="AN9" s="25" t="str">
        <f>IF(COUNTIF($AH9,"*ISP Team has convened*"),"1","0")</f>
        <v>0</v>
      </c>
      <c r="AO9" s="25" t="str">
        <f>IF(COUNTIF($AH9,"*Changes made to the ISP*"),"1","0")</f>
        <v>0</v>
      </c>
      <c r="AP9" s="25" t="str">
        <f>IF(COUNTIF($AH9,"*Assistive Device/Technology added to child's ISP*"),"1","0")</f>
        <v>0</v>
      </c>
      <c r="AQ9" s="25" t="str">
        <f>IF(COUNTIF($AH9,"*Adaptations made to meet identified sensory needs*"),"1","0")</f>
        <v>0</v>
      </c>
      <c r="AR9" s="25" t="str">
        <f>IF(COUNTIF($AH9,"*Consultation with psychiatrist/medication prescriber*"),"1","0")</f>
        <v>0</v>
      </c>
      <c r="AS9" s="25" t="str">
        <f>IF(COUNTIF($AH9,"*Consultation with Primary Care Physician/Dentist*"),"1","0")</f>
        <v>0</v>
      </c>
      <c r="AT9" s="25" t="str">
        <f>IF(COUNTIF($AH9,"*Environmental changes to the setting interior*"),"1","0")</f>
        <v>0</v>
      </c>
      <c r="AU9" s="25" t="str">
        <f>IF(COUNTIF($AH9,"*Door Window Dings Added*"),"1","0")</f>
        <v>0</v>
      </c>
      <c r="AV9" s="25" t="str">
        <f>IF(COUNTIF($AH9,"*Environmental changes to the child's bedroom*"),"1","0")</f>
        <v>0</v>
      </c>
      <c r="AW9" s="25" t="str">
        <f>IF(COUNTIF($AH9,"*Environmental changes to the setting exterior / property*"),"1","0")</f>
        <v>0</v>
      </c>
      <c r="AX9" s="25" t="str">
        <f>IF(COUNTIF($AH9,"*Changes made to the child's schedule*"),"1","0")</f>
        <v>0</v>
      </c>
      <c r="AY9" s="25" t="str">
        <f>IF(COUNTIF($AH9,"*Changes made to the child's protocols*"),"1","0")</f>
        <v>0</v>
      </c>
      <c r="AZ9" s="25" t="str">
        <f>IF(COUNTIF($AH9,"*Following a review of the restraints, no steps were taken to decrease the use of restraint/secusion during this reporting period*"),"1","0")</f>
        <v>0</v>
      </c>
    </row>
    <row r="10" spans="1:52" ht="50" customHeight="1" x14ac:dyDescent="0.35">
      <c r="A10" s="28" t="s">
        <v>425</v>
      </c>
      <c r="B10" s="25" t="s">
        <v>121</v>
      </c>
      <c r="C10" s="25" t="s">
        <v>108</v>
      </c>
      <c r="D10" s="25" t="s">
        <v>108</v>
      </c>
      <c r="E10" s="25" t="s">
        <v>112</v>
      </c>
      <c r="F10" s="25" t="s">
        <v>109</v>
      </c>
      <c r="G10" s="25" t="s">
        <v>20</v>
      </c>
      <c r="H10" s="25" t="s">
        <v>54</v>
      </c>
      <c r="I10" s="25">
        <v>0</v>
      </c>
      <c r="J10" s="25">
        <v>0</v>
      </c>
      <c r="K10" s="25">
        <v>0</v>
      </c>
      <c r="L10" s="25" t="s">
        <v>151</v>
      </c>
      <c r="M10" s="25" t="str">
        <f>IF(COUNTIF($L10,"*Three or fewer restraints/seclusion occurred during this reporting period*"),"1","0")</f>
        <v>0</v>
      </c>
      <c r="N10" s="25" t="str">
        <f>IF(COUNTIF($L10,"*Update has been made to the FBA*"),"1","0")</f>
        <v>0</v>
      </c>
      <c r="O10" s="25" t="str">
        <f>IF(COUNTIF($L10,"*Update has been made to the PBSP*"),"1","0")</f>
        <v>0</v>
      </c>
      <c r="P10" s="25" t="str">
        <f>IF(COUNTIF($L10,"*ISP Team has convened*"),"1","0")</f>
        <v>0</v>
      </c>
      <c r="Q10" s="25" t="str">
        <f>IF(COUNTIF($L10,"*General retraining of staff*"),"1","0")</f>
        <v>0</v>
      </c>
      <c r="R10" s="25" t="str">
        <f>IF(COUNTIF($L10,"*ISP Team has convened*"),"1","0")</f>
        <v>0</v>
      </c>
      <c r="S10" s="25" t="str">
        <f>IF(COUNTIF($L10,"*Changes made to the ISP*"),"1","0")</f>
        <v>0</v>
      </c>
      <c r="T10" s="25" t="str">
        <f>IF(COUNTIF($L10,"*Assistive Device/Technology added to child's ISP*"),"1","0")</f>
        <v>0</v>
      </c>
      <c r="U10" s="25" t="str">
        <f>IF(COUNTIF($L10,"*Adaptations made to meet identified sensory needs*"),"1","0")</f>
        <v>0</v>
      </c>
      <c r="V10" s="25" t="str">
        <f>IF(COUNTIF($L10,"*Consultation with psychiatrist/medication prescriber*"),"1","0")</f>
        <v>0</v>
      </c>
      <c r="W10" s="25" t="str">
        <f>IF(COUNTIF($L10,"*Consultation with Primary Care Physician/Dentist*"),"1","0")</f>
        <v>0</v>
      </c>
      <c r="X10" s="25" t="str">
        <f>IF(COUNTIF($L10,"*Environmental changes to the setting interior*"),"1","0")</f>
        <v>0</v>
      </c>
      <c r="Y10" s="25" t="str">
        <f>IF(COUNTIF($L10,"*Door Window Dings Added*"),"1","0")</f>
        <v>0</v>
      </c>
      <c r="Z10" s="25" t="str">
        <f>IF(COUNTIF($L10,"*Environmental changes to the child's bedroom*"),"1","0")</f>
        <v>0</v>
      </c>
      <c r="AA10" s="25" t="str">
        <f>IF(COUNTIF($L10,"*Environmental changes to the setting exterior / property*"),"1","0")</f>
        <v>0</v>
      </c>
      <c r="AB10" s="25" t="str">
        <f>IF(COUNTIF($L10,"*Changes made to the child's schedule*"),"1","0")</f>
        <v>1</v>
      </c>
      <c r="AC10" s="25" t="str">
        <f>IF(COUNTIF($L10,"*Changes made to the child's protocols*"),"1","0")</f>
        <v>0</v>
      </c>
      <c r="AD10" s="25" t="str">
        <f>IF(COUNTIF($L10,"*Following a review of the restraints, no steps were taken to decrease the use of restraint/secusion during this reporting period*"),"1","0")</f>
        <v>0</v>
      </c>
      <c r="AE10" s="25">
        <v>0</v>
      </c>
      <c r="AF10" s="25">
        <v>0</v>
      </c>
      <c r="AG10" s="25">
        <v>0</v>
      </c>
      <c r="AH10" s="25" t="s">
        <v>164</v>
      </c>
      <c r="AI10" s="25" t="str">
        <f>IF(COUNTIF($AH10,"*Three or fewer restraints/seclusion occurred during this reporting period*"),"1","0")</f>
        <v>0</v>
      </c>
      <c r="AJ10" s="25" t="str">
        <f>IF(COUNTIF($AH10,"*Update has been made to the FBA*"),"1","0")</f>
        <v>0</v>
      </c>
      <c r="AK10" s="25" t="str">
        <f>IF(COUNTIF($AH10,"*Update has been made to the PBSP*"),"1","0")</f>
        <v>0</v>
      </c>
      <c r="AL10" s="25" t="str">
        <f>IF(COUNTIF($AH10,"*ISP Team has convened*"),"1","0")</f>
        <v>0</v>
      </c>
      <c r="AM10" s="25" t="str">
        <f>IF(COUNTIF($AH10,"*General retraining of staff*"),"1","0")</f>
        <v>0</v>
      </c>
      <c r="AN10" s="25" t="str">
        <f>IF(COUNTIF($AH10,"*ISP Team has convened*"),"1","0")</f>
        <v>0</v>
      </c>
      <c r="AO10" s="25" t="str">
        <f>IF(COUNTIF($AH10,"*Changes made to the ISP*"),"1","0")</f>
        <v>0</v>
      </c>
      <c r="AP10" s="25" t="str">
        <f>IF(COUNTIF($AH10,"*Assistive Device/Technology added to child's ISP*"),"1","0")</f>
        <v>0</v>
      </c>
      <c r="AQ10" s="25" t="str">
        <f>IF(COUNTIF($AH10,"*Adaptations made to meet identified sensory needs*"),"1","0")</f>
        <v>0</v>
      </c>
      <c r="AR10" s="25" t="str">
        <f>IF(COUNTIF($AH10,"*Consultation with psychiatrist/medication prescriber*"),"1","0")</f>
        <v>0</v>
      </c>
      <c r="AS10" s="25" t="str">
        <f>IF(COUNTIF($AH10,"*Consultation with Primary Care Physician/Dentist*"),"1","0")</f>
        <v>0</v>
      </c>
      <c r="AT10" s="25" t="str">
        <f>IF(COUNTIF($AH10,"*Environmental changes to the setting interior*"),"1","0")</f>
        <v>0</v>
      </c>
      <c r="AU10" s="25" t="str">
        <f>IF(COUNTIF($AH10,"*Door Window Dings Added*"),"1","0")</f>
        <v>0</v>
      </c>
      <c r="AV10" s="25" t="str">
        <f>IF(COUNTIF($AH10,"*Environmental changes to the child's bedroom*"),"1","0")</f>
        <v>0</v>
      </c>
      <c r="AW10" s="25" t="str">
        <f>IF(COUNTIF($AH10,"*Environmental changes to the setting exterior / property*"),"1","0")</f>
        <v>0</v>
      </c>
      <c r="AX10" s="25" t="str">
        <f>IF(COUNTIF($AH10,"*Changes made to the child's schedule*"),"1","0")</f>
        <v>0</v>
      </c>
      <c r="AY10" s="25" t="str">
        <f>IF(COUNTIF($AH10,"*Changes made to the child's protocols*"),"1","0")</f>
        <v>0</v>
      </c>
      <c r="AZ10" s="25" t="str">
        <f>IF(COUNTIF($AH10,"*Following a review of the restraints, no steps were taken to decrease the use of restraint/secusion during this reporting period*"),"1","0")</f>
        <v>0</v>
      </c>
    </row>
    <row r="11" spans="1:52" ht="50" customHeight="1" x14ac:dyDescent="0.35">
      <c r="A11" s="28" t="s">
        <v>426</v>
      </c>
      <c r="B11" s="25" t="s">
        <v>114</v>
      </c>
      <c r="C11" s="25" t="s">
        <v>113</v>
      </c>
      <c r="D11" s="25" t="s">
        <v>113</v>
      </c>
      <c r="E11" s="25" t="s">
        <v>112</v>
      </c>
      <c r="F11" s="25" t="s">
        <v>109</v>
      </c>
      <c r="G11" s="25" t="s">
        <v>20</v>
      </c>
      <c r="H11" s="25" t="s">
        <v>54</v>
      </c>
      <c r="I11" s="25">
        <v>0</v>
      </c>
      <c r="J11" s="25">
        <v>0</v>
      </c>
      <c r="K11" s="25">
        <v>0</v>
      </c>
      <c r="L11" s="25" t="s">
        <v>53</v>
      </c>
      <c r="M11" s="25" t="str">
        <f>IF(COUNTIF($L11,"*Three or fewer restraints/seclusion occurred during this reporting period*"),"1","0")</f>
        <v>1</v>
      </c>
      <c r="N11" s="25" t="str">
        <f>IF(COUNTIF($L11,"*Update has been made to the FBA*"),"1","0")</f>
        <v>0</v>
      </c>
      <c r="O11" s="25" t="str">
        <f>IF(COUNTIF($L11,"*Update has been made to the PBSP*"),"1","0")</f>
        <v>0</v>
      </c>
      <c r="P11" s="25" t="str">
        <f>IF(COUNTIF($L11,"*ISP Team has convened*"),"1","0")</f>
        <v>0</v>
      </c>
      <c r="Q11" s="25" t="str">
        <f>IF(COUNTIF($L11,"*General retraining of staff*"),"1","0")</f>
        <v>0</v>
      </c>
      <c r="R11" s="25" t="str">
        <f>IF(COUNTIF($L11,"*ISP Team has convened*"),"1","0")</f>
        <v>0</v>
      </c>
      <c r="S11" s="25" t="str">
        <f>IF(COUNTIF($L11,"*Changes made to the ISP*"),"1","0")</f>
        <v>0</v>
      </c>
      <c r="T11" s="25" t="str">
        <f>IF(COUNTIF($L11,"*Assistive Device/Technology added to child's ISP*"),"1","0")</f>
        <v>0</v>
      </c>
      <c r="U11" s="25" t="str">
        <f>IF(COUNTIF($L11,"*Adaptations made to meet identified sensory needs*"),"1","0")</f>
        <v>0</v>
      </c>
      <c r="V11" s="25" t="str">
        <f>IF(COUNTIF($L11,"*Consultation with psychiatrist/medication prescriber*"),"1","0")</f>
        <v>0</v>
      </c>
      <c r="W11" s="25" t="str">
        <f>IF(COUNTIF($L11,"*Consultation with Primary Care Physician/Dentist*"),"1","0")</f>
        <v>0</v>
      </c>
      <c r="X11" s="25" t="str">
        <f>IF(COUNTIF($L11,"*Environmental changes to the setting interior*"),"1","0")</f>
        <v>0</v>
      </c>
      <c r="Y11" s="25" t="str">
        <f>IF(COUNTIF($L11,"*Door Window Dings Added*"),"1","0")</f>
        <v>0</v>
      </c>
      <c r="Z11" s="25" t="str">
        <f>IF(COUNTIF($L11,"*Environmental changes to the child's bedroom*"),"1","0")</f>
        <v>0</v>
      </c>
      <c r="AA11" s="25" t="str">
        <f>IF(COUNTIF($L11,"*Environmental changes to the setting exterior / property*"),"1","0")</f>
        <v>0</v>
      </c>
      <c r="AB11" s="25" t="str">
        <f>IF(COUNTIF($L11,"*Changes made to the child's schedule*"),"1","0")</f>
        <v>0</v>
      </c>
      <c r="AC11" s="25" t="str">
        <f>IF(COUNTIF($L11,"*Changes made to the child's protocols*"),"1","0")</f>
        <v>0</v>
      </c>
      <c r="AD11" s="25" t="str">
        <f>IF(COUNTIF($L11,"*Following a review of the restraints, no steps were taken to decrease the use of restraint/secusion during this reporting period*"),"1","0")</f>
        <v>0</v>
      </c>
      <c r="AE11" s="25">
        <v>0</v>
      </c>
      <c r="AF11" s="25">
        <v>0</v>
      </c>
      <c r="AG11" s="25">
        <v>0</v>
      </c>
      <c r="AH11" s="25" t="s">
        <v>53</v>
      </c>
      <c r="AI11" s="25" t="str">
        <f>IF(COUNTIF($AH11,"*Three or fewer restraints/seclusion occurred during this reporting period*"),"1","0")</f>
        <v>1</v>
      </c>
      <c r="AJ11" s="25" t="str">
        <f>IF(COUNTIF($AH11,"*Update has been made to the FBA*"),"1","0")</f>
        <v>0</v>
      </c>
      <c r="AK11" s="25" t="str">
        <f>IF(COUNTIF($AH11,"*Update has been made to the PBSP*"),"1","0")</f>
        <v>0</v>
      </c>
      <c r="AL11" s="25" t="str">
        <f>IF(COUNTIF($AH11,"*ISP Team has convened*"),"1","0")</f>
        <v>0</v>
      </c>
      <c r="AM11" s="25" t="str">
        <f>IF(COUNTIF($AH11,"*General retraining of staff*"),"1","0")</f>
        <v>0</v>
      </c>
      <c r="AN11" s="25" t="str">
        <f>IF(COUNTIF($AH11,"*ISP Team has convened*"),"1","0")</f>
        <v>0</v>
      </c>
      <c r="AO11" s="25" t="str">
        <f>IF(COUNTIF($AH11,"*Changes made to the ISP*"),"1","0")</f>
        <v>0</v>
      </c>
      <c r="AP11" s="25" t="str">
        <f>IF(COUNTIF($AH11,"*Assistive Device/Technology added to child's ISP*"),"1","0")</f>
        <v>0</v>
      </c>
      <c r="AQ11" s="25" t="str">
        <f>IF(COUNTIF($AH11,"*Adaptations made to meet identified sensory needs*"),"1","0")</f>
        <v>0</v>
      </c>
      <c r="AR11" s="25" t="str">
        <f>IF(COUNTIF($AH11,"*Consultation with psychiatrist/medication prescriber*"),"1","0")</f>
        <v>0</v>
      </c>
      <c r="AS11" s="25" t="str">
        <f>IF(COUNTIF($AH11,"*Consultation with Primary Care Physician/Dentist*"),"1","0")</f>
        <v>0</v>
      </c>
      <c r="AT11" s="25" t="str">
        <f>IF(COUNTIF($AH11,"*Environmental changes to the setting interior*"),"1","0")</f>
        <v>0</v>
      </c>
      <c r="AU11" s="25" t="str">
        <f>IF(COUNTIF($AH11,"*Door Window Dings Added*"),"1","0")</f>
        <v>0</v>
      </c>
      <c r="AV11" s="25" t="str">
        <f>IF(COUNTIF($AH11,"*Environmental changes to the child's bedroom*"),"1","0")</f>
        <v>0</v>
      </c>
      <c r="AW11" s="25" t="str">
        <f>IF(COUNTIF($AH11,"*Environmental changes to the setting exterior / property*"),"1","0")</f>
        <v>0</v>
      </c>
      <c r="AX11" s="25" t="str">
        <f>IF(COUNTIF($AH11,"*Changes made to the child's schedule*"),"1","0")</f>
        <v>0</v>
      </c>
      <c r="AY11" s="25" t="str">
        <f>IF(COUNTIF($AH11,"*Changes made to the child's protocols*"),"1","0")</f>
        <v>0</v>
      </c>
      <c r="AZ11" s="25" t="str">
        <f>IF(COUNTIF($AH11,"*Following a review of the restraints, no steps were taken to decrease the use of restraint/secusion during this reporting period*"),"1","0")</f>
        <v>0</v>
      </c>
    </row>
    <row r="12" spans="1:52" ht="50" customHeight="1" x14ac:dyDescent="0.35">
      <c r="A12" s="28" t="s">
        <v>427</v>
      </c>
      <c r="B12" s="31" t="s">
        <v>107</v>
      </c>
      <c r="C12" s="31" t="s">
        <v>108</v>
      </c>
      <c r="D12" s="31" t="s">
        <v>108</v>
      </c>
      <c r="E12" s="31" t="s">
        <v>112</v>
      </c>
      <c r="F12" s="31" t="s">
        <v>109</v>
      </c>
      <c r="G12" s="31" t="s">
        <v>20</v>
      </c>
      <c r="H12" s="31" t="s">
        <v>54</v>
      </c>
      <c r="I12" s="31">
        <v>0</v>
      </c>
      <c r="J12" s="31">
        <v>0</v>
      </c>
      <c r="K12" s="31">
        <v>0</v>
      </c>
      <c r="L12" s="31" t="s">
        <v>53</v>
      </c>
      <c r="M12" s="25" t="str">
        <f>IF(COUNTIF($L12,"*Three or fewer restraints/seclusion occurred during this reporting period*"),"1","0")</f>
        <v>1</v>
      </c>
      <c r="N12" s="25" t="str">
        <f>IF(COUNTIF($L12,"*Update has been made to the FBA*"),"1","0")</f>
        <v>0</v>
      </c>
      <c r="O12" s="25" t="str">
        <f>IF(COUNTIF($L12,"*Update has been made to the PBSP*"),"1","0")</f>
        <v>0</v>
      </c>
      <c r="P12" s="25" t="str">
        <f>IF(COUNTIF($L12,"*ISP Team has convened*"),"1","0")</f>
        <v>0</v>
      </c>
      <c r="Q12" s="25" t="str">
        <f>IF(COUNTIF($L12,"*General retraining of staff*"),"1","0")</f>
        <v>0</v>
      </c>
      <c r="R12" s="25" t="str">
        <f>IF(COUNTIF($L12,"*ISP Team has convened*"),"1","0")</f>
        <v>0</v>
      </c>
      <c r="S12" s="25" t="str">
        <f>IF(COUNTIF($L12,"*Changes made to the ISP*"),"1","0")</f>
        <v>0</v>
      </c>
      <c r="T12" s="25" t="str">
        <f>IF(COUNTIF($L12,"*Assistive Device/Technology added to child's ISP*"),"1","0")</f>
        <v>0</v>
      </c>
      <c r="U12" s="25" t="str">
        <f>IF(COUNTIF($L12,"*Adaptations made to meet identified sensory needs*"),"1","0")</f>
        <v>0</v>
      </c>
      <c r="V12" s="25" t="str">
        <f>IF(COUNTIF($L12,"*Consultation with psychiatrist/medication prescriber*"),"1","0")</f>
        <v>0</v>
      </c>
      <c r="W12" s="25" t="str">
        <f>IF(COUNTIF($L12,"*Consultation with Primary Care Physician/Dentist*"),"1","0")</f>
        <v>0</v>
      </c>
      <c r="X12" s="25" t="str">
        <f>IF(COUNTIF($L12,"*Environmental changes to the setting interior*"),"1","0")</f>
        <v>0</v>
      </c>
      <c r="Y12" s="25" t="str">
        <f>IF(COUNTIF($L12,"*Door Window Dings Added*"),"1","0")</f>
        <v>0</v>
      </c>
      <c r="Z12" s="25" t="str">
        <f>IF(COUNTIF($L12,"*Environmental changes to the child's bedroom*"),"1","0")</f>
        <v>0</v>
      </c>
      <c r="AA12" s="25" t="str">
        <f>IF(COUNTIF($L12,"*Environmental changes to the setting exterior / property*"),"1","0")</f>
        <v>0</v>
      </c>
      <c r="AB12" s="25" t="str">
        <f>IF(COUNTIF($L12,"*Changes made to the child's schedule*"),"1","0")</f>
        <v>0</v>
      </c>
      <c r="AC12" s="25" t="str">
        <f>IF(COUNTIF($L12,"*Changes made to the child's protocols*"),"1","0")</f>
        <v>0</v>
      </c>
      <c r="AD12" s="25" t="str">
        <f>IF(COUNTIF($L12,"*Following a review of the restraints, no steps were taken to decrease the use of restraint/secusion during this reporting period*"),"1","0")</f>
        <v>0</v>
      </c>
      <c r="AE12" s="25">
        <v>0</v>
      </c>
      <c r="AF12" s="25">
        <v>0</v>
      </c>
      <c r="AG12" s="25">
        <v>0</v>
      </c>
      <c r="AH12" s="25" t="s">
        <v>53</v>
      </c>
      <c r="AI12" s="25" t="str">
        <f>IF(COUNTIF($AH12,"*Three or fewer restraints/seclusion occurred during this reporting period*"),"1","0")</f>
        <v>1</v>
      </c>
      <c r="AJ12" s="25" t="str">
        <f>IF(COUNTIF($AH12,"*Update has been made to the FBA*"),"1","0")</f>
        <v>0</v>
      </c>
      <c r="AK12" s="25" t="str">
        <f>IF(COUNTIF($AH12,"*Update has been made to the PBSP*"),"1","0")</f>
        <v>0</v>
      </c>
      <c r="AL12" s="25" t="str">
        <f>IF(COUNTIF($AH12,"*ISP Team has convened*"),"1","0")</f>
        <v>0</v>
      </c>
      <c r="AM12" s="25" t="str">
        <f>IF(COUNTIF($AH12,"*General retraining of staff*"),"1","0")</f>
        <v>0</v>
      </c>
      <c r="AN12" s="25" t="str">
        <f>IF(COUNTIF($AH12,"*ISP Team has convened*"),"1","0")</f>
        <v>0</v>
      </c>
      <c r="AO12" s="25" t="str">
        <f>IF(COUNTIF($AH12,"*Changes made to the ISP*"),"1","0")</f>
        <v>0</v>
      </c>
      <c r="AP12" s="25" t="str">
        <f>IF(COUNTIF($AH12,"*Assistive Device/Technology added to child's ISP*"),"1","0")</f>
        <v>0</v>
      </c>
      <c r="AQ12" s="25" t="str">
        <f>IF(COUNTIF($AH12,"*Adaptations made to meet identified sensory needs*"),"1","0")</f>
        <v>0</v>
      </c>
      <c r="AR12" s="25" t="str">
        <f>IF(COUNTIF($AH12,"*Consultation with psychiatrist/medication prescriber*"),"1","0")</f>
        <v>0</v>
      </c>
      <c r="AS12" s="25" t="str">
        <f>IF(COUNTIF($AH12,"*Consultation with Primary Care Physician/Dentist*"),"1","0")</f>
        <v>0</v>
      </c>
      <c r="AT12" s="25" t="str">
        <f>IF(COUNTIF($AH12,"*Environmental changes to the setting interior*"),"1","0")</f>
        <v>0</v>
      </c>
      <c r="AU12" s="25" t="str">
        <f>IF(COUNTIF($AH12,"*Door Window Dings Added*"),"1","0")</f>
        <v>0</v>
      </c>
      <c r="AV12" s="25" t="str">
        <f>IF(COUNTIF($AH12,"*Environmental changes to the child's bedroom*"),"1","0")</f>
        <v>0</v>
      </c>
      <c r="AW12" s="25" t="str">
        <f>IF(COUNTIF($AH12,"*Environmental changes to the setting exterior / property*"),"1","0")</f>
        <v>0</v>
      </c>
      <c r="AX12" s="25" t="str">
        <f>IF(COUNTIF($AH12,"*Changes made to the child's schedule*"),"1","0")</f>
        <v>0</v>
      </c>
      <c r="AY12" s="25" t="str">
        <f>IF(COUNTIF($AH12,"*Changes made to the child's protocols*"),"1","0")</f>
        <v>0</v>
      </c>
      <c r="AZ12" s="25" t="str">
        <f>IF(COUNTIF($AH12,"*Following a review of the restraints, no steps were taken to decrease the use of restraint/secusion during this reporting period*"),"1","0")</f>
        <v>0</v>
      </c>
    </row>
    <row r="13" spans="1:52" ht="50" customHeight="1" x14ac:dyDescent="0.35">
      <c r="A13" s="28" t="s">
        <v>428</v>
      </c>
      <c r="B13" s="31" t="s">
        <v>107</v>
      </c>
      <c r="C13" s="31" t="s">
        <v>108</v>
      </c>
      <c r="D13" s="31" t="s">
        <v>108</v>
      </c>
      <c r="E13" s="31" t="s">
        <v>112</v>
      </c>
      <c r="F13" s="31" t="s">
        <v>109</v>
      </c>
      <c r="G13" s="31" t="s">
        <v>20</v>
      </c>
      <c r="H13" s="31" t="s">
        <v>54</v>
      </c>
      <c r="I13" s="31">
        <v>0</v>
      </c>
      <c r="J13" s="31">
        <v>0</v>
      </c>
      <c r="K13" s="31">
        <v>0</v>
      </c>
      <c r="L13" s="31" t="s">
        <v>164</v>
      </c>
      <c r="M13" s="25" t="str">
        <f>IF(COUNTIF($L13,"*Three or fewer restraints/seclusion occurred during this reporting period*"),"1","0")</f>
        <v>0</v>
      </c>
      <c r="N13" s="25" t="str">
        <f>IF(COUNTIF($L13,"*Update has been made to the FBA*"),"1","0")</f>
        <v>0</v>
      </c>
      <c r="O13" s="25" t="str">
        <f>IF(COUNTIF($L13,"*Update has been made to the PBSP*"),"1","0")</f>
        <v>0</v>
      </c>
      <c r="P13" s="25" t="str">
        <f>IF(COUNTIF($L13,"*ISP Team has convened*"),"1","0")</f>
        <v>0</v>
      </c>
      <c r="Q13" s="25" t="str">
        <f>IF(COUNTIF($L13,"*General retraining of staff*"),"1","0")</f>
        <v>0</v>
      </c>
      <c r="R13" s="25" t="str">
        <f>IF(COUNTIF($L13,"*ISP Team has convened*"),"1","0")</f>
        <v>0</v>
      </c>
      <c r="S13" s="25" t="str">
        <f>IF(COUNTIF($L13,"*Changes made to the ISP*"),"1","0")</f>
        <v>0</v>
      </c>
      <c r="T13" s="25" t="str">
        <f>IF(COUNTIF($L13,"*Assistive Device/Technology added to child's ISP*"),"1","0")</f>
        <v>0</v>
      </c>
      <c r="U13" s="25" t="str">
        <f>IF(COUNTIF($L13,"*Adaptations made to meet identified sensory needs*"),"1","0")</f>
        <v>0</v>
      </c>
      <c r="V13" s="25" t="str">
        <f>IF(COUNTIF($L13,"*Consultation with psychiatrist/medication prescriber*"),"1","0")</f>
        <v>0</v>
      </c>
      <c r="W13" s="25" t="str">
        <f>IF(COUNTIF($L13,"*Consultation with Primary Care Physician/Dentist*"),"1","0")</f>
        <v>0</v>
      </c>
      <c r="X13" s="25" t="str">
        <f>IF(COUNTIF($L13,"*Environmental changes to the setting interior*"),"1","0")</f>
        <v>0</v>
      </c>
      <c r="Y13" s="25" t="str">
        <f>IF(COUNTIF($L13,"*Door Window Dings Added*"),"1","0")</f>
        <v>0</v>
      </c>
      <c r="Z13" s="25" t="str">
        <f>IF(COUNTIF($L13,"*Environmental changes to the child's bedroom*"),"1","0")</f>
        <v>0</v>
      </c>
      <c r="AA13" s="25" t="str">
        <f>IF(COUNTIF($L13,"*Environmental changes to the setting exterior / property*"),"1","0")</f>
        <v>0</v>
      </c>
      <c r="AB13" s="25" t="str">
        <f>IF(COUNTIF($L13,"*Changes made to the child's schedule*"),"1","0")</f>
        <v>0</v>
      </c>
      <c r="AC13" s="25" t="str">
        <f>IF(COUNTIF($L13,"*Changes made to the child's protocols*"),"1","0")</f>
        <v>0</v>
      </c>
      <c r="AD13" s="25" t="str">
        <f>IF(COUNTIF($L13,"*Following a review of the restraints, no steps were taken to decrease the use of restraint/secusion during this reporting period*"),"1","0")</f>
        <v>0</v>
      </c>
      <c r="AE13" s="25">
        <v>0</v>
      </c>
      <c r="AF13" s="25">
        <v>0</v>
      </c>
      <c r="AG13" s="25">
        <v>0</v>
      </c>
      <c r="AH13" s="25" t="s">
        <v>164</v>
      </c>
      <c r="AI13" s="25" t="str">
        <f>IF(COUNTIF($AH13,"*Three or fewer restraints/seclusion occurred during this reporting period*"),"1","0")</f>
        <v>0</v>
      </c>
      <c r="AJ13" s="25" t="str">
        <f>IF(COUNTIF($AH13,"*Update has been made to the FBA*"),"1","0")</f>
        <v>0</v>
      </c>
      <c r="AK13" s="25" t="str">
        <f>IF(COUNTIF($AH13,"*Update has been made to the PBSP*"),"1","0")</f>
        <v>0</v>
      </c>
      <c r="AL13" s="25" t="str">
        <f>IF(COUNTIF($AH13,"*ISP Team has convened*"),"1","0")</f>
        <v>0</v>
      </c>
      <c r="AM13" s="25" t="str">
        <f>IF(COUNTIF($AH13,"*General retraining of staff*"),"1","0")</f>
        <v>0</v>
      </c>
      <c r="AN13" s="25" t="str">
        <f>IF(COUNTIF($AH13,"*ISP Team has convened*"),"1","0")</f>
        <v>0</v>
      </c>
      <c r="AO13" s="25" t="str">
        <f>IF(COUNTIF($AH13,"*Changes made to the ISP*"),"1","0")</f>
        <v>0</v>
      </c>
      <c r="AP13" s="25" t="str">
        <f>IF(COUNTIF($AH13,"*Assistive Device/Technology added to child's ISP*"),"1","0")</f>
        <v>0</v>
      </c>
      <c r="AQ13" s="25" t="str">
        <f>IF(COUNTIF($AH13,"*Adaptations made to meet identified sensory needs*"),"1","0")</f>
        <v>0</v>
      </c>
      <c r="AR13" s="25" t="str">
        <f>IF(COUNTIF($AH13,"*Consultation with psychiatrist/medication prescriber*"),"1","0")</f>
        <v>0</v>
      </c>
      <c r="AS13" s="25" t="str">
        <f>IF(COUNTIF($AH13,"*Consultation with Primary Care Physician/Dentist*"),"1","0")</f>
        <v>0</v>
      </c>
      <c r="AT13" s="25" t="str">
        <f>IF(COUNTIF($AH13,"*Environmental changes to the setting interior*"),"1","0")</f>
        <v>0</v>
      </c>
      <c r="AU13" s="25" t="str">
        <f>IF(COUNTIF($AH13,"*Door Window Dings Added*"),"1","0")</f>
        <v>0</v>
      </c>
      <c r="AV13" s="25" t="str">
        <f>IF(COUNTIF($AH13,"*Environmental changes to the child's bedroom*"),"1","0")</f>
        <v>0</v>
      </c>
      <c r="AW13" s="25" t="str">
        <f>IF(COUNTIF($AH13,"*Environmental changes to the setting exterior / property*"),"1","0")</f>
        <v>0</v>
      </c>
      <c r="AX13" s="25" t="str">
        <f>IF(COUNTIF($AH13,"*Changes made to the child's schedule*"),"1","0")</f>
        <v>0</v>
      </c>
      <c r="AY13" s="25" t="str">
        <f>IF(COUNTIF($AH13,"*Changes made to the child's protocols*"),"1","0")</f>
        <v>0</v>
      </c>
      <c r="AZ13" s="25" t="str">
        <f>IF(COUNTIF($AH13,"*Following a review of the restraints, no steps were taken to decrease the use of restraint/secusion during this reporting period*"),"1","0")</f>
        <v>0</v>
      </c>
    </row>
    <row r="14" spans="1:52" ht="50" customHeight="1" x14ac:dyDescent="0.35">
      <c r="A14" s="28" t="s">
        <v>429</v>
      </c>
      <c r="B14" s="25" t="s">
        <v>107</v>
      </c>
      <c r="C14" s="25" t="s">
        <v>113</v>
      </c>
      <c r="D14" s="25" t="s">
        <v>113</v>
      </c>
      <c r="E14" s="25" t="s">
        <v>112</v>
      </c>
      <c r="F14" s="25" t="s">
        <v>109</v>
      </c>
      <c r="G14" s="25" t="s">
        <v>20</v>
      </c>
      <c r="H14" s="25" t="s">
        <v>54</v>
      </c>
      <c r="I14" s="25">
        <v>0</v>
      </c>
      <c r="J14" s="25">
        <v>0</v>
      </c>
      <c r="K14" s="25">
        <v>0</v>
      </c>
      <c r="L14" s="25" t="s">
        <v>164</v>
      </c>
      <c r="M14" s="25" t="str">
        <f>IF(COUNTIF($L14,"*Three or fewer restraints/seclusion occurred during this reporting period*"),"1","0")</f>
        <v>0</v>
      </c>
      <c r="N14" s="25" t="str">
        <f>IF(COUNTIF($L14,"*Update has been made to the FBA*"),"1","0")</f>
        <v>0</v>
      </c>
      <c r="O14" s="25" t="str">
        <f>IF(COUNTIF($L14,"*Update has been made to the PBSP*"),"1","0")</f>
        <v>0</v>
      </c>
      <c r="P14" s="25" t="str">
        <f>IF(COUNTIF($L14,"*ISP Team has convened*"),"1","0")</f>
        <v>0</v>
      </c>
      <c r="Q14" s="25" t="str">
        <f>IF(COUNTIF($L14,"*General retraining of staff*"),"1","0")</f>
        <v>0</v>
      </c>
      <c r="R14" s="25" t="str">
        <f>IF(COUNTIF($L14,"*ISP Team has convened*"),"1","0")</f>
        <v>0</v>
      </c>
      <c r="S14" s="25" t="str">
        <f>IF(COUNTIF($L14,"*Changes made to the ISP*"),"1","0")</f>
        <v>0</v>
      </c>
      <c r="T14" s="25" t="str">
        <f>IF(COUNTIF($L14,"*Assistive Device/Technology added to child's ISP*"),"1","0")</f>
        <v>0</v>
      </c>
      <c r="U14" s="25" t="str">
        <f>IF(COUNTIF($L14,"*Adaptations made to meet identified sensory needs*"),"1","0")</f>
        <v>0</v>
      </c>
      <c r="V14" s="25" t="str">
        <f>IF(COUNTIF($L14,"*Consultation with psychiatrist/medication prescriber*"),"1","0")</f>
        <v>0</v>
      </c>
      <c r="W14" s="25" t="str">
        <f>IF(COUNTIF($L14,"*Consultation with Primary Care Physician/Dentist*"),"1","0")</f>
        <v>0</v>
      </c>
      <c r="X14" s="25" t="str">
        <f>IF(COUNTIF($L14,"*Environmental changes to the setting interior*"),"1","0")</f>
        <v>0</v>
      </c>
      <c r="Y14" s="25" t="str">
        <f>IF(COUNTIF($L14,"*Door Window Dings Added*"),"1","0")</f>
        <v>0</v>
      </c>
      <c r="Z14" s="25" t="str">
        <f>IF(COUNTIF($L14,"*Environmental changes to the child's bedroom*"),"1","0")</f>
        <v>0</v>
      </c>
      <c r="AA14" s="25" t="str">
        <f>IF(COUNTIF($L14,"*Environmental changes to the setting exterior / property*"),"1","0")</f>
        <v>0</v>
      </c>
      <c r="AB14" s="25" t="str">
        <f>IF(COUNTIF($L14,"*Changes made to the child's schedule*"),"1","0")</f>
        <v>0</v>
      </c>
      <c r="AC14" s="25" t="str">
        <f>IF(COUNTIF($L14,"*Changes made to the child's protocols*"),"1","0")</f>
        <v>0</v>
      </c>
      <c r="AD14" s="25" t="str">
        <f>IF(COUNTIF($L14,"*Following a review of the restraints, no steps were taken to decrease the use of restraint/secusion during this reporting period*"),"1","0")</f>
        <v>0</v>
      </c>
      <c r="AE14" s="25">
        <v>0</v>
      </c>
      <c r="AF14" s="25">
        <v>0</v>
      </c>
      <c r="AG14" s="25">
        <v>0</v>
      </c>
      <c r="AH14" s="25" t="s">
        <v>164</v>
      </c>
      <c r="AI14" s="25" t="str">
        <f>IF(COUNTIF($AH14,"*Three or fewer restraints/seclusion occurred during this reporting period*"),"1","0")</f>
        <v>0</v>
      </c>
      <c r="AJ14" s="25" t="str">
        <f>IF(COUNTIF($AH14,"*Update has been made to the FBA*"),"1","0")</f>
        <v>0</v>
      </c>
      <c r="AK14" s="25" t="str">
        <f>IF(COUNTIF($AH14,"*Update has been made to the PBSP*"),"1","0")</f>
        <v>0</v>
      </c>
      <c r="AL14" s="25" t="str">
        <f>IF(COUNTIF($AH14,"*ISP Team has convened*"),"1","0")</f>
        <v>0</v>
      </c>
      <c r="AM14" s="25" t="str">
        <f>IF(COUNTIF($AH14,"*General retraining of staff*"),"1","0")</f>
        <v>0</v>
      </c>
      <c r="AN14" s="25" t="str">
        <f>IF(COUNTIF($AH14,"*ISP Team has convened*"),"1","0")</f>
        <v>0</v>
      </c>
      <c r="AO14" s="25" t="str">
        <f>IF(COUNTIF($AH14,"*Changes made to the ISP*"),"1","0")</f>
        <v>0</v>
      </c>
      <c r="AP14" s="25" t="str">
        <f>IF(COUNTIF($AH14,"*Assistive Device/Technology added to child's ISP*"),"1","0")</f>
        <v>0</v>
      </c>
      <c r="AQ14" s="25" t="str">
        <f>IF(COUNTIF($AH14,"*Adaptations made to meet identified sensory needs*"),"1","0")</f>
        <v>0</v>
      </c>
      <c r="AR14" s="25" t="str">
        <f>IF(COUNTIF($AH14,"*Consultation with psychiatrist/medication prescriber*"),"1","0")</f>
        <v>0</v>
      </c>
      <c r="AS14" s="25" t="str">
        <f>IF(COUNTIF($AH14,"*Consultation with Primary Care Physician/Dentist*"),"1","0")</f>
        <v>0</v>
      </c>
      <c r="AT14" s="25" t="str">
        <f>IF(COUNTIF($AH14,"*Environmental changes to the setting interior*"),"1","0")</f>
        <v>0</v>
      </c>
      <c r="AU14" s="25" t="str">
        <f>IF(COUNTIF($AH14,"*Door Window Dings Added*"),"1","0")</f>
        <v>0</v>
      </c>
      <c r="AV14" s="25" t="str">
        <f>IF(COUNTIF($AH14,"*Environmental changes to the child's bedroom*"),"1","0")</f>
        <v>0</v>
      </c>
      <c r="AW14" s="25" t="str">
        <f>IF(COUNTIF($AH14,"*Environmental changes to the setting exterior / property*"),"1","0")</f>
        <v>0</v>
      </c>
      <c r="AX14" s="25" t="str">
        <f>IF(COUNTIF($AH14,"*Changes made to the child's schedule*"),"1","0")</f>
        <v>0</v>
      </c>
      <c r="AY14" s="25" t="str">
        <f>IF(COUNTIF($AH14,"*Changes made to the child's protocols*"),"1","0")</f>
        <v>0</v>
      </c>
      <c r="AZ14" s="25" t="str">
        <f>IF(COUNTIF($AH14,"*Following a review of the restraints, no steps were taken to decrease the use of restraint/secusion during this reporting period*"),"1","0")</f>
        <v>0</v>
      </c>
    </row>
    <row r="15" spans="1:52" ht="50" customHeight="1" x14ac:dyDescent="0.35">
      <c r="A15" s="28" t="s">
        <v>430</v>
      </c>
      <c r="B15" s="31" t="s">
        <v>107</v>
      </c>
      <c r="C15" s="31" t="s">
        <v>108</v>
      </c>
      <c r="D15" s="31" t="s">
        <v>171</v>
      </c>
      <c r="E15" s="31" t="s">
        <v>112</v>
      </c>
      <c r="F15" s="31" t="s">
        <v>109</v>
      </c>
      <c r="G15" s="31" t="s">
        <v>20</v>
      </c>
      <c r="H15" s="31" t="s">
        <v>54</v>
      </c>
      <c r="I15" s="31">
        <v>0</v>
      </c>
      <c r="J15" s="31">
        <v>0</v>
      </c>
      <c r="K15" s="31">
        <v>0</v>
      </c>
      <c r="L15" s="31" t="s">
        <v>53</v>
      </c>
      <c r="M15" s="25" t="str">
        <f>IF(COUNTIF($L15,"*Three or fewer restraints/seclusion occurred during this reporting period*"),"1","0")</f>
        <v>1</v>
      </c>
      <c r="N15" s="25" t="str">
        <f>IF(COUNTIF($L15,"*Update has been made to the FBA*"),"1","0")</f>
        <v>0</v>
      </c>
      <c r="O15" s="25" t="str">
        <f>IF(COUNTIF($L15,"*Update has been made to the PBSP*"),"1","0")</f>
        <v>0</v>
      </c>
      <c r="P15" s="25" t="str">
        <f>IF(COUNTIF($L15,"*ISP Team has convened*"),"1","0")</f>
        <v>0</v>
      </c>
      <c r="Q15" s="25" t="str">
        <f>IF(COUNTIF($L15,"*General retraining of staff*"),"1","0")</f>
        <v>0</v>
      </c>
      <c r="R15" s="25" t="str">
        <f>IF(COUNTIF($L15,"*ISP Team has convened*"),"1","0")</f>
        <v>0</v>
      </c>
      <c r="S15" s="25" t="str">
        <f>IF(COUNTIF($L15,"*Changes made to the ISP*"),"1","0")</f>
        <v>0</v>
      </c>
      <c r="T15" s="25" t="str">
        <f>IF(COUNTIF($L15,"*Assistive Device/Technology added to child's ISP*"),"1","0")</f>
        <v>0</v>
      </c>
      <c r="U15" s="25" t="str">
        <f>IF(COUNTIF($L15,"*Adaptations made to meet identified sensory needs*"),"1","0")</f>
        <v>0</v>
      </c>
      <c r="V15" s="25" t="str">
        <f>IF(COUNTIF($L15,"*Consultation with psychiatrist/medication prescriber*"),"1","0")</f>
        <v>0</v>
      </c>
      <c r="W15" s="25" t="str">
        <f>IF(COUNTIF($L15,"*Consultation with Primary Care Physician/Dentist*"),"1","0")</f>
        <v>0</v>
      </c>
      <c r="X15" s="25" t="str">
        <f>IF(COUNTIF($L15,"*Environmental changes to the setting interior*"),"1","0")</f>
        <v>0</v>
      </c>
      <c r="Y15" s="25" t="str">
        <f>IF(COUNTIF($L15,"*Door Window Dings Added*"),"1","0")</f>
        <v>0</v>
      </c>
      <c r="Z15" s="25" t="str">
        <f>IF(COUNTIF($L15,"*Environmental changes to the child's bedroom*"),"1","0")</f>
        <v>0</v>
      </c>
      <c r="AA15" s="25" t="str">
        <f>IF(COUNTIF($L15,"*Environmental changes to the setting exterior / property*"),"1","0")</f>
        <v>0</v>
      </c>
      <c r="AB15" s="25" t="str">
        <f>IF(COUNTIF($L15,"*Changes made to the child's schedule*"),"1","0")</f>
        <v>0</v>
      </c>
      <c r="AC15" s="25" t="str">
        <f>IF(COUNTIF($L15,"*Changes made to the child's protocols*"),"1","0")</f>
        <v>0</v>
      </c>
      <c r="AD15" s="25" t="str">
        <f>IF(COUNTIF($L15,"*Following a review of the restraints, no steps were taken to decrease the use of restraint/secusion during this reporting period*"),"1","0")</f>
        <v>0</v>
      </c>
      <c r="AE15" s="25">
        <v>0</v>
      </c>
      <c r="AF15" s="25">
        <v>0</v>
      </c>
      <c r="AG15" s="25">
        <v>0</v>
      </c>
      <c r="AH15" s="25" t="s">
        <v>53</v>
      </c>
      <c r="AI15" s="25" t="str">
        <f>IF(COUNTIF($AH15,"*Three or fewer restraints/seclusion occurred during this reporting period*"),"1","0")</f>
        <v>1</v>
      </c>
      <c r="AJ15" s="25" t="str">
        <f>IF(COUNTIF($AH15,"*Update has been made to the FBA*"),"1","0")</f>
        <v>0</v>
      </c>
      <c r="AK15" s="25" t="str">
        <f>IF(COUNTIF($AH15,"*Update has been made to the PBSP*"),"1","0")</f>
        <v>0</v>
      </c>
      <c r="AL15" s="25" t="str">
        <f>IF(COUNTIF($AH15,"*ISP Team has convened*"),"1","0")</f>
        <v>0</v>
      </c>
      <c r="AM15" s="25" t="str">
        <f>IF(COUNTIF($AH15,"*General retraining of staff*"),"1","0")</f>
        <v>0</v>
      </c>
      <c r="AN15" s="25" t="str">
        <f>IF(COUNTIF($AH15,"*ISP Team has convened*"),"1","0")</f>
        <v>0</v>
      </c>
      <c r="AO15" s="25" t="str">
        <f>IF(COUNTIF($AH15,"*Changes made to the ISP*"),"1","0")</f>
        <v>0</v>
      </c>
      <c r="AP15" s="25" t="str">
        <f>IF(COUNTIF($AH15,"*Assistive Device/Technology added to child's ISP*"),"1","0")</f>
        <v>0</v>
      </c>
      <c r="AQ15" s="25" t="str">
        <f>IF(COUNTIF($AH15,"*Adaptations made to meet identified sensory needs*"),"1","0")</f>
        <v>0</v>
      </c>
      <c r="AR15" s="25" t="str">
        <f>IF(COUNTIF($AH15,"*Consultation with psychiatrist/medication prescriber*"),"1","0")</f>
        <v>0</v>
      </c>
      <c r="AS15" s="25" t="str">
        <f>IF(COUNTIF($AH15,"*Consultation with Primary Care Physician/Dentist*"),"1","0")</f>
        <v>0</v>
      </c>
      <c r="AT15" s="25" t="str">
        <f>IF(COUNTIF($AH15,"*Environmental changes to the setting interior*"),"1","0")</f>
        <v>0</v>
      </c>
      <c r="AU15" s="25" t="str">
        <f>IF(COUNTIF($AH15,"*Door Window Dings Added*"),"1","0")</f>
        <v>0</v>
      </c>
      <c r="AV15" s="25" t="str">
        <f>IF(COUNTIF($AH15,"*Environmental changes to the child's bedroom*"),"1","0")</f>
        <v>0</v>
      </c>
      <c r="AW15" s="25" t="str">
        <f>IF(COUNTIF($AH15,"*Environmental changes to the setting exterior / property*"),"1","0")</f>
        <v>0</v>
      </c>
      <c r="AX15" s="25" t="str">
        <f>IF(COUNTIF($AH15,"*Changes made to the child's schedule*"),"1","0")</f>
        <v>0</v>
      </c>
      <c r="AY15" s="25" t="str">
        <f>IF(COUNTIF($AH15,"*Changes made to the child's protocols*"),"1","0")</f>
        <v>0</v>
      </c>
      <c r="AZ15" s="25" t="str">
        <f>IF(COUNTIF($AH15,"*Following a review of the restraints, no steps were taken to decrease the use of restraint/secusion during this reporting period*"),"1","0")</f>
        <v>0</v>
      </c>
    </row>
    <row r="16" spans="1:52" ht="50" customHeight="1" x14ac:dyDescent="0.35">
      <c r="A16" s="28" t="s">
        <v>431</v>
      </c>
      <c r="B16" s="25" t="s">
        <v>107</v>
      </c>
      <c r="C16" s="25" t="s">
        <v>108</v>
      </c>
      <c r="D16" s="25" t="s">
        <v>108</v>
      </c>
      <c r="E16" s="25" t="s">
        <v>112</v>
      </c>
      <c r="F16" s="25" t="s">
        <v>109</v>
      </c>
      <c r="G16" s="25" t="s">
        <v>20</v>
      </c>
      <c r="H16" s="25" t="s">
        <v>54</v>
      </c>
      <c r="I16" s="25">
        <v>0</v>
      </c>
      <c r="J16" s="25">
        <v>0</v>
      </c>
      <c r="K16" s="25">
        <v>0</v>
      </c>
      <c r="L16" s="25" t="s">
        <v>53</v>
      </c>
      <c r="M16" s="25" t="str">
        <f>IF(COUNTIF($L16,"*Three or fewer restraints/seclusion occurred during this reporting period*"),"1","0")</f>
        <v>1</v>
      </c>
      <c r="N16" s="25" t="str">
        <f>IF(COUNTIF($L16,"*Update has been made to the FBA*"),"1","0")</f>
        <v>0</v>
      </c>
      <c r="O16" s="25" t="str">
        <f>IF(COUNTIF($L16,"*Update has been made to the PBSP*"),"1","0")</f>
        <v>0</v>
      </c>
      <c r="P16" s="25" t="str">
        <f>IF(COUNTIF($L16,"*ISP Team has convened*"),"1","0")</f>
        <v>0</v>
      </c>
      <c r="Q16" s="25" t="str">
        <f>IF(COUNTIF($L16,"*General retraining of staff*"),"1","0")</f>
        <v>0</v>
      </c>
      <c r="R16" s="25" t="str">
        <f>IF(COUNTIF($L16,"*ISP Team has convened*"),"1","0")</f>
        <v>0</v>
      </c>
      <c r="S16" s="25" t="str">
        <f>IF(COUNTIF($L16,"*Changes made to the ISP*"),"1","0")</f>
        <v>0</v>
      </c>
      <c r="T16" s="25" t="str">
        <f>IF(COUNTIF($L16,"*Assistive Device/Technology added to child's ISP*"),"1","0")</f>
        <v>0</v>
      </c>
      <c r="U16" s="25" t="str">
        <f>IF(COUNTIF($L16,"*Adaptations made to meet identified sensory needs*"),"1","0")</f>
        <v>0</v>
      </c>
      <c r="V16" s="25" t="str">
        <f>IF(COUNTIF($L16,"*Consultation with psychiatrist/medication prescriber*"),"1","0")</f>
        <v>0</v>
      </c>
      <c r="W16" s="25" t="str">
        <f>IF(COUNTIF($L16,"*Consultation with Primary Care Physician/Dentist*"),"1","0")</f>
        <v>0</v>
      </c>
      <c r="X16" s="25" t="str">
        <f>IF(COUNTIF($L16,"*Environmental changes to the setting interior*"),"1","0")</f>
        <v>0</v>
      </c>
      <c r="Y16" s="25" t="str">
        <f>IF(COUNTIF($L16,"*Door Window Dings Added*"),"1","0")</f>
        <v>0</v>
      </c>
      <c r="Z16" s="25" t="str">
        <f>IF(COUNTIF($L16,"*Environmental changes to the child's bedroom*"),"1","0")</f>
        <v>0</v>
      </c>
      <c r="AA16" s="25" t="str">
        <f>IF(COUNTIF($L16,"*Environmental changes to the setting exterior / property*"),"1","0")</f>
        <v>0</v>
      </c>
      <c r="AB16" s="25" t="str">
        <f>IF(COUNTIF($L16,"*Changes made to the child's schedule*"),"1","0")</f>
        <v>0</v>
      </c>
      <c r="AC16" s="25" t="str">
        <f>IF(COUNTIF($L16,"*Changes made to the child's protocols*"),"1","0")</f>
        <v>0</v>
      </c>
      <c r="AD16" s="25" t="str">
        <f>IF(COUNTIF($L16,"*Following a review of the restraints, no steps were taken to decrease the use of restraint/secusion during this reporting period*"),"1","0")</f>
        <v>0</v>
      </c>
      <c r="AE16" s="25">
        <v>0</v>
      </c>
      <c r="AF16" s="25">
        <v>0</v>
      </c>
      <c r="AG16" s="25">
        <v>0</v>
      </c>
      <c r="AH16" s="25" t="s">
        <v>53</v>
      </c>
      <c r="AI16" s="25" t="str">
        <f>IF(COUNTIF($AH16,"*Three or fewer restraints/seclusion occurred during this reporting period*"),"1","0")</f>
        <v>1</v>
      </c>
      <c r="AJ16" s="25" t="str">
        <f>IF(COUNTIF($AH16,"*Update has been made to the FBA*"),"1","0")</f>
        <v>0</v>
      </c>
      <c r="AK16" s="25" t="str">
        <f>IF(COUNTIF($AH16,"*Update has been made to the PBSP*"),"1","0")</f>
        <v>0</v>
      </c>
      <c r="AL16" s="25" t="str">
        <f>IF(COUNTIF($AH16,"*ISP Team has convened*"),"1","0")</f>
        <v>0</v>
      </c>
      <c r="AM16" s="25" t="str">
        <f>IF(COUNTIF($AH16,"*General retraining of staff*"),"1","0")</f>
        <v>0</v>
      </c>
      <c r="AN16" s="25" t="str">
        <f>IF(COUNTIF($AH16,"*ISP Team has convened*"),"1","0")</f>
        <v>0</v>
      </c>
      <c r="AO16" s="25" t="str">
        <f>IF(COUNTIF($AH16,"*Changes made to the ISP*"),"1","0")</f>
        <v>0</v>
      </c>
      <c r="AP16" s="25" t="str">
        <f>IF(COUNTIF($AH16,"*Assistive Device/Technology added to child's ISP*"),"1","0")</f>
        <v>0</v>
      </c>
      <c r="AQ16" s="25" t="str">
        <f>IF(COUNTIF($AH16,"*Adaptations made to meet identified sensory needs*"),"1","0")</f>
        <v>0</v>
      </c>
      <c r="AR16" s="25" t="str">
        <f>IF(COUNTIF($AH16,"*Consultation with psychiatrist/medication prescriber*"),"1","0")</f>
        <v>0</v>
      </c>
      <c r="AS16" s="25" t="str">
        <f>IF(COUNTIF($AH16,"*Consultation with Primary Care Physician/Dentist*"),"1","0")</f>
        <v>0</v>
      </c>
      <c r="AT16" s="25" t="str">
        <f>IF(COUNTIF($AH16,"*Environmental changes to the setting interior*"),"1","0")</f>
        <v>0</v>
      </c>
      <c r="AU16" s="25" t="str">
        <f>IF(COUNTIF($AH16,"*Door Window Dings Added*"),"1","0")</f>
        <v>0</v>
      </c>
      <c r="AV16" s="25" t="str">
        <f>IF(COUNTIF($AH16,"*Environmental changes to the child's bedroom*"),"1","0")</f>
        <v>0</v>
      </c>
      <c r="AW16" s="25" t="str">
        <f>IF(COUNTIF($AH16,"*Environmental changes to the setting exterior / property*"),"1","0")</f>
        <v>0</v>
      </c>
      <c r="AX16" s="25" t="str">
        <f>IF(COUNTIF($AH16,"*Changes made to the child's schedule*"),"1","0")</f>
        <v>0</v>
      </c>
      <c r="AY16" s="25" t="str">
        <f>IF(COUNTIF($AH16,"*Changes made to the child's protocols*"),"1","0")</f>
        <v>0</v>
      </c>
      <c r="AZ16" s="25" t="str">
        <f>IF(COUNTIF($AH16,"*Following a review of the restraints, no steps were taken to decrease the use of restraint/secusion during this reporting period*"),"1","0")</f>
        <v>0</v>
      </c>
    </row>
    <row r="17" spans="1:52" ht="50" customHeight="1" x14ac:dyDescent="0.35">
      <c r="A17" s="28" t="s">
        <v>432</v>
      </c>
      <c r="B17" s="25" t="s">
        <v>114</v>
      </c>
      <c r="C17" s="25" t="s">
        <v>108</v>
      </c>
      <c r="D17" s="25" t="s">
        <v>108</v>
      </c>
      <c r="E17" s="25" t="s">
        <v>112</v>
      </c>
      <c r="F17" s="25" t="s">
        <v>109</v>
      </c>
      <c r="G17" s="25" t="s">
        <v>20</v>
      </c>
      <c r="H17" s="25" t="s">
        <v>54</v>
      </c>
      <c r="I17" s="25">
        <v>0</v>
      </c>
      <c r="J17" s="25">
        <v>0</v>
      </c>
      <c r="K17" s="25">
        <v>0</v>
      </c>
      <c r="L17" s="25" t="s">
        <v>164</v>
      </c>
      <c r="M17" s="25" t="str">
        <f>IF(COUNTIF($L17,"*Three or fewer restraints/seclusion occurred during this reporting period*"),"1","0")</f>
        <v>0</v>
      </c>
      <c r="N17" s="25" t="str">
        <f>IF(COUNTIF($L17,"*Update has been made to the FBA*"),"1","0")</f>
        <v>0</v>
      </c>
      <c r="O17" s="25" t="str">
        <f>IF(COUNTIF($L17,"*Update has been made to the PBSP*"),"1","0")</f>
        <v>0</v>
      </c>
      <c r="P17" s="25" t="str">
        <f>IF(COUNTIF($L17,"*ISP Team has convened*"),"1","0")</f>
        <v>0</v>
      </c>
      <c r="Q17" s="25" t="str">
        <f>IF(COUNTIF($L17,"*General retraining of staff*"),"1","0")</f>
        <v>0</v>
      </c>
      <c r="R17" s="25" t="str">
        <f>IF(COUNTIF($L17,"*ISP Team has convened*"),"1","0")</f>
        <v>0</v>
      </c>
      <c r="S17" s="25" t="str">
        <f>IF(COUNTIF($L17,"*Changes made to the ISP*"),"1","0")</f>
        <v>0</v>
      </c>
      <c r="T17" s="25" t="str">
        <f>IF(COUNTIF($L17,"*Assistive Device/Technology added to child's ISP*"),"1","0")</f>
        <v>0</v>
      </c>
      <c r="U17" s="25" t="str">
        <f>IF(COUNTIF($L17,"*Adaptations made to meet identified sensory needs*"),"1","0")</f>
        <v>0</v>
      </c>
      <c r="V17" s="25" t="str">
        <f>IF(COUNTIF($L17,"*Consultation with psychiatrist/medication prescriber*"),"1","0")</f>
        <v>0</v>
      </c>
      <c r="W17" s="25" t="str">
        <f>IF(COUNTIF($L17,"*Consultation with Primary Care Physician/Dentist*"),"1","0")</f>
        <v>0</v>
      </c>
      <c r="X17" s="25" t="str">
        <f>IF(COUNTIF($L17,"*Environmental changes to the setting interior*"),"1","0")</f>
        <v>0</v>
      </c>
      <c r="Y17" s="25" t="str">
        <f>IF(COUNTIF($L17,"*Door Window Dings Added*"),"1","0")</f>
        <v>0</v>
      </c>
      <c r="Z17" s="25" t="str">
        <f>IF(COUNTIF($L17,"*Environmental changes to the child's bedroom*"),"1","0")</f>
        <v>0</v>
      </c>
      <c r="AA17" s="25" t="str">
        <f>IF(COUNTIF($L17,"*Environmental changes to the setting exterior / property*"),"1","0")</f>
        <v>0</v>
      </c>
      <c r="AB17" s="25" t="str">
        <f>IF(COUNTIF($L17,"*Changes made to the child's schedule*"),"1","0")</f>
        <v>0</v>
      </c>
      <c r="AC17" s="25" t="str">
        <f>IF(COUNTIF($L17,"*Changes made to the child's protocols*"),"1","0")</f>
        <v>0</v>
      </c>
      <c r="AD17" s="25" t="str">
        <f>IF(COUNTIF($L17,"*Following a review of the restraints, no steps were taken to decrease the use of restraint/secusion during this reporting period*"),"1","0")</f>
        <v>0</v>
      </c>
      <c r="AE17" s="25">
        <v>0</v>
      </c>
      <c r="AF17" s="25">
        <v>0</v>
      </c>
      <c r="AG17" s="25">
        <v>0</v>
      </c>
      <c r="AH17" s="25" t="s">
        <v>164</v>
      </c>
      <c r="AI17" s="25" t="str">
        <f>IF(COUNTIF($AH17,"*Three or fewer restraints/seclusion occurred during this reporting period*"),"1","0")</f>
        <v>0</v>
      </c>
      <c r="AJ17" s="25" t="str">
        <f>IF(COUNTIF($AH17,"*Update has been made to the FBA*"),"1","0")</f>
        <v>0</v>
      </c>
      <c r="AK17" s="25" t="str">
        <f>IF(COUNTIF($AH17,"*Update has been made to the PBSP*"),"1","0")</f>
        <v>0</v>
      </c>
      <c r="AL17" s="25" t="str">
        <f>IF(COUNTIF($AH17,"*ISP Team has convened*"),"1","0")</f>
        <v>0</v>
      </c>
      <c r="AM17" s="25" t="str">
        <f>IF(COUNTIF($AH17,"*General retraining of staff*"),"1","0")</f>
        <v>0</v>
      </c>
      <c r="AN17" s="25" t="str">
        <f>IF(COUNTIF($AH17,"*ISP Team has convened*"),"1","0")</f>
        <v>0</v>
      </c>
      <c r="AO17" s="25" t="str">
        <f>IF(COUNTIF($AH17,"*Changes made to the ISP*"),"1","0")</f>
        <v>0</v>
      </c>
      <c r="AP17" s="25" t="str">
        <f>IF(COUNTIF($AH17,"*Assistive Device/Technology added to child's ISP*"),"1","0")</f>
        <v>0</v>
      </c>
      <c r="AQ17" s="25" t="str">
        <f>IF(COUNTIF($AH17,"*Adaptations made to meet identified sensory needs*"),"1","0")</f>
        <v>0</v>
      </c>
      <c r="AR17" s="25" t="str">
        <f>IF(COUNTIF($AH17,"*Consultation with psychiatrist/medication prescriber*"),"1","0")</f>
        <v>0</v>
      </c>
      <c r="AS17" s="25" t="str">
        <f>IF(COUNTIF($AH17,"*Consultation with Primary Care Physician/Dentist*"),"1","0")</f>
        <v>0</v>
      </c>
      <c r="AT17" s="25" t="str">
        <f>IF(COUNTIF($AH17,"*Environmental changes to the setting interior*"),"1","0")</f>
        <v>0</v>
      </c>
      <c r="AU17" s="25" t="str">
        <f>IF(COUNTIF($AH17,"*Door Window Dings Added*"),"1","0")</f>
        <v>0</v>
      </c>
      <c r="AV17" s="25" t="str">
        <f>IF(COUNTIF($AH17,"*Environmental changes to the child's bedroom*"),"1","0")</f>
        <v>0</v>
      </c>
      <c r="AW17" s="25" t="str">
        <f>IF(COUNTIF($AH17,"*Environmental changes to the setting exterior / property*"),"1","0")</f>
        <v>0</v>
      </c>
      <c r="AX17" s="25" t="str">
        <f>IF(COUNTIF($AH17,"*Changes made to the child's schedule*"),"1","0")</f>
        <v>0</v>
      </c>
      <c r="AY17" s="25" t="str">
        <f>IF(COUNTIF($AH17,"*Changes made to the child's protocols*"),"1","0")</f>
        <v>0</v>
      </c>
      <c r="AZ17" s="25" t="str">
        <f>IF(COUNTIF($AH17,"*Following a review of the restraints, no steps were taken to decrease the use of restraint/secusion during this reporting period*"),"1","0")</f>
        <v>0</v>
      </c>
    </row>
    <row r="18" spans="1:52" ht="50" customHeight="1" x14ac:dyDescent="0.35">
      <c r="A18" s="28" t="s">
        <v>433</v>
      </c>
      <c r="B18" s="25" t="s">
        <v>107</v>
      </c>
      <c r="C18" s="25" t="s">
        <v>108</v>
      </c>
      <c r="D18" s="25" t="s">
        <v>108</v>
      </c>
      <c r="E18" s="25" t="s">
        <v>112</v>
      </c>
      <c r="F18" s="25" t="s">
        <v>109</v>
      </c>
      <c r="G18" s="25" t="s">
        <v>54</v>
      </c>
      <c r="H18" s="25" t="s">
        <v>54</v>
      </c>
      <c r="I18" s="25">
        <v>0</v>
      </c>
      <c r="J18" s="25">
        <v>0</v>
      </c>
      <c r="K18" s="25">
        <v>0</v>
      </c>
      <c r="L18" s="25" t="s">
        <v>53</v>
      </c>
      <c r="M18" s="25" t="str">
        <f>IF(COUNTIF($L18,"*Three or fewer restraints/seclusion occurred during this reporting period*"),"1","0")</f>
        <v>1</v>
      </c>
      <c r="N18" s="25" t="str">
        <f>IF(COUNTIF($L18,"*Update has been made to the FBA*"),"1","0")</f>
        <v>0</v>
      </c>
      <c r="O18" s="25" t="str">
        <f>IF(COUNTIF($L18,"*Update has been made to the PBSP*"),"1","0")</f>
        <v>0</v>
      </c>
      <c r="P18" s="25" t="str">
        <f>IF(COUNTIF($L18,"*ISP Team has convened*"),"1","0")</f>
        <v>0</v>
      </c>
      <c r="Q18" s="25" t="str">
        <f>IF(COUNTIF($L18,"*General retraining of staff*"),"1","0")</f>
        <v>0</v>
      </c>
      <c r="R18" s="25" t="str">
        <f>IF(COUNTIF($L18,"*ISP Team has convened*"),"1","0")</f>
        <v>0</v>
      </c>
      <c r="S18" s="25" t="str">
        <f>IF(COUNTIF($L18,"*Changes made to the ISP*"),"1","0")</f>
        <v>0</v>
      </c>
      <c r="T18" s="25" t="str">
        <f>IF(COUNTIF($L18,"*Assistive Device/Technology added to child's ISP*"),"1","0")</f>
        <v>0</v>
      </c>
      <c r="U18" s="25" t="str">
        <f>IF(COUNTIF($L18,"*Adaptations made to meet identified sensory needs*"),"1","0")</f>
        <v>0</v>
      </c>
      <c r="V18" s="25" t="str">
        <f>IF(COUNTIF($L18,"*Consultation with psychiatrist/medication prescriber*"),"1","0")</f>
        <v>0</v>
      </c>
      <c r="W18" s="25" t="str">
        <f>IF(COUNTIF($L18,"*Consultation with Primary Care Physician/Dentist*"),"1","0")</f>
        <v>0</v>
      </c>
      <c r="X18" s="25" t="str">
        <f>IF(COUNTIF($L18,"*Environmental changes to the setting interior*"),"1","0")</f>
        <v>0</v>
      </c>
      <c r="Y18" s="25" t="str">
        <f>IF(COUNTIF($L18,"*Door Window Dings Added*"),"1","0")</f>
        <v>0</v>
      </c>
      <c r="Z18" s="25" t="str">
        <f>IF(COUNTIF($L18,"*Environmental changes to the child's bedroom*"),"1","0")</f>
        <v>0</v>
      </c>
      <c r="AA18" s="25" t="str">
        <f>IF(COUNTIF($L18,"*Environmental changes to the setting exterior / property*"),"1","0")</f>
        <v>0</v>
      </c>
      <c r="AB18" s="25" t="str">
        <f>IF(COUNTIF($L18,"*Changes made to the child's schedule*"),"1","0")</f>
        <v>0</v>
      </c>
      <c r="AC18" s="25" t="str">
        <f>IF(COUNTIF($L18,"*Changes made to the child's protocols*"),"1","0")</f>
        <v>0</v>
      </c>
      <c r="AD18" s="25" t="str">
        <f>IF(COUNTIF($L18,"*Following a review of the restraints, no steps were taken to decrease the use of restraint/secusion during this reporting period*"),"1","0")</f>
        <v>0</v>
      </c>
      <c r="AE18" s="25">
        <v>0</v>
      </c>
      <c r="AF18" s="25">
        <v>0</v>
      </c>
      <c r="AG18" s="25">
        <v>0</v>
      </c>
      <c r="AH18" s="25" t="s">
        <v>53</v>
      </c>
      <c r="AI18" s="25" t="str">
        <f>IF(COUNTIF($AH18,"*Three or fewer restraints/seclusion occurred during this reporting period*"),"1","0")</f>
        <v>1</v>
      </c>
      <c r="AJ18" s="25" t="str">
        <f>IF(COUNTIF($AH18,"*Update has been made to the FBA*"),"1","0")</f>
        <v>0</v>
      </c>
      <c r="AK18" s="25" t="str">
        <f>IF(COUNTIF($AH18,"*Update has been made to the PBSP*"),"1","0")</f>
        <v>0</v>
      </c>
      <c r="AL18" s="25" t="str">
        <f>IF(COUNTIF($AH18,"*ISP Team has convened*"),"1","0")</f>
        <v>0</v>
      </c>
      <c r="AM18" s="25" t="str">
        <f>IF(COUNTIF($AH18,"*General retraining of staff*"),"1","0")</f>
        <v>0</v>
      </c>
      <c r="AN18" s="25" t="str">
        <f>IF(COUNTIF($AH18,"*ISP Team has convened*"),"1","0")</f>
        <v>0</v>
      </c>
      <c r="AO18" s="25" t="str">
        <f>IF(COUNTIF($AH18,"*Changes made to the ISP*"),"1","0")</f>
        <v>0</v>
      </c>
      <c r="AP18" s="25" t="str">
        <f>IF(COUNTIF($AH18,"*Assistive Device/Technology added to child's ISP*"),"1","0")</f>
        <v>0</v>
      </c>
      <c r="AQ18" s="25" t="str">
        <f>IF(COUNTIF($AH18,"*Adaptations made to meet identified sensory needs*"),"1","0")</f>
        <v>0</v>
      </c>
      <c r="AR18" s="25" t="str">
        <f>IF(COUNTIF($AH18,"*Consultation with psychiatrist/medication prescriber*"),"1","0")</f>
        <v>0</v>
      </c>
      <c r="AS18" s="25" t="str">
        <f>IF(COUNTIF($AH18,"*Consultation with Primary Care Physician/Dentist*"),"1","0")</f>
        <v>0</v>
      </c>
      <c r="AT18" s="25" t="str">
        <f>IF(COUNTIF($AH18,"*Environmental changes to the setting interior*"),"1","0")</f>
        <v>0</v>
      </c>
      <c r="AU18" s="25" t="str">
        <f>IF(COUNTIF($AH18,"*Door Window Dings Added*"),"1","0")</f>
        <v>0</v>
      </c>
      <c r="AV18" s="25" t="str">
        <f>IF(COUNTIF($AH18,"*Environmental changes to the child's bedroom*"),"1","0")</f>
        <v>0</v>
      </c>
      <c r="AW18" s="25" t="str">
        <f>IF(COUNTIF($AH18,"*Environmental changes to the setting exterior / property*"),"1","0")</f>
        <v>0</v>
      </c>
      <c r="AX18" s="25" t="str">
        <f>IF(COUNTIF($AH18,"*Changes made to the child's schedule*"),"1","0")</f>
        <v>0</v>
      </c>
      <c r="AY18" s="25" t="str">
        <f>IF(COUNTIF($AH18,"*Changes made to the child's protocols*"),"1","0")</f>
        <v>0</v>
      </c>
      <c r="AZ18" s="25" t="str">
        <f>IF(COUNTIF($AH18,"*Following a review of the restraints, no steps were taken to decrease the use of restraint/secusion during this reporting period*"),"1","0")</f>
        <v>0</v>
      </c>
    </row>
    <row r="19" spans="1:52" ht="50" customHeight="1" x14ac:dyDescent="0.35">
      <c r="A19" s="28" t="s">
        <v>434</v>
      </c>
      <c r="B19" s="25" t="s">
        <v>107</v>
      </c>
      <c r="C19" s="25" t="s">
        <v>113</v>
      </c>
      <c r="D19" s="25" t="s">
        <v>113</v>
      </c>
      <c r="E19" s="25" t="s">
        <v>153</v>
      </c>
      <c r="F19" s="25" t="s">
        <v>109</v>
      </c>
      <c r="G19" s="25" t="s">
        <v>20</v>
      </c>
      <c r="H19" s="25" t="s">
        <v>54</v>
      </c>
      <c r="I19" s="25">
        <v>0</v>
      </c>
      <c r="J19" s="25">
        <v>0</v>
      </c>
      <c r="K19" s="25">
        <v>0</v>
      </c>
      <c r="L19" s="25" t="s">
        <v>155</v>
      </c>
      <c r="M19" s="25" t="str">
        <f>IF(COUNTIF($L19,"*Three or fewer restraints/seclusion occurred during this reporting period*"),"1","0")</f>
        <v>0</v>
      </c>
      <c r="N19" s="25" t="str">
        <f>IF(COUNTIF($L19,"*Update has been made to the FBA*"),"1","0")</f>
        <v>0</v>
      </c>
      <c r="O19" s="25" t="str">
        <f>IF(COUNTIF($L19,"*Update has been made to the PBSP*"),"1","0")</f>
        <v>0</v>
      </c>
      <c r="P19" s="25" t="str">
        <f>IF(COUNTIF($L19,"*ISP Team has convened*"),"1","0")</f>
        <v>0</v>
      </c>
      <c r="Q19" s="25" t="str">
        <f>IF(COUNTIF($L19,"*General retraining of staff*"),"1","0")</f>
        <v>0</v>
      </c>
      <c r="R19" s="25" t="str">
        <f>IF(COUNTIF($L19,"*ISP Team has convened*"),"1","0")</f>
        <v>0</v>
      </c>
      <c r="S19" s="25" t="str">
        <f>IF(COUNTIF($L19,"*Changes made to the ISP*"),"1","0")</f>
        <v>0</v>
      </c>
      <c r="T19" s="25" t="str">
        <f>IF(COUNTIF($L19,"*Assistive Device/Technology added to child's ISP*"),"1","0")</f>
        <v>0</v>
      </c>
      <c r="U19" s="25" t="str">
        <f>IF(COUNTIF($L19,"*Adaptations made to meet identified sensory needs*"),"1","0")</f>
        <v>0</v>
      </c>
      <c r="V19" s="25" t="str">
        <f>IF(COUNTIF($L19,"*Consultation with psychiatrist/medication prescriber*"),"1","0")</f>
        <v>1</v>
      </c>
      <c r="W19" s="25" t="str">
        <f>IF(COUNTIF($L19,"*Consultation with Primary Care Physician/Dentist*"),"1","0")</f>
        <v>0</v>
      </c>
      <c r="X19" s="25" t="str">
        <f>IF(COUNTIF($L19,"*Environmental changes to the setting interior*"),"1","0")</f>
        <v>0</v>
      </c>
      <c r="Y19" s="25" t="str">
        <f>IF(COUNTIF($L19,"*Door Window Dings Added*"),"1","0")</f>
        <v>0</v>
      </c>
      <c r="Z19" s="25" t="str">
        <f>IF(COUNTIF($L19,"*Environmental changes to the child's bedroom*"),"1","0")</f>
        <v>0</v>
      </c>
      <c r="AA19" s="25" t="str">
        <f>IF(COUNTIF($L19,"*Environmental changes to the setting exterior / property*"),"1","0")</f>
        <v>0</v>
      </c>
      <c r="AB19" s="25" t="str">
        <f>IF(COUNTIF($L19,"*Changes made to the child's schedule*"),"1","0")</f>
        <v>0</v>
      </c>
      <c r="AC19" s="25" t="str">
        <f>IF(COUNTIF($L19,"*Changes made to the child's protocols*"),"1","0")</f>
        <v>0</v>
      </c>
      <c r="AD19" s="25" t="str">
        <f>IF(COUNTIF($L19,"*Following a review of the restraints, no steps were taken to decrease the use of restraint/secusion during this reporting period*"),"1","0")</f>
        <v>0</v>
      </c>
      <c r="AE19" s="25">
        <v>0</v>
      </c>
      <c r="AF19" s="25">
        <v>0</v>
      </c>
      <c r="AG19" s="25">
        <v>0</v>
      </c>
      <c r="AH19" s="25" t="s">
        <v>155</v>
      </c>
      <c r="AI19" s="25" t="str">
        <f>IF(COUNTIF($AH19,"*Three or fewer restraints/seclusion occurred during this reporting period*"),"1","0")</f>
        <v>0</v>
      </c>
      <c r="AJ19" s="25" t="str">
        <f>IF(COUNTIF($AH19,"*Update has been made to the FBA*"),"1","0")</f>
        <v>0</v>
      </c>
      <c r="AK19" s="25" t="str">
        <f>IF(COUNTIF($AH19,"*Update has been made to the PBSP*"),"1","0")</f>
        <v>0</v>
      </c>
      <c r="AL19" s="25" t="str">
        <f>IF(COUNTIF($AH19,"*ISP Team has convened*"),"1","0")</f>
        <v>0</v>
      </c>
      <c r="AM19" s="25" t="str">
        <f>IF(COUNTIF($AH19,"*General retraining of staff*"),"1","0")</f>
        <v>0</v>
      </c>
      <c r="AN19" s="25" t="str">
        <f>IF(COUNTIF($AH19,"*ISP Team has convened*"),"1","0")</f>
        <v>0</v>
      </c>
      <c r="AO19" s="25" t="str">
        <f>IF(COUNTIF($AH19,"*Changes made to the ISP*"),"1","0")</f>
        <v>0</v>
      </c>
      <c r="AP19" s="25" t="str">
        <f>IF(COUNTIF($AH19,"*Assistive Device/Technology added to child's ISP*"),"1","0")</f>
        <v>0</v>
      </c>
      <c r="AQ19" s="25" t="str">
        <f>IF(COUNTIF($AH19,"*Adaptations made to meet identified sensory needs*"),"1","0")</f>
        <v>0</v>
      </c>
      <c r="AR19" s="25" t="str">
        <f>IF(COUNTIF($AH19,"*Consultation with psychiatrist/medication prescriber*"),"1","0")</f>
        <v>1</v>
      </c>
      <c r="AS19" s="25" t="str">
        <f>IF(COUNTIF($AH19,"*Consultation with Primary Care Physician/Dentist*"),"1","0")</f>
        <v>0</v>
      </c>
      <c r="AT19" s="25" t="str">
        <f>IF(COUNTIF($AH19,"*Environmental changes to the setting interior*"),"1","0")</f>
        <v>0</v>
      </c>
      <c r="AU19" s="25" t="str">
        <f>IF(COUNTIF($AH19,"*Door Window Dings Added*"),"1","0")</f>
        <v>0</v>
      </c>
      <c r="AV19" s="25" t="str">
        <f>IF(COUNTIF($AH19,"*Environmental changes to the child's bedroom*"),"1","0")</f>
        <v>0</v>
      </c>
      <c r="AW19" s="25" t="str">
        <f>IF(COUNTIF($AH19,"*Environmental changes to the setting exterior / property*"),"1","0")</f>
        <v>0</v>
      </c>
      <c r="AX19" s="25" t="str">
        <f>IF(COUNTIF($AH19,"*Changes made to the child's schedule*"),"1","0")</f>
        <v>0</v>
      </c>
      <c r="AY19" s="25" t="str">
        <f>IF(COUNTIF($AH19,"*Changes made to the child's protocols*"),"1","0")</f>
        <v>0</v>
      </c>
      <c r="AZ19" s="25" t="str">
        <f>IF(COUNTIF($AH19,"*Following a review of the restraints, no steps were taken to decrease the use of restraint/secusion during this reporting period*"),"1","0")</f>
        <v>0</v>
      </c>
    </row>
    <row r="20" spans="1:52" ht="50" customHeight="1" x14ac:dyDescent="0.35">
      <c r="A20" s="28" t="s">
        <v>435</v>
      </c>
      <c r="B20" s="25" t="s">
        <v>107</v>
      </c>
      <c r="C20" s="25" t="s">
        <v>113</v>
      </c>
      <c r="D20" s="25" t="s">
        <v>113</v>
      </c>
      <c r="E20" s="25" t="s">
        <v>112</v>
      </c>
      <c r="F20" s="25" t="s">
        <v>109</v>
      </c>
      <c r="G20" s="25" t="s">
        <v>20</v>
      </c>
      <c r="H20" s="25" t="s">
        <v>54</v>
      </c>
      <c r="I20" s="25">
        <v>0</v>
      </c>
      <c r="J20" s="25">
        <v>0</v>
      </c>
      <c r="K20" s="25">
        <v>0</v>
      </c>
      <c r="L20" s="25" t="s">
        <v>53</v>
      </c>
      <c r="M20" s="25" t="str">
        <f>IF(COUNTIF($L20,"*Three or fewer restraints/seclusion occurred during this reporting period*"),"1","0")</f>
        <v>1</v>
      </c>
      <c r="N20" s="25" t="str">
        <f>IF(COUNTIF($L20,"*Update has been made to the FBA*"),"1","0")</f>
        <v>0</v>
      </c>
      <c r="O20" s="25" t="str">
        <f>IF(COUNTIF($L20,"*Update has been made to the PBSP*"),"1","0")</f>
        <v>0</v>
      </c>
      <c r="P20" s="25" t="str">
        <f>IF(COUNTIF($L20,"*ISP Team has convened*"),"1","0")</f>
        <v>0</v>
      </c>
      <c r="Q20" s="25" t="str">
        <f>IF(COUNTIF($L20,"*General retraining of staff*"),"1","0")</f>
        <v>0</v>
      </c>
      <c r="R20" s="25" t="str">
        <f>IF(COUNTIF($L20,"*ISP Team has convened*"),"1","0")</f>
        <v>0</v>
      </c>
      <c r="S20" s="25" t="str">
        <f>IF(COUNTIF($L20,"*Changes made to the ISP*"),"1","0")</f>
        <v>0</v>
      </c>
      <c r="T20" s="25" t="str">
        <f>IF(COUNTIF($L20,"*Assistive Device/Technology added to child's ISP*"),"1","0")</f>
        <v>0</v>
      </c>
      <c r="U20" s="25" t="str">
        <f>IF(COUNTIF($L20,"*Adaptations made to meet identified sensory needs*"),"1","0")</f>
        <v>0</v>
      </c>
      <c r="V20" s="25" t="str">
        <f>IF(COUNTIF($L20,"*Consultation with psychiatrist/medication prescriber*"),"1","0")</f>
        <v>0</v>
      </c>
      <c r="W20" s="25" t="str">
        <f>IF(COUNTIF($L20,"*Consultation with Primary Care Physician/Dentist*"),"1","0")</f>
        <v>0</v>
      </c>
      <c r="X20" s="25" t="str">
        <f>IF(COUNTIF($L20,"*Environmental changes to the setting interior*"),"1","0")</f>
        <v>0</v>
      </c>
      <c r="Y20" s="25" t="str">
        <f>IF(COUNTIF($L20,"*Door Window Dings Added*"),"1","0")</f>
        <v>0</v>
      </c>
      <c r="Z20" s="25" t="str">
        <f>IF(COUNTIF($L20,"*Environmental changes to the child's bedroom*"),"1","0")</f>
        <v>0</v>
      </c>
      <c r="AA20" s="25" t="str">
        <f>IF(COUNTIF($L20,"*Environmental changes to the setting exterior / property*"),"1","0")</f>
        <v>0</v>
      </c>
      <c r="AB20" s="25" t="str">
        <f>IF(COUNTIF($L20,"*Changes made to the child's schedule*"),"1","0")</f>
        <v>0</v>
      </c>
      <c r="AC20" s="25" t="str">
        <f>IF(COUNTIF($L20,"*Changes made to the child's protocols*"),"1","0")</f>
        <v>0</v>
      </c>
      <c r="AD20" s="25" t="str">
        <f>IF(COUNTIF($L20,"*Following a review of the restraints, no steps were taken to decrease the use of restraint/secusion during this reporting period*"),"1","0")</f>
        <v>0</v>
      </c>
      <c r="AE20" s="25">
        <v>0</v>
      </c>
      <c r="AF20" s="25">
        <v>0</v>
      </c>
      <c r="AG20" s="25">
        <v>0</v>
      </c>
      <c r="AH20" s="25" t="s">
        <v>53</v>
      </c>
      <c r="AI20" s="25" t="str">
        <f>IF(COUNTIF($AH20,"*Three or fewer restraints/seclusion occurred during this reporting period*"),"1","0")</f>
        <v>1</v>
      </c>
      <c r="AJ20" s="25" t="str">
        <f>IF(COUNTIF($AH20,"*Update has been made to the FBA*"),"1","0")</f>
        <v>0</v>
      </c>
      <c r="AK20" s="25" t="str">
        <f>IF(COUNTIF($AH20,"*Update has been made to the PBSP*"),"1","0")</f>
        <v>0</v>
      </c>
      <c r="AL20" s="25" t="str">
        <f>IF(COUNTIF($AH20,"*ISP Team has convened*"),"1","0")</f>
        <v>0</v>
      </c>
      <c r="AM20" s="25" t="str">
        <f>IF(COUNTIF($AH20,"*General retraining of staff*"),"1","0")</f>
        <v>0</v>
      </c>
      <c r="AN20" s="25" t="str">
        <f>IF(COUNTIF($AH20,"*ISP Team has convened*"),"1","0")</f>
        <v>0</v>
      </c>
      <c r="AO20" s="25" t="str">
        <f>IF(COUNTIF($AH20,"*Changes made to the ISP*"),"1","0")</f>
        <v>0</v>
      </c>
      <c r="AP20" s="25" t="str">
        <f>IF(COUNTIF($AH20,"*Assistive Device/Technology added to child's ISP*"),"1","0")</f>
        <v>0</v>
      </c>
      <c r="AQ20" s="25" t="str">
        <f>IF(COUNTIF($AH20,"*Adaptations made to meet identified sensory needs*"),"1","0")</f>
        <v>0</v>
      </c>
      <c r="AR20" s="25" t="str">
        <f>IF(COUNTIF($AH20,"*Consultation with psychiatrist/medication prescriber*"),"1","0")</f>
        <v>0</v>
      </c>
      <c r="AS20" s="25" t="str">
        <f>IF(COUNTIF($AH20,"*Consultation with Primary Care Physician/Dentist*"),"1","0")</f>
        <v>0</v>
      </c>
      <c r="AT20" s="25" t="str">
        <f>IF(COUNTIF($AH20,"*Environmental changes to the setting interior*"),"1","0")</f>
        <v>0</v>
      </c>
      <c r="AU20" s="25" t="str">
        <f>IF(COUNTIF($AH20,"*Door Window Dings Added*"),"1","0")</f>
        <v>0</v>
      </c>
      <c r="AV20" s="25" t="str">
        <f>IF(COUNTIF($AH20,"*Environmental changes to the child's bedroom*"),"1","0")</f>
        <v>0</v>
      </c>
      <c r="AW20" s="25" t="str">
        <f>IF(COUNTIF($AH20,"*Environmental changes to the setting exterior / property*"),"1","0")</f>
        <v>0</v>
      </c>
      <c r="AX20" s="25" t="str">
        <f>IF(COUNTIF($AH20,"*Changes made to the child's schedule*"),"1","0")</f>
        <v>0</v>
      </c>
      <c r="AY20" s="25" t="str">
        <f>IF(COUNTIF($AH20,"*Changes made to the child's protocols*"),"1","0")</f>
        <v>0</v>
      </c>
      <c r="AZ20" s="25" t="str">
        <f>IF(COUNTIF($AH20,"*Following a review of the restraints, no steps were taken to decrease the use of restraint/secusion during this reporting period*"),"1","0")</f>
        <v>0</v>
      </c>
    </row>
    <row r="21" spans="1:52" ht="50" customHeight="1" x14ac:dyDescent="0.35">
      <c r="A21" s="28" t="s">
        <v>436</v>
      </c>
      <c r="B21" s="25" t="s">
        <v>114</v>
      </c>
      <c r="C21" s="25" t="s">
        <v>108</v>
      </c>
      <c r="D21" s="25" t="s">
        <v>108</v>
      </c>
      <c r="E21" s="25" t="s">
        <v>112</v>
      </c>
      <c r="F21" s="25" t="s">
        <v>109</v>
      </c>
      <c r="G21" s="25" t="s">
        <v>20</v>
      </c>
      <c r="H21" s="25" t="s">
        <v>54</v>
      </c>
      <c r="I21" s="25">
        <v>0</v>
      </c>
      <c r="J21" s="25">
        <v>0</v>
      </c>
      <c r="K21" s="25">
        <v>0</v>
      </c>
      <c r="L21" s="25" t="s">
        <v>53</v>
      </c>
      <c r="M21" s="25" t="str">
        <f>IF(COUNTIF($L21,"*Three or fewer restraints/seclusion occurred during this reporting period*"),"1","0")</f>
        <v>1</v>
      </c>
      <c r="N21" s="25" t="str">
        <f>IF(COUNTIF($L21,"*Update has been made to the FBA*"),"1","0")</f>
        <v>0</v>
      </c>
      <c r="O21" s="25" t="str">
        <f>IF(COUNTIF($L21,"*Update has been made to the PBSP*"),"1","0")</f>
        <v>0</v>
      </c>
      <c r="P21" s="25" t="str">
        <f>IF(COUNTIF($L21,"*ISP Team has convened*"),"1","0")</f>
        <v>0</v>
      </c>
      <c r="Q21" s="25" t="str">
        <f>IF(COUNTIF($L21,"*General retraining of staff*"),"1","0")</f>
        <v>0</v>
      </c>
      <c r="R21" s="25" t="str">
        <f>IF(COUNTIF($L21,"*ISP Team has convened*"),"1","0")</f>
        <v>0</v>
      </c>
      <c r="S21" s="25" t="str">
        <f>IF(COUNTIF($L21,"*Changes made to the ISP*"),"1","0")</f>
        <v>0</v>
      </c>
      <c r="T21" s="25" t="str">
        <f>IF(COUNTIF($L21,"*Assistive Device/Technology added to child's ISP*"),"1","0")</f>
        <v>0</v>
      </c>
      <c r="U21" s="25" t="str">
        <f>IF(COUNTIF($L21,"*Adaptations made to meet identified sensory needs*"),"1","0")</f>
        <v>0</v>
      </c>
      <c r="V21" s="25" t="str">
        <f>IF(COUNTIF($L21,"*Consultation with psychiatrist/medication prescriber*"),"1","0")</f>
        <v>0</v>
      </c>
      <c r="W21" s="25" t="str">
        <f>IF(COUNTIF($L21,"*Consultation with Primary Care Physician/Dentist*"),"1","0")</f>
        <v>0</v>
      </c>
      <c r="X21" s="25" t="str">
        <f>IF(COUNTIF($L21,"*Environmental changes to the setting interior*"),"1","0")</f>
        <v>0</v>
      </c>
      <c r="Y21" s="25" t="str">
        <f>IF(COUNTIF($L21,"*Door Window Dings Added*"),"1","0")</f>
        <v>0</v>
      </c>
      <c r="Z21" s="25" t="str">
        <f>IF(COUNTIF($L21,"*Environmental changes to the child's bedroom*"),"1","0")</f>
        <v>0</v>
      </c>
      <c r="AA21" s="25" t="str">
        <f>IF(COUNTIF($L21,"*Environmental changes to the setting exterior / property*"),"1","0")</f>
        <v>0</v>
      </c>
      <c r="AB21" s="25" t="str">
        <f>IF(COUNTIF($L21,"*Changes made to the child's schedule*"),"1","0")</f>
        <v>0</v>
      </c>
      <c r="AC21" s="25" t="str">
        <f>IF(COUNTIF($L21,"*Changes made to the child's protocols*"),"1","0")</f>
        <v>0</v>
      </c>
      <c r="AD21" s="25" t="str">
        <f>IF(COUNTIF($L21,"*Following a review of the restraints, no steps were taken to decrease the use of restraint/secusion during this reporting period*"),"1","0")</f>
        <v>0</v>
      </c>
      <c r="AE21" s="25">
        <v>0</v>
      </c>
      <c r="AF21" s="25">
        <v>0</v>
      </c>
      <c r="AG21" s="25">
        <v>0</v>
      </c>
      <c r="AH21" s="25" t="s">
        <v>53</v>
      </c>
      <c r="AI21" s="25" t="str">
        <f>IF(COUNTIF($AH21,"*Three or fewer restraints/seclusion occurred during this reporting period*"),"1","0")</f>
        <v>1</v>
      </c>
      <c r="AJ21" s="25" t="str">
        <f>IF(COUNTIF($AH21,"*Update has been made to the FBA*"),"1","0")</f>
        <v>0</v>
      </c>
      <c r="AK21" s="25" t="str">
        <f>IF(COUNTIF($AH21,"*Update has been made to the PBSP*"),"1","0")</f>
        <v>0</v>
      </c>
      <c r="AL21" s="25" t="str">
        <f>IF(COUNTIF($AH21,"*ISP Team has convened*"),"1","0")</f>
        <v>0</v>
      </c>
      <c r="AM21" s="25" t="str">
        <f>IF(COUNTIF($AH21,"*General retraining of staff*"),"1","0")</f>
        <v>0</v>
      </c>
      <c r="AN21" s="25" t="str">
        <f>IF(COUNTIF($AH21,"*ISP Team has convened*"),"1","0")</f>
        <v>0</v>
      </c>
      <c r="AO21" s="25" t="str">
        <f>IF(COUNTIF($AH21,"*Changes made to the ISP*"),"1","0")</f>
        <v>0</v>
      </c>
      <c r="AP21" s="25" t="str">
        <f>IF(COUNTIF($AH21,"*Assistive Device/Technology added to child's ISP*"),"1","0")</f>
        <v>0</v>
      </c>
      <c r="AQ21" s="25" t="str">
        <f>IF(COUNTIF($AH21,"*Adaptations made to meet identified sensory needs*"),"1","0")</f>
        <v>0</v>
      </c>
      <c r="AR21" s="25" t="str">
        <f>IF(COUNTIF($AH21,"*Consultation with psychiatrist/medication prescriber*"),"1","0")</f>
        <v>0</v>
      </c>
      <c r="AS21" s="25" t="str">
        <f>IF(COUNTIF($AH21,"*Consultation with Primary Care Physician/Dentist*"),"1","0")</f>
        <v>0</v>
      </c>
      <c r="AT21" s="25" t="str">
        <f>IF(COUNTIF($AH21,"*Environmental changes to the setting interior*"),"1","0")</f>
        <v>0</v>
      </c>
      <c r="AU21" s="25" t="str">
        <f>IF(COUNTIF($AH21,"*Door Window Dings Added*"),"1","0")</f>
        <v>0</v>
      </c>
      <c r="AV21" s="25" t="str">
        <f>IF(COUNTIF($AH21,"*Environmental changes to the child's bedroom*"),"1","0")</f>
        <v>0</v>
      </c>
      <c r="AW21" s="25" t="str">
        <f>IF(COUNTIF($AH21,"*Environmental changes to the setting exterior / property*"),"1","0")</f>
        <v>0</v>
      </c>
      <c r="AX21" s="25" t="str">
        <f>IF(COUNTIF($AH21,"*Changes made to the child's schedule*"),"1","0")</f>
        <v>0</v>
      </c>
      <c r="AY21" s="25" t="str">
        <f>IF(COUNTIF($AH21,"*Changes made to the child's protocols*"),"1","0")</f>
        <v>0</v>
      </c>
      <c r="AZ21" s="25" t="str">
        <f>IF(COUNTIF($AH21,"*Following a review of the restraints, no steps were taken to decrease the use of restraint/secusion during this reporting period*"),"1","0")</f>
        <v>0</v>
      </c>
    </row>
    <row r="22" spans="1:52" ht="50" customHeight="1" x14ac:dyDescent="0.35">
      <c r="A22" s="28" t="s">
        <v>437</v>
      </c>
      <c r="B22" s="25" t="s">
        <v>107</v>
      </c>
      <c r="C22" s="25" t="s">
        <v>113</v>
      </c>
      <c r="D22" s="25" t="s">
        <v>113</v>
      </c>
      <c r="E22" s="25" t="s">
        <v>112</v>
      </c>
      <c r="F22" s="25" t="s">
        <v>109</v>
      </c>
      <c r="G22" s="25" t="s">
        <v>20</v>
      </c>
      <c r="H22" s="25" t="s">
        <v>54</v>
      </c>
      <c r="I22" s="25">
        <v>0</v>
      </c>
      <c r="J22" s="25">
        <v>0</v>
      </c>
      <c r="K22" s="25">
        <v>0</v>
      </c>
      <c r="L22" s="25" t="s">
        <v>53</v>
      </c>
      <c r="M22" s="25" t="str">
        <f>IF(COUNTIF($L22,"*Three or fewer restraints/seclusion occurred during this reporting period*"),"1","0")</f>
        <v>1</v>
      </c>
      <c r="N22" s="25" t="str">
        <f>IF(COUNTIF($L22,"*Update has been made to the FBA*"),"1","0")</f>
        <v>0</v>
      </c>
      <c r="O22" s="25" t="str">
        <f>IF(COUNTIF($L22,"*Update has been made to the PBSP*"),"1","0")</f>
        <v>0</v>
      </c>
      <c r="P22" s="25" t="str">
        <f>IF(COUNTIF($L22,"*ISP Team has convened*"),"1","0")</f>
        <v>0</v>
      </c>
      <c r="Q22" s="25" t="str">
        <f>IF(COUNTIF($L22,"*General retraining of staff*"),"1","0")</f>
        <v>0</v>
      </c>
      <c r="R22" s="25" t="str">
        <f>IF(COUNTIF($L22,"*ISP Team has convened*"),"1","0")</f>
        <v>0</v>
      </c>
      <c r="S22" s="25" t="str">
        <f>IF(COUNTIF($L22,"*Changes made to the ISP*"),"1","0")</f>
        <v>0</v>
      </c>
      <c r="T22" s="25" t="str">
        <f>IF(COUNTIF($L22,"*Assistive Device/Technology added to child's ISP*"),"1","0")</f>
        <v>0</v>
      </c>
      <c r="U22" s="25" t="str">
        <f>IF(COUNTIF($L22,"*Adaptations made to meet identified sensory needs*"),"1","0")</f>
        <v>0</v>
      </c>
      <c r="V22" s="25" t="str">
        <f>IF(COUNTIF($L22,"*Consultation with psychiatrist/medication prescriber*"),"1","0")</f>
        <v>0</v>
      </c>
      <c r="W22" s="25" t="str">
        <f>IF(COUNTIF($L22,"*Consultation with Primary Care Physician/Dentist*"),"1","0")</f>
        <v>0</v>
      </c>
      <c r="X22" s="25" t="str">
        <f>IF(COUNTIF($L22,"*Environmental changes to the setting interior*"),"1","0")</f>
        <v>0</v>
      </c>
      <c r="Y22" s="25" t="str">
        <f>IF(COUNTIF($L22,"*Door Window Dings Added*"),"1","0")</f>
        <v>0</v>
      </c>
      <c r="Z22" s="25" t="str">
        <f>IF(COUNTIF($L22,"*Environmental changes to the child's bedroom*"),"1","0")</f>
        <v>0</v>
      </c>
      <c r="AA22" s="25" t="str">
        <f>IF(COUNTIF($L22,"*Environmental changes to the setting exterior / property*"),"1","0")</f>
        <v>0</v>
      </c>
      <c r="AB22" s="25" t="str">
        <f>IF(COUNTIF($L22,"*Changes made to the child's schedule*"),"1","0")</f>
        <v>0</v>
      </c>
      <c r="AC22" s="25" t="str">
        <f>IF(COUNTIF($L22,"*Changes made to the child's protocols*"),"1","0")</f>
        <v>0</v>
      </c>
      <c r="AD22" s="25" t="str">
        <f>IF(COUNTIF($L22,"*Following a review of the restraints, no steps were taken to decrease the use of restraint/secusion during this reporting period*"),"1","0")</f>
        <v>0</v>
      </c>
      <c r="AE22" s="25">
        <v>0</v>
      </c>
      <c r="AF22" s="25">
        <v>0</v>
      </c>
      <c r="AG22" s="25">
        <v>0</v>
      </c>
      <c r="AH22" s="25" t="s">
        <v>53</v>
      </c>
      <c r="AI22" s="25" t="str">
        <f>IF(COUNTIF($AH22,"*Three or fewer restraints/seclusion occurred during this reporting period*"),"1","0")</f>
        <v>1</v>
      </c>
      <c r="AJ22" s="25" t="str">
        <f>IF(COUNTIF($AH22,"*Update has been made to the FBA*"),"1","0")</f>
        <v>0</v>
      </c>
      <c r="AK22" s="25" t="str">
        <f>IF(COUNTIF($AH22,"*Update has been made to the PBSP*"),"1","0")</f>
        <v>0</v>
      </c>
      <c r="AL22" s="25" t="str">
        <f>IF(COUNTIF($AH22,"*ISP Team has convened*"),"1","0")</f>
        <v>0</v>
      </c>
      <c r="AM22" s="25" t="str">
        <f>IF(COUNTIF($AH22,"*General retraining of staff*"),"1","0")</f>
        <v>0</v>
      </c>
      <c r="AN22" s="25" t="str">
        <f>IF(COUNTIF($AH22,"*ISP Team has convened*"),"1","0")</f>
        <v>0</v>
      </c>
      <c r="AO22" s="25" t="str">
        <f>IF(COUNTIF($AH22,"*Changes made to the ISP*"),"1","0")</f>
        <v>0</v>
      </c>
      <c r="AP22" s="25" t="str">
        <f>IF(COUNTIF($AH22,"*Assistive Device/Technology added to child's ISP*"),"1","0")</f>
        <v>0</v>
      </c>
      <c r="AQ22" s="25" t="str">
        <f>IF(COUNTIF($AH22,"*Adaptations made to meet identified sensory needs*"),"1","0")</f>
        <v>0</v>
      </c>
      <c r="AR22" s="25" t="str">
        <f>IF(COUNTIF($AH22,"*Consultation with psychiatrist/medication prescriber*"),"1","0")</f>
        <v>0</v>
      </c>
      <c r="AS22" s="25" t="str">
        <f>IF(COUNTIF($AH22,"*Consultation with Primary Care Physician/Dentist*"),"1","0")</f>
        <v>0</v>
      </c>
      <c r="AT22" s="25" t="str">
        <f>IF(COUNTIF($AH22,"*Environmental changes to the setting interior*"),"1","0")</f>
        <v>0</v>
      </c>
      <c r="AU22" s="25" t="str">
        <f>IF(COUNTIF($AH22,"*Door Window Dings Added*"),"1","0")</f>
        <v>0</v>
      </c>
      <c r="AV22" s="25" t="str">
        <f>IF(COUNTIF($AH22,"*Environmental changes to the child's bedroom*"),"1","0")</f>
        <v>0</v>
      </c>
      <c r="AW22" s="25" t="str">
        <f>IF(COUNTIF($AH22,"*Environmental changes to the setting exterior / property*"),"1","0")</f>
        <v>0</v>
      </c>
      <c r="AX22" s="25" t="str">
        <f>IF(COUNTIF($AH22,"*Changes made to the child's schedule*"),"1","0")</f>
        <v>0</v>
      </c>
      <c r="AY22" s="25" t="str">
        <f>IF(COUNTIF($AH22,"*Changes made to the child's protocols*"),"1","0")</f>
        <v>0</v>
      </c>
      <c r="AZ22" s="25" t="str">
        <f>IF(COUNTIF($AH22,"*Following a review of the restraints, no steps were taken to decrease the use of restraint/secusion during this reporting period*"),"1","0")</f>
        <v>0</v>
      </c>
    </row>
    <row r="23" spans="1:52" ht="50" customHeight="1" x14ac:dyDescent="0.35">
      <c r="A23" s="28" t="s">
        <v>438</v>
      </c>
      <c r="B23" s="25" t="s">
        <v>107</v>
      </c>
      <c r="C23" s="25" t="s">
        <v>108</v>
      </c>
      <c r="D23" s="25" t="s">
        <v>108</v>
      </c>
      <c r="E23" s="25" t="s">
        <v>112</v>
      </c>
      <c r="F23" s="25" t="s">
        <v>109</v>
      </c>
      <c r="G23" s="25" t="s">
        <v>20</v>
      </c>
      <c r="H23" s="25" t="s">
        <v>54</v>
      </c>
      <c r="I23" s="25">
        <v>0</v>
      </c>
      <c r="J23" s="25">
        <v>0</v>
      </c>
      <c r="K23" s="25">
        <v>0</v>
      </c>
      <c r="L23" s="25" t="s">
        <v>53</v>
      </c>
      <c r="M23" s="25" t="str">
        <f>IF(COUNTIF($L23,"*Three or fewer restraints/seclusion occurred during this reporting period*"),"1","0")</f>
        <v>1</v>
      </c>
      <c r="N23" s="25" t="str">
        <f>IF(COUNTIF($L23,"*Update has been made to the FBA*"),"1","0")</f>
        <v>0</v>
      </c>
      <c r="O23" s="25" t="str">
        <f>IF(COUNTIF($L23,"*Update has been made to the PBSP*"),"1","0")</f>
        <v>0</v>
      </c>
      <c r="P23" s="25" t="str">
        <f>IF(COUNTIF($L23,"*ISP Team has convened*"),"1","0")</f>
        <v>0</v>
      </c>
      <c r="Q23" s="25" t="str">
        <f>IF(COUNTIF($L23,"*General retraining of staff*"),"1","0")</f>
        <v>0</v>
      </c>
      <c r="R23" s="25" t="str">
        <f>IF(COUNTIF($L23,"*ISP Team has convened*"),"1","0")</f>
        <v>0</v>
      </c>
      <c r="S23" s="25" t="str">
        <f>IF(COUNTIF($L23,"*Changes made to the ISP*"),"1","0")</f>
        <v>0</v>
      </c>
      <c r="T23" s="25" t="str">
        <f>IF(COUNTIF($L23,"*Assistive Device/Technology added to child's ISP*"),"1","0")</f>
        <v>0</v>
      </c>
      <c r="U23" s="25" t="str">
        <f>IF(COUNTIF($L23,"*Adaptations made to meet identified sensory needs*"),"1","0")</f>
        <v>0</v>
      </c>
      <c r="V23" s="25" t="str">
        <f>IF(COUNTIF($L23,"*Consultation with psychiatrist/medication prescriber*"),"1","0")</f>
        <v>0</v>
      </c>
      <c r="W23" s="25" t="str">
        <f>IF(COUNTIF($L23,"*Consultation with Primary Care Physician/Dentist*"),"1","0")</f>
        <v>0</v>
      </c>
      <c r="X23" s="25" t="str">
        <f>IF(COUNTIF($L23,"*Environmental changes to the setting interior*"),"1","0")</f>
        <v>0</v>
      </c>
      <c r="Y23" s="25" t="str">
        <f>IF(COUNTIF($L23,"*Door Window Dings Added*"),"1","0")</f>
        <v>0</v>
      </c>
      <c r="Z23" s="25" t="str">
        <f>IF(COUNTIF($L23,"*Environmental changes to the child's bedroom*"),"1","0")</f>
        <v>0</v>
      </c>
      <c r="AA23" s="25" t="str">
        <f>IF(COUNTIF($L23,"*Environmental changes to the setting exterior / property*"),"1","0")</f>
        <v>0</v>
      </c>
      <c r="AB23" s="25" t="str">
        <f>IF(COUNTIF($L23,"*Changes made to the child's schedule*"),"1","0")</f>
        <v>0</v>
      </c>
      <c r="AC23" s="25" t="str">
        <f>IF(COUNTIF($L23,"*Changes made to the child's protocols*"),"1","0")</f>
        <v>0</v>
      </c>
      <c r="AD23" s="25" t="str">
        <f>IF(COUNTIF($L23,"*Following a review of the restraints, no steps were taken to decrease the use of restraint/secusion during this reporting period*"),"1","0")</f>
        <v>0</v>
      </c>
      <c r="AE23" s="25">
        <v>0</v>
      </c>
      <c r="AF23" s="25">
        <v>0</v>
      </c>
      <c r="AG23" s="25">
        <v>0</v>
      </c>
      <c r="AH23" s="25" t="s">
        <v>53</v>
      </c>
      <c r="AI23" s="25" t="str">
        <f>IF(COUNTIF($AH23,"*Three or fewer restraints/seclusion occurred during this reporting period*"),"1","0")</f>
        <v>1</v>
      </c>
      <c r="AJ23" s="25" t="str">
        <f>IF(COUNTIF($AH23,"*Update has been made to the FBA*"),"1","0")</f>
        <v>0</v>
      </c>
      <c r="AK23" s="25" t="str">
        <f>IF(COUNTIF($AH23,"*Update has been made to the PBSP*"),"1","0")</f>
        <v>0</v>
      </c>
      <c r="AL23" s="25" t="str">
        <f>IF(COUNTIF($AH23,"*ISP Team has convened*"),"1","0")</f>
        <v>0</v>
      </c>
      <c r="AM23" s="25" t="str">
        <f>IF(COUNTIF($AH23,"*General retraining of staff*"),"1","0")</f>
        <v>0</v>
      </c>
      <c r="AN23" s="25" t="str">
        <f>IF(COUNTIF($AH23,"*ISP Team has convened*"),"1","0")</f>
        <v>0</v>
      </c>
      <c r="AO23" s="25" t="str">
        <f>IF(COUNTIF($AH23,"*Changes made to the ISP*"),"1","0")</f>
        <v>0</v>
      </c>
      <c r="AP23" s="25" t="str">
        <f>IF(COUNTIF($AH23,"*Assistive Device/Technology added to child's ISP*"),"1","0")</f>
        <v>0</v>
      </c>
      <c r="AQ23" s="25" t="str">
        <f>IF(COUNTIF($AH23,"*Adaptations made to meet identified sensory needs*"),"1","0")</f>
        <v>0</v>
      </c>
      <c r="AR23" s="25" t="str">
        <f>IF(COUNTIF($AH23,"*Consultation with psychiatrist/medication prescriber*"),"1","0")</f>
        <v>0</v>
      </c>
      <c r="AS23" s="25" t="str">
        <f>IF(COUNTIF($AH23,"*Consultation with Primary Care Physician/Dentist*"),"1","0")</f>
        <v>0</v>
      </c>
      <c r="AT23" s="25" t="str">
        <f>IF(COUNTIF($AH23,"*Environmental changes to the setting interior*"),"1","0")</f>
        <v>0</v>
      </c>
      <c r="AU23" s="25" t="str">
        <f>IF(COUNTIF($AH23,"*Door Window Dings Added*"),"1","0")</f>
        <v>0</v>
      </c>
      <c r="AV23" s="25" t="str">
        <f>IF(COUNTIF($AH23,"*Environmental changes to the child's bedroom*"),"1","0")</f>
        <v>0</v>
      </c>
      <c r="AW23" s="25" t="str">
        <f>IF(COUNTIF($AH23,"*Environmental changes to the setting exterior / property*"),"1","0")</f>
        <v>0</v>
      </c>
      <c r="AX23" s="25" t="str">
        <f>IF(COUNTIF($AH23,"*Changes made to the child's schedule*"),"1","0")</f>
        <v>0</v>
      </c>
      <c r="AY23" s="25" t="str">
        <f>IF(COUNTIF($AH23,"*Changes made to the child's protocols*"),"1","0")</f>
        <v>0</v>
      </c>
      <c r="AZ23" s="25" t="str">
        <f>IF(COUNTIF($AH23,"*Following a review of the restraints, no steps were taken to decrease the use of restraint/secusion during this reporting period*"),"1","0")</f>
        <v>0</v>
      </c>
    </row>
    <row r="24" spans="1:52" ht="50" customHeight="1" x14ac:dyDescent="0.35">
      <c r="A24" s="28" t="s">
        <v>439</v>
      </c>
      <c r="B24" s="25" t="s">
        <v>111</v>
      </c>
      <c r="C24" s="25" t="s">
        <v>108</v>
      </c>
      <c r="D24" s="25" t="s">
        <v>108</v>
      </c>
      <c r="E24" s="25" t="s">
        <v>112</v>
      </c>
      <c r="F24" s="25" t="s">
        <v>109</v>
      </c>
      <c r="G24" s="25" t="s">
        <v>20</v>
      </c>
      <c r="H24" s="25" t="s">
        <v>54</v>
      </c>
      <c r="I24" s="25">
        <v>0</v>
      </c>
      <c r="J24" s="25">
        <v>0</v>
      </c>
      <c r="K24" s="25">
        <v>0</v>
      </c>
      <c r="L24" s="25" t="s">
        <v>53</v>
      </c>
      <c r="M24" s="25" t="str">
        <f>IF(COUNTIF($L24,"*Three or fewer restraints/seclusion occurred during this reporting period*"),"1","0")</f>
        <v>1</v>
      </c>
      <c r="N24" s="25" t="str">
        <f>IF(COUNTIF($L24,"*Update has been made to the FBA*"),"1","0")</f>
        <v>0</v>
      </c>
      <c r="O24" s="25" t="str">
        <f>IF(COUNTIF($L24,"*Update has been made to the PBSP*"),"1","0")</f>
        <v>0</v>
      </c>
      <c r="P24" s="25" t="str">
        <f>IF(COUNTIF($L24,"*ISP Team has convened*"),"1","0")</f>
        <v>0</v>
      </c>
      <c r="Q24" s="25" t="str">
        <f>IF(COUNTIF($L24,"*General retraining of staff*"),"1","0")</f>
        <v>0</v>
      </c>
      <c r="R24" s="25" t="str">
        <f>IF(COUNTIF($L24,"*ISP Team has convened*"),"1","0")</f>
        <v>0</v>
      </c>
      <c r="S24" s="25" t="str">
        <f>IF(COUNTIF($L24,"*Changes made to the ISP*"),"1","0")</f>
        <v>0</v>
      </c>
      <c r="T24" s="25" t="str">
        <f>IF(COUNTIF($L24,"*Assistive Device/Technology added to child's ISP*"),"1","0")</f>
        <v>0</v>
      </c>
      <c r="U24" s="25" t="str">
        <f>IF(COUNTIF($L24,"*Adaptations made to meet identified sensory needs*"),"1","0")</f>
        <v>0</v>
      </c>
      <c r="V24" s="25" t="str">
        <f>IF(COUNTIF($L24,"*Consultation with psychiatrist/medication prescriber*"),"1","0")</f>
        <v>0</v>
      </c>
      <c r="W24" s="25" t="str">
        <f>IF(COUNTIF($L24,"*Consultation with Primary Care Physician/Dentist*"),"1","0")</f>
        <v>0</v>
      </c>
      <c r="X24" s="25" t="str">
        <f>IF(COUNTIF($L24,"*Environmental changes to the setting interior*"),"1","0")</f>
        <v>0</v>
      </c>
      <c r="Y24" s="25" t="str">
        <f>IF(COUNTIF($L24,"*Door Window Dings Added*"),"1","0")</f>
        <v>0</v>
      </c>
      <c r="Z24" s="25" t="str">
        <f>IF(COUNTIF($L24,"*Environmental changes to the child's bedroom*"),"1","0")</f>
        <v>0</v>
      </c>
      <c r="AA24" s="25" t="str">
        <f>IF(COUNTIF($L24,"*Environmental changes to the setting exterior / property*"),"1","0")</f>
        <v>0</v>
      </c>
      <c r="AB24" s="25" t="str">
        <f>IF(COUNTIF($L24,"*Changes made to the child's schedule*"),"1","0")</f>
        <v>0</v>
      </c>
      <c r="AC24" s="25" t="str">
        <f>IF(COUNTIF($L24,"*Changes made to the child's protocols*"),"1","0")</f>
        <v>0</v>
      </c>
      <c r="AD24" s="25" t="str">
        <f>IF(COUNTIF($L24,"*Following a review of the restraints, no steps were taken to decrease the use of restraint/secusion during this reporting period*"),"1","0")</f>
        <v>0</v>
      </c>
      <c r="AE24" s="25">
        <v>0</v>
      </c>
      <c r="AF24" s="25">
        <v>0</v>
      </c>
      <c r="AG24" s="25">
        <v>0</v>
      </c>
      <c r="AH24" s="25" t="s">
        <v>53</v>
      </c>
      <c r="AI24" s="25" t="str">
        <f>IF(COUNTIF($AH24,"*Three or fewer restraints/seclusion occurred during this reporting period*"),"1","0")</f>
        <v>1</v>
      </c>
      <c r="AJ24" s="25" t="str">
        <f>IF(COUNTIF($AH24,"*Update has been made to the FBA*"),"1","0")</f>
        <v>0</v>
      </c>
      <c r="AK24" s="25" t="str">
        <f>IF(COUNTIF($AH24,"*Update has been made to the PBSP*"),"1","0")</f>
        <v>0</v>
      </c>
      <c r="AL24" s="25" t="str">
        <f>IF(COUNTIF($AH24,"*ISP Team has convened*"),"1","0")</f>
        <v>0</v>
      </c>
      <c r="AM24" s="25" t="str">
        <f>IF(COUNTIF($AH24,"*General retraining of staff*"),"1","0")</f>
        <v>0</v>
      </c>
      <c r="AN24" s="25" t="str">
        <f>IF(COUNTIF($AH24,"*ISP Team has convened*"),"1","0")</f>
        <v>0</v>
      </c>
      <c r="AO24" s="25" t="str">
        <f>IF(COUNTIF($AH24,"*Changes made to the ISP*"),"1","0")</f>
        <v>0</v>
      </c>
      <c r="AP24" s="25" t="str">
        <f>IF(COUNTIF($AH24,"*Assistive Device/Technology added to child's ISP*"),"1","0")</f>
        <v>0</v>
      </c>
      <c r="AQ24" s="25" t="str">
        <f>IF(COUNTIF($AH24,"*Adaptations made to meet identified sensory needs*"),"1","0")</f>
        <v>0</v>
      </c>
      <c r="AR24" s="25" t="str">
        <f>IF(COUNTIF($AH24,"*Consultation with psychiatrist/medication prescriber*"),"1","0")</f>
        <v>0</v>
      </c>
      <c r="AS24" s="25" t="str">
        <f>IF(COUNTIF($AH24,"*Consultation with Primary Care Physician/Dentist*"),"1","0")</f>
        <v>0</v>
      </c>
      <c r="AT24" s="25" t="str">
        <f>IF(COUNTIF($AH24,"*Environmental changes to the setting interior*"),"1","0")</f>
        <v>0</v>
      </c>
      <c r="AU24" s="25" t="str">
        <f>IF(COUNTIF($AH24,"*Door Window Dings Added*"),"1","0")</f>
        <v>0</v>
      </c>
      <c r="AV24" s="25" t="str">
        <f>IF(COUNTIF($AH24,"*Environmental changes to the child's bedroom*"),"1","0")</f>
        <v>0</v>
      </c>
      <c r="AW24" s="25" t="str">
        <f>IF(COUNTIF($AH24,"*Environmental changes to the setting exterior / property*"),"1","0")</f>
        <v>0</v>
      </c>
      <c r="AX24" s="25" t="str">
        <f>IF(COUNTIF($AH24,"*Changes made to the child's schedule*"),"1","0")</f>
        <v>0</v>
      </c>
      <c r="AY24" s="25" t="str">
        <f>IF(COUNTIF($AH24,"*Changes made to the child's protocols*"),"1","0")</f>
        <v>0</v>
      </c>
      <c r="AZ24" s="25" t="str">
        <f>IF(COUNTIF($AH24,"*Following a review of the restraints, no steps were taken to decrease the use of restraint/secusion during this reporting period*"),"1","0")</f>
        <v>0</v>
      </c>
    </row>
    <row r="25" spans="1:52" ht="50" customHeight="1" x14ac:dyDescent="0.35">
      <c r="A25" s="28" t="s">
        <v>440</v>
      </c>
      <c r="B25" s="25" t="s">
        <v>107</v>
      </c>
      <c r="C25" s="25" t="s">
        <v>113</v>
      </c>
      <c r="D25" s="25" t="s">
        <v>113</v>
      </c>
      <c r="E25" s="25" t="s">
        <v>112</v>
      </c>
      <c r="F25" s="25" t="s">
        <v>109</v>
      </c>
      <c r="G25" s="25" t="s">
        <v>20</v>
      </c>
      <c r="H25" s="25" t="s">
        <v>54</v>
      </c>
      <c r="I25" s="25">
        <v>0</v>
      </c>
      <c r="J25" s="25">
        <v>0</v>
      </c>
      <c r="K25" s="25">
        <v>0</v>
      </c>
      <c r="L25" s="25" t="s">
        <v>164</v>
      </c>
      <c r="M25" s="25" t="str">
        <f>IF(COUNTIF($L25,"*Three or fewer restraints/seclusion occurred during this reporting period*"),"1","0")</f>
        <v>0</v>
      </c>
      <c r="N25" s="25" t="str">
        <f>IF(COUNTIF($L25,"*Update has been made to the FBA*"),"1","0")</f>
        <v>0</v>
      </c>
      <c r="O25" s="25" t="str">
        <f>IF(COUNTIF($L25,"*Update has been made to the PBSP*"),"1","0")</f>
        <v>0</v>
      </c>
      <c r="P25" s="25" t="str">
        <f>IF(COUNTIF($L25,"*ISP Team has convened*"),"1","0")</f>
        <v>0</v>
      </c>
      <c r="Q25" s="25" t="str">
        <f>IF(COUNTIF($L25,"*General retraining of staff*"),"1","0")</f>
        <v>0</v>
      </c>
      <c r="R25" s="25" t="str">
        <f>IF(COUNTIF($L25,"*ISP Team has convened*"),"1","0")</f>
        <v>0</v>
      </c>
      <c r="S25" s="25" t="str">
        <f>IF(COUNTIF($L25,"*Changes made to the ISP*"),"1","0")</f>
        <v>0</v>
      </c>
      <c r="T25" s="25" t="str">
        <f>IF(COUNTIF($L25,"*Assistive Device/Technology added to child's ISP*"),"1","0")</f>
        <v>0</v>
      </c>
      <c r="U25" s="25" t="str">
        <f>IF(COUNTIF($L25,"*Adaptations made to meet identified sensory needs*"),"1","0")</f>
        <v>0</v>
      </c>
      <c r="V25" s="25" t="str">
        <f>IF(COUNTIF($L25,"*Consultation with psychiatrist/medication prescriber*"),"1","0")</f>
        <v>0</v>
      </c>
      <c r="W25" s="25" t="str">
        <f>IF(COUNTIF($L25,"*Consultation with Primary Care Physician/Dentist*"),"1","0")</f>
        <v>0</v>
      </c>
      <c r="X25" s="25" t="str">
        <f>IF(COUNTIF($L25,"*Environmental changes to the setting interior*"),"1","0")</f>
        <v>0</v>
      </c>
      <c r="Y25" s="25" t="str">
        <f>IF(COUNTIF($L25,"*Door Window Dings Added*"),"1","0")</f>
        <v>0</v>
      </c>
      <c r="Z25" s="25" t="str">
        <f>IF(COUNTIF($L25,"*Environmental changes to the child's bedroom*"),"1","0")</f>
        <v>0</v>
      </c>
      <c r="AA25" s="25" t="str">
        <f>IF(COUNTIF($L25,"*Environmental changes to the setting exterior / property*"),"1","0")</f>
        <v>0</v>
      </c>
      <c r="AB25" s="25" t="str">
        <f>IF(COUNTIF($L25,"*Changes made to the child's schedule*"),"1","0")</f>
        <v>0</v>
      </c>
      <c r="AC25" s="25" t="str">
        <f>IF(COUNTIF($L25,"*Changes made to the child's protocols*"),"1","0")</f>
        <v>0</v>
      </c>
      <c r="AD25" s="25" t="str">
        <f>IF(COUNTIF($L25,"*Following a review of the restraints, no steps were taken to decrease the use of restraint/secusion during this reporting period*"),"1","0")</f>
        <v>0</v>
      </c>
      <c r="AE25" s="25">
        <v>0</v>
      </c>
      <c r="AF25" s="25">
        <v>0</v>
      </c>
      <c r="AG25" s="25">
        <v>0</v>
      </c>
      <c r="AH25" s="25" t="s">
        <v>164</v>
      </c>
      <c r="AI25" s="25" t="str">
        <f>IF(COUNTIF($AH25,"*Three or fewer restraints/seclusion occurred during this reporting period*"),"1","0")</f>
        <v>0</v>
      </c>
      <c r="AJ25" s="25" t="str">
        <f>IF(COUNTIF($AH25,"*Update has been made to the FBA*"),"1","0")</f>
        <v>0</v>
      </c>
      <c r="AK25" s="25" t="str">
        <f>IF(COUNTIF($AH25,"*Update has been made to the PBSP*"),"1","0")</f>
        <v>0</v>
      </c>
      <c r="AL25" s="25" t="str">
        <f>IF(COUNTIF($AH25,"*ISP Team has convened*"),"1","0")</f>
        <v>0</v>
      </c>
      <c r="AM25" s="25" t="str">
        <f>IF(COUNTIF($AH25,"*General retraining of staff*"),"1","0")</f>
        <v>0</v>
      </c>
      <c r="AN25" s="25" t="str">
        <f>IF(COUNTIF($AH25,"*ISP Team has convened*"),"1","0")</f>
        <v>0</v>
      </c>
      <c r="AO25" s="25" t="str">
        <f>IF(COUNTIF($AH25,"*Changes made to the ISP*"),"1","0")</f>
        <v>0</v>
      </c>
      <c r="AP25" s="25" t="str">
        <f>IF(COUNTIF($AH25,"*Assistive Device/Technology added to child's ISP*"),"1","0")</f>
        <v>0</v>
      </c>
      <c r="AQ25" s="25" t="str">
        <f>IF(COUNTIF($AH25,"*Adaptations made to meet identified sensory needs*"),"1","0")</f>
        <v>0</v>
      </c>
      <c r="AR25" s="25" t="str">
        <f>IF(COUNTIF($AH25,"*Consultation with psychiatrist/medication prescriber*"),"1","0")</f>
        <v>0</v>
      </c>
      <c r="AS25" s="25" t="str">
        <f>IF(COUNTIF($AH25,"*Consultation with Primary Care Physician/Dentist*"),"1","0")</f>
        <v>0</v>
      </c>
      <c r="AT25" s="25" t="str">
        <f>IF(COUNTIF($AH25,"*Environmental changes to the setting interior*"),"1","0")</f>
        <v>0</v>
      </c>
      <c r="AU25" s="25" t="str">
        <f>IF(COUNTIF($AH25,"*Door Window Dings Added*"),"1","0")</f>
        <v>0</v>
      </c>
      <c r="AV25" s="25" t="str">
        <f>IF(COUNTIF($AH25,"*Environmental changes to the child's bedroom*"),"1","0")</f>
        <v>0</v>
      </c>
      <c r="AW25" s="25" t="str">
        <f>IF(COUNTIF($AH25,"*Environmental changes to the setting exterior / property*"),"1","0")</f>
        <v>0</v>
      </c>
      <c r="AX25" s="25" t="str">
        <f>IF(COUNTIF($AH25,"*Changes made to the child's schedule*"),"1","0")</f>
        <v>0</v>
      </c>
      <c r="AY25" s="25" t="str">
        <f>IF(COUNTIF($AH25,"*Changes made to the child's protocols*"),"1","0")</f>
        <v>0</v>
      </c>
      <c r="AZ25" s="25" t="str">
        <f>IF(COUNTIF($AH25,"*Following a review of the restraints, no steps were taken to decrease the use of restraint/secusion during this reporting period*"),"1","0")</f>
        <v>0</v>
      </c>
    </row>
    <row r="26" spans="1:52" ht="50" customHeight="1" x14ac:dyDescent="0.35">
      <c r="A26" s="28" t="s">
        <v>441</v>
      </c>
      <c r="B26" s="25" t="s">
        <v>107</v>
      </c>
      <c r="C26" s="25" t="s">
        <v>108</v>
      </c>
      <c r="D26" s="25" t="s">
        <v>108</v>
      </c>
      <c r="E26" s="25" t="s">
        <v>112</v>
      </c>
      <c r="F26" s="25" t="s">
        <v>109</v>
      </c>
      <c r="G26" s="25" t="s">
        <v>20</v>
      </c>
      <c r="H26" s="25" t="s">
        <v>54</v>
      </c>
      <c r="I26" s="25">
        <v>0</v>
      </c>
      <c r="J26" s="25">
        <v>0</v>
      </c>
      <c r="K26" s="25">
        <v>0</v>
      </c>
      <c r="L26" s="25" t="s">
        <v>164</v>
      </c>
      <c r="M26" s="25" t="str">
        <f>IF(COUNTIF($L26,"*Three or fewer restraints/seclusion occurred during this reporting period*"),"1","0")</f>
        <v>0</v>
      </c>
      <c r="N26" s="25" t="str">
        <f>IF(COUNTIF($L26,"*Update has been made to the FBA*"),"1","0")</f>
        <v>0</v>
      </c>
      <c r="O26" s="25" t="str">
        <f>IF(COUNTIF($L26,"*Update has been made to the PBSP*"),"1","0")</f>
        <v>0</v>
      </c>
      <c r="P26" s="25" t="str">
        <f>IF(COUNTIF($L26,"*ISP Team has convened*"),"1","0")</f>
        <v>0</v>
      </c>
      <c r="Q26" s="25" t="str">
        <f>IF(COUNTIF($L26,"*General retraining of staff*"),"1","0")</f>
        <v>0</v>
      </c>
      <c r="R26" s="25" t="str">
        <f>IF(COUNTIF($L26,"*ISP Team has convened*"),"1","0")</f>
        <v>0</v>
      </c>
      <c r="S26" s="25" t="str">
        <f>IF(COUNTIF($L26,"*Changes made to the ISP*"),"1","0")</f>
        <v>0</v>
      </c>
      <c r="T26" s="25" t="str">
        <f>IF(COUNTIF($L26,"*Assistive Device/Technology added to child's ISP*"),"1","0")</f>
        <v>0</v>
      </c>
      <c r="U26" s="25" t="str">
        <f>IF(COUNTIF($L26,"*Adaptations made to meet identified sensory needs*"),"1","0")</f>
        <v>0</v>
      </c>
      <c r="V26" s="25" t="str">
        <f>IF(COUNTIF($L26,"*Consultation with psychiatrist/medication prescriber*"),"1","0")</f>
        <v>0</v>
      </c>
      <c r="W26" s="25" t="str">
        <f>IF(COUNTIF($L26,"*Consultation with Primary Care Physician/Dentist*"),"1","0")</f>
        <v>0</v>
      </c>
      <c r="X26" s="25" t="str">
        <f>IF(COUNTIF($L26,"*Environmental changes to the setting interior*"),"1","0")</f>
        <v>0</v>
      </c>
      <c r="Y26" s="25" t="str">
        <f>IF(COUNTIF($L26,"*Door Window Dings Added*"),"1","0")</f>
        <v>0</v>
      </c>
      <c r="Z26" s="25" t="str">
        <f>IF(COUNTIF($L26,"*Environmental changes to the child's bedroom*"),"1","0")</f>
        <v>0</v>
      </c>
      <c r="AA26" s="25" t="str">
        <f>IF(COUNTIF($L26,"*Environmental changes to the setting exterior / property*"),"1","0")</f>
        <v>0</v>
      </c>
      <c r="AB26" s="25" t="str">
        <f>IF(COUNTIF($L26,"*Changes made to the child's schedule*"),"1","0")</f>
        <v>0</v>
      </c>
      <c r="AC26" s="25" t="str">
        <f>IF(COUNTIF($L26,"*Changes made to the child's protocols*"),"1","0")</f>
        <v>0</v>
      </c>
      <c r="AD26" s="25" t="str">
        <f>IF(COUNTIF($L26,"*Following a review of the restraints, no steps were taken to decrease the use of restraint/secusion during this reporting period*"),"1","0")</f>
        <v>0</v>
      </c>
      <c r="AE26" s="25">
        <v>0</v>
      </c>
      <c r="AF26" s="25">
        <v>0</v>
      </c>
      <c r="AG26" s="25">
        <v>0</v>
      </c>
      <c r="AH26" s="25" t="s">
        <v>164</v>
      </c>
      <c r="AI26" s="25" t="str">
        <f>IF(COUNTIF($AH26,"*Three or fewer restraints/seclusion occurred during this reporting period*"),"1","0")</f>
        <v>0</v>
      </c>
      <c r="AJ26" s="25" t="str">
        <f>IF(COUNTIF($AH26,"*Update has been made to the FBA*"),"1","0")</f>
        <v>0</v>
      </c>
      <c r="AK26" s="25" t="str">
        <f>IF(COUNTIF($AH26,"*Update has been made to the PBSP*"),"1","0")</f>
        <v>0</v>
      </c>
      <c r="AL26" s="25" t="str">
        <f>IF(COUNTIF($AH26,"*ISP Team has convened*"),"1","0")</f>
        <v>0</v>
      </c>
      <c r="AM26" s="25" t="str">
        <f>IF(COUNTIF($AH26,"*General retraining of staff*"),"1","0")</f>
        <v>0</v>
      </c>
      <c r="AN26" s="25" t="str">
        <f>IF(COUNTIF($AH26,"*ISP Team has convened*"),"1","0")</f>
        <v>0</v>
      </c>
      <c r="AO26" s="25" t="str">
        <f>IF(COUNTIF($AH26,"*Changes made to the ISP*"),"1","0")</f>
        <v>0</v>
      </c>
      <c r="AP26" s="25" t="str">
        <f>IF(COUNTIF($AH26,"*Assistive Device/Technology added to child's ISP*"),"1","0")</f>
        <v>0</v>
      </c>
      <c r="AQ26" s="25" t="str">
        <f>IF(COUNTIF($AH26,"*Adaptations made to meet identified sensory needs*"),"1","0")</f>
        <v>0</v>
      </c>
      <c r="AR26" s="25" t="str">
        <f>IF(COUNTIF($AH26,"*Consultation with psychiatrist/medication prescriber*"),"1","0")</f>
        <v>0</v>
      </c>
      <c r="AS26" s="25" t="str">
        <f>IF(COUNTIF($AH26,"*Consultation with Primary Care Physician/Dentist*"),"1","0")</f>
        <v>0</v>
      </c>
      <c r="AT26" s="25" t="str">
        <f>IF(COUNTIF($AH26,"*Environmental changes to the setting interior*"),"1","0")</f>
        <v>0</v>
      </c>
      <c r="AU26" s="25" t="str">
        <f>IF(COUNTIF($AH26,"*Door Window Dings Added*"),"1","0")</f>
        <v>0</v>
      </c>
      <c r="AV26" s="25" t="str">
        <f>IF(COUNTIF($AH26,"*Environmental changes to the child's bedroom*"),"1","0")</f>
        <v>0</v>
      </c>
      <c r="AW26" s="25" t="str">
        <f>IF(COUNTIF($AH26,"*Environmental changes to the setting exterior / property*"),"1","0")</f>
        <v>0</v>
      </c>
      <c r="AX26" s="25" t="str">
        <f>IF(COUNTIF($AH26,"*Changes made to the child's schedule*"),"1","0")</f>
        <v>0</v>
      </c>
      <c r="AY26" s="25" t="str">
        <f>IF(COUNTIF($AH26,"*Changes made to the child's protocols*"),"1","0")</f>
        <v>0</v>
      </c>
      <c r="AZ26" s="25" t="str">
        <f>IF(COUNTIF($AH26,"*Following a review of the restraints, no steps were taken to decrease the use of restraint/secusion during this reporting period*"),"1","0")</f>
        <v>0</v>
      </c>
    </row>
    <row r="27" spans="1:52" ht="50" customHeight="1" x14ac:dyDescent="0.35">
      <c r="A27" s="28" t="s">
        <v>442</v>
      </c>
      <c r="B27" s="25" t="s">
        <v>107</v>
      </c>
      <c r="C27" s="25" t="s">
        <v>108</v>
      </c>
      <c r="D27" s="25" t="s">
        <v>108</v>
      </c>
      <c r="E27" s="25" t="s">
        <v>112</v>
      </c>
      <c r="F27" s="25" t="s">
        <v>109</v>
      </c>
      <c r="G27" s="25" t="s">
        <v>20</v>
      </c>
      <c r="H27" s="25" t="s">
        <v>54</v>
      </c>
      <c r="I27" s="25">
        <v>0</v>
      </c>
      <c r="J27" s="25">
        <v>0</v>
      </c>
      <c r="K27" s="25">
        <v>0</v>
      </c>
      <c r="L27" s="25" t="s">
        <v>53</v>
      </c>
      <c r="M27" s="25" t="str">
        <f>IF(COUNTIF($L27,"*Three or fewer restraints/seclusion occurred during this reporting period*"),"1","0")</f>
        <v>1</v>
      </c>
      <c r="N27" s="25" t="str">
        <f>IF(COUNTIF($L27,"*Update has been made to the FBA*"),"1","0")</f>
        <v>0</v>
      </c>
      <c r="O27" s="25" t="str">
        <f>IF(COUNTIF($L27,"*Update has been made to the PBSP*"),"1","0")</f>
        <v>0</v>
      </c>
      <c r="P27" s="25" t="str">
        <f>IF(COUNTIF($L27,"*ISP Team has convened*"),"1","0")</f>
        <v>0</v>
      </c>
      <c r="Q27" s="25" t="str">
        <f>IF(COUNTIF($L27,"*General retraining of staff*"),"1","0")</f>
        <v>0</v>
      </c>
      <c r="R27" s="25" t="str">
        <f>IF(COUNTIF($L27,"*ISP Team has convened*"),"1","0")</f>
        <v>0</v>
      </c>
      <c r="S27" s="25" t="str">
        <f>IF(COUNTIF($L27,"*Changes made to the ISP*"),"1","0")</f>
        <v>0</v>
      </c>
      <c r="T27" s="25" t="str">
        <f>IF(COUNTIF($L27,"*Assistive Device/Technology added to child's ISP*"),"1","0")</f>
        <v>0</v>
      </c>
      <c r="U27" s="25" t="str">
        <f>IF(COUNTIF($L27,"*Adaptations made to meet identified sensory needs*"),"1","0")</f>
        <v>0</v>
      </c>
      <c r="V27" s="25" t="str">
        <f>IF(COUNTIF($L27,"*Consultation with psychiatrist/medication prescriber*"),"1","0")</f>
        <v>0</v>
      </c>
      <c r="W27" s="25" t="str">
        <f>IF(COUNTIF($L27,"*Consultation with Primary Care Physician/Dentist*"),"1","0")</f>
        <v>0</v>
      </c>
      <c r="X27" s="25" t="str">
        <f>IF(COUNTIF($L27,"*Environmental changes to the setting interior*"),"1","0")</f>
        <v>0</v>
      </c>
      <c r="Y27" s="25" t="str">
        <f>IF(COUNTIF($L27,"*Door Window Dings Added*"),"1","0")</f>
        <v>0</v>
      </c>
      <c r="Z27" s="25" t="str">
        <f>IF(COUNTIF($L27,"*Environmental changes to the child's bedroom*"),"1","0")</f>
        <v>0</v>
      </c>
      <c r="AA27" s="25" t="str">
        <f>IF(COUNTIF($L27,"*Environmental changes to the setting exterior / property*"),"1","0")</f>
        <v>0</v>
      </c>
      <c r="AB27" s="25" t="str">
        <f>IF(COUNTIF($L27,"*Changes made to the child's schedule*"),"1","0")</f>
        <v>0</v>
      </c>
      <c r="AC27" s="25" t="str">
        <f>IF(COUNTIF($L27,"*Changes made to the child's protocols*"),"1","0")</f>
        <v>0</v>
      </c>
      <c r="AD27" s="25" t="str">
        <f>IF(COUNTIF($L27,"*Following a review of the restraints, no steps were taken to decrease the use of restraint/secusion during this reporting period*"),"1","0")</f>
        <v>0</v>
      </c>
      <c r="AE27" s="25">
        <v>0</v>
      </c>
      <c r="AF27" s="25">
        <v>0</v>
      </c>
      <c r="AG27" s="25">
        <v>0</v>
      </c>
      <c r="AH27" s="25" t="s">
        <v>53</v>
      </c>
      <c r="AI27" s="25" t="str">
        <f>IF(COUNTIF($AH27,"*Three or fewer restraints/seclusion occurred during this reporting period*"),"1","0")</f>
        <v>1</v>
      </c>
      <c r="AJ27" s="25" t="str">
        <f>IF(COUNTIF($AH27,"*Update has been made to the FBA*"),"1","0")</f>
        <v>0</v>
      </c>
      <c r="AK27" s="25" t="str">
        <f>IF(COUNTIF($AH27,"*Update has been made to the PBSP*"),"1","0")</f>
        <v>0</v>
      </c>
      <c r="AL27" s="25" t="str">
        <f>IF(COUNTIF($AH27,"*ISP Team has convened*"),"1","0")</f>
        <v>0</v>
      </c>
      <c r="AM27" s="25" t="str">
        <f>IF(COUNTIF($AH27,"*General retraining of staff*"),"1","0")</f>
        <v>0</v>
      </c>
      <c r="AN27" s="25" t="str">
        <f>IF(COUNTIF($AH27,"*ISP Team has convened*"),"1","0")</f>
        <v>0</v>
      </c>
      <c r="AO27" s="25" t="str">
        <f>IF(COUNTIF($AH27,"*Changes made to the ISP*"),"1","0")</f>
        <v>0</v>
      </c>
      <c r="AP27" s="25" t="str">
        <f>IF(COUNTIF($AH27,"*Assistive Device/Technology added to child's ISP*"),"1","0")</f>
        <v>0</v>
      </c>
      <c r="AQ27" s="25" t="str">
        <f>IF(COUNTIF($AH27,"*Adaptations made to meet identified sensory needs*"),"1","0")</f>
        <v>0</v>
      </c>
      <c r="AR27" s="25" t="str">
        <f>IF(COUNTIF($AH27,"*Consultation with psychiatrist/medication prescriber*"),"1","0")</f>
        <v>0</v>
      </c>
      <c r="AS27" s="25" t="str">
        <f>IF(COUNTIF($AH27,"*Consultation with Primary Care Physician/Dentist*"),"1","0")</f>
        <v>0</v>
      </c>
      <c r="AT27" s="25" t="str">
        <f>IF(COUNTIF($AH27,"*Environmental changes to the setting interior*"),"1","0")</f>
        <v>0</v>
      </c>
      <c r="AU27" s="25" t="str">
        <f>IF(COUNTIF($AH27,"*Door Window Dings Added*"),"1","0")</f>
        <v>0</v>
      </c>
      <c r="AV27" s="25" t="str">
        <f>IF(COUNTIF($AH27,"*Environmental changes to the child's bedroom*"),"1","0")</f>
        <v>0</v>
      </c>
      <c r="AW27" s="25" t="str">
        <f>IF(COUNTIF($AH27,"*Environmental changes to the setting exterior / property*"),"1","0")</f>
        <v>0</v>
      </c>
      <c r="AX27" s="25" t="str">
        <f>IF(COUNTIF($AH27,"*Changes made to the child's schedule*"),"1","0")</f>
        <v>0</v>
      </c>
      <c r="AY27" s="25" t="str">
        <f>IF(COUNTIF($AH27,"*Changes made to the child's protocols*"),"1","0")</f>
        <v>0</v>
      </c>
      <c r="AZ27" s="25" t="str">
        <f>IF(COUNTIF($AH27,"*Following a review of the restraints, no steps were taken to decrease the use of restraint/secusion during this reporting period*"),"1","0")</f>
        <v>0</v>
      </c>
    </row>
    <row r="28" spans="1:52" ht="50" customHeight="1" x14ac:dyDescent="0.35">
      <c r="A28" s="28" t="s">
        <v>443</v>
      </c>
      <c r="B28" s="25" t="s">
        <v>107</v>
      </c>
      <c r="C28" s="25" t="s">
        <v>113</v>
      </c>
      <c r="D28" s="25" t="s">
        <v>113</v>
      </c>
      <c r="E28" s="25" t="s">
        <v>112</v>
      </c>
      <c r="F28" s="25" t="s">
        <v>109</v>
      </c>
      <c r="G28" s="25" t="s">
        <v>20</v>
      </c>
      <c r="H28" s="25" t="s">
        <v>54</v>
      </c>
      <c r="I28" s="25">
        <v>0</v>
      </c>
      <c r="J28" s="25">
        <v>0</v>
      </c>
      <c r="K28" s="25">
        <v>0</v>
      </c>
      <c r="L28" s="25" t="s">
        <v>53</v>
      </c>
      <c r="M28" s="25" t="str">
        <f>IF(COUNTIF($L28,"*Three or fewer restraints/seclusion occurred during this reporting period*"),"1","0")</f>
        <v>1</v>
      </c>
      <c r="N28" s="25" t="str">
        <f>IF(COUNTIF($L28,"*Update has been made to the FBA*"),"1","0")</f>
        <v>0</v>
      </c>
      <c r="O28" s="25" t="str">
        <f>IF(COUNTIF($L28,"*Update has been made to the PBSP*"),"1","0")</f>
        <v>0</v>
      </c>
      <c r="P28" s="25" t="str">
        <f>IF(COUNTIF($L28,"*ISP Team has convened*"),"1","0")</f>
        <v>0</v>
      </c>
      <c r="Q28" s="25" t="str">
        <f>IF(COUNTIF($L28,"*General retraining of staff*"),"1","0")</f>
        <v>0</v>
      </c>
      <c r="R28" s="25" t="str">
        <f>IF(COUNTIF($L28,"*ISP Team has convened*"),"1","0")</f>
        <v>0</v>
      </c>
      <c r="S28" s="25" t="str">
        <f>IF(COUNTIF($L28,"*Changes made to the ISP*"),"1","0")</f>
        <v>0</v>
      </c>
      <c r="T28" s="25" t="str">
        <f>IF(COUNTIF($L28,"*Assistive Device/Technology added to child's ISP*"),"1","0")</f>
        <v>0</v>
      </c>
      <c r="U28" s="25" t="str">
        <f>IF(COUNTIF($L28,"*Adaptations made to meet identified sensory needs*"),"1","0")</f>
        <v>0</v>
      </c>
      <c r="V28" s="25" t="str">
        <f>IF(COUNTIF($L28,"*Consultation with psychiatrist/medication prescriber*"),"1","0")</f>
        <v>0</v>
      </c>
      <c r="W28" s="25" t="str">
        <f>IF(COUNTIF($L28,"*Consultation with Primary Care Physician/Dentist*"),"1","0")</f>
        <v>0</v>
      </c>
      <c r="X28" s="25" t="str">
        <f>IF(COUNTIF($L28,"*Environmental changes to the setting interior*"),"1","0")</f>
        <v>0</v>
      </c>
      <c r="Y28" s="25" t="str">
        <f>IF(COUNTIF($L28,"*Door Window Dings Added*"),"1","0")</f>
        <v>0</v>
      </c>
      <c r="Z28" s="25" t="str">
        <f>IF(COUNTIF($L28,"*Environmental changes to the child's bedroom*"),"1","0")</f>
        <v>0</v>
      </c>
      <c r="AA28" s="25" t="str">
        <f>IF(COUNTIF($L28,"*Environmental changes to the setting exterior / property*"),"1","0")</f>
        <v>0</v>
      </c>
      <c r="AB28" s="25" t="str">
        <f>IF(COUNTIF($L28,"*Changes made to the child's schedule*"),"1","0")</f>
        <v>0</v>
      </c>
      <c r="AC28" s="25" t="str">
        <f>IF(COUNTIF($L28,"*Changes made to the child's protocols*"),"1","0")</f>
        <v>0</v>
      </c>
      <c r="AD28" s="25" t="str">
        <f>IF(COUNTIF($L28,"*Following a review of the restraints, no steps were taken to decrease the use of restraint/secusion during this reporting period*"),"1","0")</f>
        <v>0</v>
      </c>
      <c r="AE28" s="25">
        <v>0</v>
      </c>
      <c r="AF28" s="25">
        <v>0</v>
      </c>
      <c r="AG28" s="25">
        <v>0</v>
      </c>
      <c r="AH28" s="25" t="s">
        <v>53</v>
      </c>
      <c r="AI28" s="25" t="str">
        <f>IF(COUNTIF($AH28,"*Three or fewer restraints/seclusion occurred during this reporting period*"),"1","0")</f>
        <v>1</v>
      </c>
      <c r="AJ28" s="25" t="str">
        <f>IF(COUNTIF($AH28,"*Update has been made to the FBA*"),"1","0")</f>
        <v>0</v>
      </c>
      <c r="AK28" s="25" t="str">
        <f>IF(COUNTIF($AH28,"*Update has been made to the PBSP*"),"1","0")</f>
        <v>0</v>
      </c>
      <c r="AL28" s="25" t="str">
        <f>IF(COUNTIF($AH28,"*ISP Team has convened*"),"1","0")</f>
        <v>0</v>
      </c>
      <c r="AM28" s="25" t="str">
        <f>IF(COUNTIF($AH28,"*General retraining of staff*"),"1","0")</f>
        <v>0</v>
      </c>
      <c r="AN28" s="25" t="str">
        <f>IF(COUNTIF($AH28,"*ISP Team has convened*"),"1","0")</f>
        <v>0</v>
      </c>
      <c r="AO28" s="25" t="str">
        <f>IF(COUNTIF($AH28,"*Changes made to the ISP*"),"1","0")</f>
        <v>0</v>
      </c>
      <c r="AP28" s="25" t="str">
        <f>IF(COUNTIF($AH28,"*Assistive Device/Technology added to child's ISP*"),"1","0")</f>
        <v>0</v>
      </c>
      <c r="AQ28" s="25" t="str">
        <f>IF(COUNTIF($AH28,"*Adaptations made to meet identified sensory needs*"),"1","0")</f>
        <v>0</v>
      </c>
      <c r="AR28" s="25" t="str">
        <f>IF(COUNTIF($AH28,"*Consultation with psychiatrist/medication prescriber*"),"1","0")</f>
        <v>0</v>
      </c>
      <c r="AS28" s="25" t="str">
        <f>IF(COUNTIF($AH28,"*Consultation with Primary Care Physician/Dentist*"),"1","0")</f>
        <v>0</v>
      </c>
      <c r="AT28" s="25" t="str">
        <f>IF(COUNTIF($AH28,"*Environmental changes to the setting interior*"),"1","0")</f>
        <v>0</v>
      </c>
      <c r="AU28" s="25" t="str">
        <f>IF(COUNTIF($AH28,"*Door Window Dings Added*"),"1","0")</f>
        <v>0</v>
      </c>
      <c r="AV28" s="25" t="str">
        <f>IF(COUNTIF($AH28,"*Environmental changes to the child's bedroom*"),"1","0")</f>
        <v>0</v>
      </c>
      <c r="AW28" s="25" t="str">
        <f>IF(COUNTIF($AH28,"*Environmental changes to the setting exterior / property*"),"1","0")</f>
        <v>0</v>
      </c>
      <c r="AX28" s="25" t="str">
        <f>IF(COUNTIF($AH28,"*Changes made to the child's schedule*"),"1","0")</f>
        <v>0</v>
      </c>
      <c r="AY28" s="25" t="str">
        <f>IF(COUNTIF($AH28,"*Changes made to the child's protocols*"),"1","0")</f>
        <v>0</v>
      </c>
      <c r="AZ28" s="25" t="str">
        <f>IF(COUNTIF($AH28,"*Following a review of the restraints, no steps were taken to decrease the use of restraint/secusion during this reporting period*"),"1","0")</f>
        <v>0</v>
      </c>
    </row>
    <row r="29" spans="1:52" ht="50" customHeight="1" x14ac:dyDescent="0.35">
      <c r="A29" s="28" t="s">
        <v>444</v>
      </c>
      <c r="B29" s="25" t="s">
        <v>107</v>
      </c>
      <c r="C29" s="25" t="s">
        <v>108</v>
      </c>
      <c r="D29" s="25" t="s">
        <v>108</v>
      </c>
      <c r="E29" s="25" t="s">
        <v>112</v>
      </c>
      <c r="F29" s="25" t="s">
        <v>109</v>
      </c>
      <c r="G29" s="25" t="s">
        <v>20</v>
      </c>
      <c r="H29" s="25" t="s">
        <v>54</v>
      </c>
      <c r="I29" s="25">
        <v>0</v>
      </c>
      <c r="J29" s="25">
        <v>0</v>
      </c>
      <c r="K29" s="25">
        <v>0</v>
      </c>
      <c r="L29" s="25" t="s">
        <v>53</v>
      </c>
      <c r="M29" s="25" t="str">
        <f>IF(COUNTIF($L29,"*Three or fewer restraints/seclusion occurred during this reporting period*"),"1","0")</f>
        <v>1</v>
      </c>
      <c r="N29" s="25" t="str">
        <f>IF(COUNTIF($L29,"*Update has been made to the FBA*"),"1","0")</f>
        <v>0</v>
      </c>
      <c r="O29" s="25" t="str">
        <f>IF(COUNTIF($L29,"*Update has been made to the PBSP*"),"1","0")</f>
        <v>0</v>
      </c>
      <c r="P29" s="25" t="str">
        <f>IF(COUNTIF($L29,"*ISP Team has convened*"),"1","0")</f>
        <v>0</v>
      </c>
      <c r="Q29" s="25" t="str">
        <f>IF(COUNTIF($L29,"*General retraining of staff*"),"1","0")</f>
        <v>0</v>
      </c>
      <c r="R29" s="25" t="str">
        <f>IF(COUNTIF($L29,"*ISP Team has convened*"),"1","0")</f>
        <v>0</v>
      </c>
      <c r="S29" s="25" t="str">
        <f>IF(COUNTIF($L29,"*Changes made to the ISP*"),"1","0")</f>
        <v>0</v>
      </c>
      <c r="T29" s="25" t="str">
        <f>IF(COUNTIF($L29,"*Assistive Device/Technology added to child's ISP*"),"1","0")</f>
        <v>0</v>
      </c>
      <c r="U29" s="25" t="str">
        <f>IF(COUNTIF($L29,"*Adaptations made to meet identified sensory needs*"),"1","0")</f>
        <v>0</v>
      </c>
      <c r="V29" s="25" t="str">
        <f>IF(COUNTIF($L29,"*Consultation with psychiatrist/medication prescriber*"),"1","0")</f>
        <v>0</v>
      </c>
      <c r="W29" s="25" t="str">
        <f>IF(COUNTIF($L29,"*Consultation with Primary Care Physician/Dentist*"),"1","0")</f>
        <v>0</v>
      </c>
      <c r="X29" s="25" t="str">
        <f>IF(COUNTIF($L29,"*Environmental changes to the setting interior*"),"1","0")</f>
        <v>0</v>
      </c>
      <c r="Y29" s="25" t="str">
        <f>IF(COUNTIF($L29,"*Door Window Dings Added*"),"1","0")</f>
        <v>0</v>
      </c>
      <c r="Z29" s="25" t="str">
        <f>IF(COUNTIF($L29,"*Environmental changes to the child's bedroom*"),"1","0")</f>
        <v>0</v>
      </c>
      <c r="AA29" s="25" t="str">
        <f>IF(COUNTIF($L29,"*Environmental changes to the setting exterior / property*"),"1","0")</f>
        <v>0</v>
      </c>
      <c r="AB29" s="25" t="str">
        <f>IF(COUNTIF($L29,"*Changes made to the child's schedule*"),"1","0")</f>
        <v>0</v>
      </c>
      <c r="AC29" s="25" t="str">
        <f>IF(COUNTIF($L29,"*Changes made to the child's protocols*"),"1","0")</f>
        <v>0</v>
      </c>
      <c r="AD29" s="25" t="str">
        <f>IF(COUNTIF($L29,"*Following a review of the restraints, no steps were taken to decrease the use of restraint/secusion during this reporting period*"),"1","0")</f>
        <v>0</v>
      </c>
      <c r="AE29" s="25">
        <v>0</v>
      </c>
      <c r="AF29" s="25">
        <v>0</v>
      </c>
      <c r="AG29" s="25">
        <v>0</v>
      </c>
      <c r="AH29" s="25" t="s">
        <v>53</v>
      </c>
      <c r="AI29" s="25" t="str">
        <f>IF(COUNTIF($AH29,"*Three or fewer restraints/seclusion occurred during this reporting period*"),"1","0")</f>
        <v>1</v>
      </c>
      <c r="AJ29" s="25" t="str">
        <f>IF(COUNTIF($AH29,"*Update has been made to the FBA*"),"1","0")</f>
        <v>0</v>
      </c>
      <c r="AK29" s="25" t="str">
        <f>IF(COUNTIF($AH29,"*Update has been made to the PBSP*"),"1","0")</f>
        <v>0</v>
      </c>
      <c r="AL29" s="25" t="str">
        <f>IF(COUNTIF($AH29,"*ISP Team has convened*"),"1","0")</f>
        <v>0</v>
      </c>
      <c r="AM29" s="25" t="str">
        <f>IF(COUNTIF($AH29,"*General retraining of staff*"),"1","0")</f>
        <v>0</v>
      </c>
      <c r="AN29" s="25" t="str">
        <f>IF(COUNTIF($AH29,"*ISP Team has convened*"),"1","0")</f>
        <v>0</v>
      </c>
      <c r="AO29" s="25" t="str">
        <f>IF(COUNTIF($AH29,"*Changes made to the ISP*"),"1","0")</f>
        <v>0</v>
      </c>
      <c r="AP29" s="25" t="str">
        <f>IF(COUNTIF($AH29,"*Assistive Device/Technology added to child's ISP*"),"1","0")</f>
        <v>0</v>
      </c>
      <c r="AQ29" s="25" t="str">
        <f>IF(COUNTIF($AH29,"*Adaptations made to meet identified sensory needs*"),"1","0")</f>
        <v>0</v>
      </c>
      <c r="AR29" s="25" t="str">
        <f>IF(COUNTIF($AH29,"*Consultation with psychiatrist/medication prescriber*"),"1","0")</f>
        <v>0</v>
      </c>
      <c r="AS29" s="25" t="str">
        <f>IF(COUNTIF($AH29,"*Consultation with Primary Care Physician/Dentist*"),"1","0")</f>
        <v>0</v>
      </c>
      <c r="AT29" s="25" t="str">
        <f>IF(COUNTIF($AH29,"*Environmental changes to the setting interior*"),"1","0")</f>
        <v>0</v>
      </c>
      <c r="AU29" s="25" t="str">
        <f>IF(COUNTIF($AH29,"*Door Window Dings Added*"),"1","0")</f>
        <v>0</v>
      </c>
      <c r="AV29" s="25" t="str">
        <f>IF(COUNTIF($AH29,"*Environmental changes to the child's bedroom*"),"1","0")</f>
        <v>0</v>
      </c>
      <c r="AW29" s="25" t="str">
        <f>IF(COUNTIF($AH29,"*Environmental changes to the setting exterior / property*"),"1","0")</f>
        <v>0</v>
      </c>
      <c r="AX29" s="25" t="str">
        <f>IF(COUNTIF($AH29,"*Changes made to the child's schedule*"),"1","0")</f>
        <v>0</v>
      </c>
      <c r="AY29" s="25" t="str">
        <f>IF(COUNTIF($AH29,"*Changes made to the child's protocols*"),"1","0")</f>
        <v>0</v>
      </c>
      <c r="AZ29" s="25" t="str">
        <f>IF(COUNTIF($AH29,"*Following a review of the restraints, no steps were taken to decrease the use of restraint/secusion during this reporting period*"),"1","0")</f>
        <v>0</v>
      </c>
    </row>
    <row r="30" spans="1:52" ht="50" customHeight="1" x14ac:dyDescent="0.35">
      <c r="A30" s="28" t="s">
        <v>445</v>
      </c>
      <c r="B30" s="25" t="s">
        <v>107</v>
      </c>
      <c r="C30" s="25" t="s">
        <v>113</v>
      </c>
      <c r="D30" s="25" t="s">
        <v>113</v>
      </c>
      <c r="E30" s="25" t="s">
        <v>112</v>
      </c>
      <c r="F30" s="25" t="s">
        <v>109</v>
      </c>
      <c r="G30" s="25" t="s">
        <v>20</v>
      </c>
      <c r="H30" s="25" t="s">
        <v>54</v>
      </c>
      <c r="I30" s="25">
        <v>0</v>
      </c>
      <c r="J30" s="25">
        <v>0</v>
      </c>
      <c r="K30" s="25">
        <v>0</v>
      </c>
      <c r="L30" s="25" t="s">
        <v>155</v>
      </c>
      <c r="M30" s="25" t="str">
        <f>IF(COUNTIF($L30,"*Three or fewer restraints/seclusion occurred during this reporting period*"),"1","0")</f>
        <v>0</v>
      </c>
      <c r="N30" s="25" t="str">
        <f>IF(COUNTIF($L30,"*Update has been made to the FBA*"),"1","0")</f>
        <v>0</v>
      </c>
      <c r="O30" s="25" t="str">
        <f>IF(COUNTIF($L30,"*Update has been made to the PBSP*"),"1","0")</f>
        <v>0</v>
      </c>
      <c r="P30" s="25" t="str">
        <f>IF(COUNTIF($L30,"*ISP Team has convened*"),"1","0")</f>
        <v>0</v>
      </c>
      <c r="Q30" s="25" t="str">
        <f>IF(COUNTIF($L30,"*General retraining of staff*"),"1","0")</f>
        <v>0</v>
      </c>
      <c r="R30" s="25" t="str">
        <f>IF(COUNTIF($L30,"*ISP Team has convened*"),"1","0")</f>
        <v>0</v>
      </c>
      <c r="S30" s="25" t="str">
        <f>IF(COUNTIF($L30,"*Changes made to the ISP*"),"1","0")</f>
        <v>0</v>
      </c>
      <c r="T30" s="25" t="str">
        <f>IF(COUNTIF($L30,"*Assistive Device/Technology added to child's ISP*"),"1","0")</f>
        <v>0</v>
      </c>
      <c r="U30" s="25" t="str">
        <f>IF(COUNTIF($L30,"*Adaptations made to meet identified sensory needs*"),"1","0")</f>
        <v>0</v>
      </c>
      <c r="V30" s="25" t="str">
        <f>IF(COUNTIF($L30,"*Consultation with psychiatrist/medication prescriber*"),"1","0")</f>
        <v>1</v>
      </c>
      <c r="W30" s="25" t="str">
        <f>IF(COUNTIF($L30,"*Consultation with Primary Care Physician/Dentist*"),"1","0")</f>
        <v>0</v>
      </c>
      <c r="X30" s="25" t="str">
        <f>IF(COUNTIF($L30,"*Environmental changes to the setting interior*"),"1","0")</f>
        <v>0</v>
      </c>
      <c r="Y30" s="25" t="str">
        <f>IF(COUNTIF($L30,"*Door Window Dings Added*"),"1","0")</f>
        <v>0</v>
      </c>
      <c r="Z30" s="25" t="str">
        <f>IF(COUNTIF($L30,"*Environmental changes to the child's bedroom*"),"1","0")</f>
        <v>0</v>
      </c>
      <c r="AA30" s="25" t="str">
        <f>IF(COUNTIF($L30,"*Environmental changes to the setting exterior / property*"),"1","0")</f>
        <v>0</v>
      </c>
      <c r="AB30" s="25" t="str">
        <f>IF(COUNTIF($L30,"*Changes made to the child's schedule*"),"1","0")</f>
        <v>0</v>
      </c>
      <c r="AC30" s="25" t="str">
        <f>IF(COUNTIF($L30,"*Changes made to the child's protocols*"),"1","0")</f>
        <v>0</v>
      </c>
      <c r="AD30" s="25" t="str">
        <f>IF(COUNTIF($L30,"*Following a review of the restraints, no steps were taken to decrease the use of restraint/secusion during this reporting period*"),"1","0")</f>
        <v>0</v>
      </c>
      <c r="AE30" s="25">
        <v>0</v>
      </c>
      <c r="AF30" s="25">
        <v>0</v>
      </c>
      <c r="AG30" s="25">
        <v>0</v>
      </c>
      <c r="AH30" s="25" t="s">
        <v>155</v>
      </c>
      <c r="AI30" s="25" t="str">
        <f>IF(COUNTIF($AH30,"*Three or fewer restraints/seclusion occurred during this reporting period*"),"1","0")</f>
        <v>0</v>
      </c>
      <c r="AJ30" s="25" t="str">
        <f>IF(COUNTIF($AH30,"*Update has been made to the FBA*"),"1","0")</f>
        <v>0</v>
      </c>
      <c r="AK30" s="25" t="str">
        <f>IF(COUNTIF($AH30,"*Update has been made to the PBSP*"),"1","0")</f>
        <v>0</v>
      </c>
      <c r="AL30" s="25" t="str">
        <f>IF(COUNTIF($AH30,"*ISP Team has convened*"),"1","0")</f>
        <v>0</v>
      </c>
      <c r="AM30" s="25" t="str">
        <f>IF(COUNTIF($AH30,"*General retraining of staff*"),"1","0")</f>
        <v>0</v>
      </c>
      <c r="AN30" s="25" t="str">
        <f>IF(COUNTIF($AH30,"*ISP Team has convened*"),"1","0")</f>
        <v>0</v>
      </c>
      <c r="AO30" s="25" t="str">
        <f>IF(COUNTIF($AH30,"*Changes made to the ISP*"),"1","0")</f>
        <v>0</v>
      </c>
      <c r="AP30" s="25" t="str">
        <f>IF(COUNTIF($AH30,"*Assistive Device/Technology added to child's ISP*"),"1","0")</f>
        <v>0</v>
      </c>
      <c r="AQ30" s="25" t="str">
        <f>IF(COUNTIF($AH30,"*Adaptations made to meet identified sensory needs*"),"1","0")</f>
        <v>0</v>
      </c>
      <c r="AR30" s="25" t="str">
        <f>IF(COUNTIF($AH30,"*Consultation with psychiatrist/medication prescriber*"),"1","0")</f>
        <v>1</v>
      </c>
      <c r="AS30" s="25" t="str">
        <f>IF(COUNTIF($AH30,"*Consultation with Primary Care Physician/Dentist*"),"1","0")</f>
        <v>0</v>
      </c>
      <c r="AT30" s="25" t="str">
        <f>IF(COUNTIF($AH30,"*Environmental changes to the setting interior*"),"1","0")</f>
        <v>0</v>
      </c>
      <c r="AU30" s="25" t="str">
        <f>IF(COUNTIF($AH30,"*Door Window Dings Added*"),"1","0")</f>
        <v>0</v>
      </c>
      <c r="AV30" s="25" t="str">
        <f>IF(COUNTIF($AH30,"*Environmental changes to the child's bedroom*"),"1","0")</f>
        <v>0</v>
      </c>
      <c r="AW30" s="25" t="str">
        <f>IF(COUNTIF($AH30,"*Environmental changes to the setting exterior / property*"),"1","0")</f>
        <v>0</v>
      </c>
      <c r="AX30" s="25" t="str">
        <f>IF(COUNTIF($AH30,"*Changes made to the child's schedule*"),"1","0")</f>
        <v>0</v>
      </c>
      <c r="AY30" s="25" t="str">
        <f>IF(COUNTIF($AH30,"*Changes made to the child's protocols*"),"1","0")</f>
        <v>0</v>
      </c>
      <c r="AZ30" s="25" t="str">
        <f>IF(COUNTIF($AH30,"*Following a review of the restraints, no steps were taken to decrease the use of restraint/secusion during this reporting period*"),"1","0")</f>
        <v>0</v>
      </c>
    </row>
    <row r="31" spans="1:52" ht="50" customHeight="1" x14ac:dyDescent="0.35">
      <c r="A31" s="28" t="s">
        <v>446</v>
      </c>
      <c r="B31" s="25" t="s">
        <v>107</v>
      </c>
      <c r="C31" s="25" t="s">
        <v>108</v>
      </c>
      <c r="D31" s="25" t="s">
        <v>108</v>
      </c>
      <c r="E31" s="25" t="s">
        <v>112</v>
      </c>
      <c r="F31" s="25" t="s">
        <v>109</v>
      </c>
      <c r="G31" s="25" t="s">
        <v>20</v>
      </c>
      <c r="H31" s="25" t="s">
        <v>54</v>
      </c>
      <c r="I31" s="25">
        <v>0</v>
      </c>
      <c r="J31" s="25">
        <v>0</v>
      </c>
      <c r="K31" s="25">
        <v>0</v>
      </c>
      <c r="L31" s="25" t="s">
        <v>53</v>
      </c>
      <c r="M31" s="25" t="str">
        <f>IF(COUNTIF($L31,"*Three or fewer restraints/seclusion occurred during this reporting period*"),"1","0")</f>
        <v>1</v>
      </c>
      <c r="N31" s="25" t="str">
        <f>IF(COUNTIF($L31,"*Update has been made to the FBA*"),"1","0")</f>
        <v>0</v>
      </c>
      <c r="O31" s="25" t="str">
        <f>IF(COUNTIF($L31,"*Update has been made to the PBSP*"),"1","0")</f>
        <v>0</v>
      </c>
      <c r="P31" s="25" t="str">
        <f>IF(COUNTIF($L31,"*ISP Team has convened*"),"1","0")</f>
        <v>0</v>
      </c>
      <c r="Q31" s="25" t="str">
        <f>IF(COUNTIF($L31,"*General retraining of staff*"),"1","0")</f>
        <v>0</v>
      </c>
      <c r="R31" s="25" t="str">
        <f>IF(COUNTIF($L31,"*ISP Team has convened*"),"1","0")</f>
        <v>0</v>
      </c>
      <c r="S31" s="25" t="str">
        <f>IF(COUNTIF($L31,"*Changes made to the ISP*"),"1","0")</f>
        <v>0</v>
      </c>
      <c r="T31" s="25" t="str">
        <f>IF(COUNTIF($L31,"*Assistive Device/Technology added to child's ISP*"),"1","0")</f>
        <v>0</v>
      </c>
      <c r="U31" s="25" t="str">
        <f>IF(COUNTIF($L31,"*Adaptations made to meet identified sensory needs*"),"1","0")</f>
        <v>0</v>
      </c>
      <c r="V31" s="25" t="str">
        <f>IF(COUNTIF($L31,"*Consultation with psychiatrist/medication prescriber*"),"1","0")</f>
        <v>0</v>
      </c>
      <c r="W31" s="25" t="str">
        <f>IF(COUNTIF($L31,"*Consultation with Primary Care Physician/Dentist*"),"1","0")</f>
        <v>0</v>
      </c>
      <c r="X31" s="25" t="str">
        <f>IF(COUNTIF($L31,"*Environmental changes to the setting interior*"),"1","0")</f>
        <v>0</v>
      </c>
      <c r="Y31" s="25" t="str">
        <f>IF(COUNTIF($L31,"*Door Window Dings Added*"),"1","0")</f>
        <v>0</v>
      </c>
      <c r="Z31" s="25" t="str">
        <f>IF(COUNTIF($L31,"*Environmental changes to the child's bedroom*"),"1","0")</f>
        <v>0</v>
      </c>
      <c r="AA31" s="25" t="str">
        <f>IF(COUNTIF($L31,"*Environmental changes to the setting exterior / property*"),"1","0")</f>
        <v>0</v>
      </c>
      <c r="AB31" s="25" t="str">
        <f>IF(COUNTIF($L31,"*Changes made to the child's schedule*"),"1","0")</f>
        <v>0</v>
      </c>
      <c r="AC31" s="25" t="str">
        <f>IF(COUNTIF($L31,"*Changes made to the child's protocols*"),"1","0")</f>
        <v>0</v>
      </c>
      <c r="AD31" s="25" t="str">
        <f>IF(COUNTIF($L31,"*Following a review of the restraints, no steps were taken to decrease the use of restraint/secusion during this reporting period*"),"1","0")</f>
        <v>0</v>
      </c>
      <c r="AE31" s="25">
        <v>0</v>
      </c>
      <c r="AF31" s="25">
        <v>0</v>
      </c>
      <c r="AG31" s="25">
        <v>0</v>
      </c>
      <c r="AH31" s="25" t="s">
        <v>53</v>
      </c>
      <c r="AI31" s="25" t="str">
        <f>IF(COUNTIF($AH31,"*Three or fewer restraints/seclusion occurred during this reporting period*"),"1","0")</f>
        <v>1</v>
      </c>
      <c r="AJ31" s="25" t="str">
        <f>IF(COUNTIF($AH31,"*Update has been made to the FBA*"),"1","0")</f>
        <v>0</v>
      </c>
      <c r="AK31" s="25" t="str">
        <f>IF(COUNTIF($AH31,"*Update has been made to the PBSP*"),"1","0")</f>
        <v>0</v>
      </c>
      <c r="AL31" s="25" t="str">
        <f>IF(COUNTIF($AH31,"*ISP Team has convened*"),"1","0")</f>
        <v>0</v>
      </c>
      <c r="AM31" s="25" t="str">
        <f>IF(COUNTIF($AH31,"*General retraining of staff*"),"1","0")</f>
        <v>0</v>
      </c>
      <c r="AN31" s="25" t="str">
        <f>IF(COUNTIF($AH31,"*ISP Team has convened*"),"1","0")</f>
        <v>0</v>
      </c>
      <c r="AO31" s="25" t="str">
        <f>IF(COUNTIF($AH31,"*Changes made to the ISP*"),"1","0")</f>
        <v>0</v>
      </c>
      <c r="AP31" s="25" t="str">
        <f>IF(COUNTIF($AH31,"*Assistive Device/Technology added to child's ISP*"),"1","0")</f>
        <v>0</v>
      </c>
      <c r="AQ31" s="25" t="str">
        <f>IF(COUNTIF($AH31,"*Adaptations made to meet identified sensory needs*"),"1","0")</f>
        <v>0</v>
      </c>
      <c r="AR31" s="25" t="str">
        <f>IF(COUNTIF($AH31,"*Consultation with psychiatrist/medication prescriber*"),"1","0")</f>
        <v>0</v>
      </c>
      <c r="AS31" s="25" t="str">
        <f>IF(COUNTIF($AH31,"*Consultation with Primary Care Physician/Dentist*"),"1","0")</f>
        <v>0</v>
      </c>
      <c r="AT31" s="25" t="str">
        <f>IF(COUNTIF($AH31,"*Environmental changes to the setting interior*"),"1","0")</f>
        <v>0</v>
      </c>
      <c r="AU31" s="25" t="str">
        <f>IF(COUNTIF($AH31,"*Door Window Dings Added*"),"1","0")</f>
        <v>0</v>
      </c>
      <c r="AV31" s="25" t="str">
        <f>IF(COUNTIF($AH31,"*Environmental changes to the child's bedroom*"),"1","0")</f>
        <v>0</v>
      </c>
      <c r="AW31" s="25" t="str">
        <f>IF(COUNTIF($AH31,"*Environmental changes to the setting exterior / property*"),"1","0")</f>
        <v>0</v>
      </c>
      <c r="AX31" s="25" t="str">
        <f>IF(COUNTIF($AH31,"*Changes made to the child's schedule*"),"1","0")</f>
        <v>0</v>
      </c>
      <c r="AY31" s="25" t="str">
        <f>IF(COUNTIF($AH31,"*Changes made to the child's protocols*"),"1","0")</f>
        <v>0</v>
      </c>
      <c r="AZ31" s="25" t="str">
        <f>IF(COUNTIF($AH31,"*Following a review of the restraints, no steps were taken to decrease the use of restraint/secusion during this reporting period*"),"1","0")</f>
        <v>0</v>
      </c>
    </row>
    <row r="32" spans="1:52" ht="50" customHeight="1" x14ac:dyDescent="0.35">
      <c r="A32" s="28" t="s">
        <v>447</v>
      </c>
      <c r="B32" s="25" t="s">
        <v>107</v>
      </c>
      <c r="C32" s="25" t="s">
        <v>108</v>
      </c>
      <c r="D32" s="25" t="s">
        <v>108</v>
      </c>
      <c r="E32" s="25" t="s">
        <v>112</v>
      </c>
      <c r="F32" s="25" t="s">
        <v>109</v>
      </c>
      <c r="G32" s="25" t="s">
        <v>20</v>
      </c>
      <c r="H32" s="25" t="s">
        <v>54</v>
      </c>
      <c r="I32" s="25">
        <v>0</v>
      </c>
      <c r="J32" s="25">
        <v>0</v>
      </c>
      <c r="K32" s="25">
        <v>0</v>
      </c>
      <c r="L32" s="25" t="s">
        <v>53</v>
      </c>
      <c r="M32" s="25" t="str">
        <f>IF(COUNTIF($L32,"*Three or fewer restraints/seclusion occurred during this reporting period*"),"1","0")</f>
        <v>1</v>
      </c>
      <c r="N32" s="25" t="str">
        <f>IF(COUNTIF($L32,"*Update has been made to the FBA*"),"1","0")</f>
        <v>0</v>
      </c>
      <c r="O32" s="25" t="str">
        <f>IF(COUNTIF($L32,"*Update has been made to the PBSP*"),"1","0")</f>
        <v>0</v>
      </c>
      <c r="P32" s="25" t="str">
        <f>IF(COUNTIF($L32,"*ISP Team has convened*"),"1","0")</f>
        <v>0</v>
      </c>
      <c r="Q32" s="25" t="str">
        <f>IF(COUNTIF($L32,"*General retraining of staff*"),"1","0")</f>
        <v>0</v>
      </c>
      <c r="R32" s="25" t="str">
        <f>IF(COUNTIF($L32,"*ISP Team has convened*"),"1","0")</f>
        <v>0</v>
      </c>
      <c r="S32" s="25" t="str">
        <f>IF(COUNTIF($L32,"*Changes made to the ISP*"),"1","0")</f>
        <v>0</v>
      </c>
      <c r="T32" s="25" t="str">
        <f>IF(COUNTIF($L32,"*Assistive Device/Technology added to child's ISP*"),"1","0")</f>
        <v>0</v>
      </c>
      <c r="U32" s="25" t="str">
        <f>IF(COUNTIF($L32,"*Adaptations made to meet identified sensory needs*"),"1","0")</f>
        <v>0</v>
      </c>
      <c r="V32" s="25" t="str">
        <f>IF(COUNTIF($L32,"*Consultation with psychiatrist/medication prescriber*"),"1","0")</f>
        <v>0</v>
      </c>
      <c r="W32" s="25" t="str">
        <f>IF(COUNTIF($L32,"*Consultation with Primary Care Physician/Dentist*"),"1","0")</f>
        <v>0</v>
      </c>
      <c r="X32" s="25" t="str">
        <f>IF(COUNTIF($L32,"*Environmental changes to the setting interior*"),"1","0")</f>
        <v>0</v>
      </c>
      <c r="Y32" s="25" t="str">
        <f>IF(COUNTIF($L32,"*Door Window Dings Added*"),"1","0")</f>
        <v>0</v>
      </c>
      <c r="Z32" s="25" t="str">
        <f>IF(COUNTIF($L32,"*Environmental changes to the child's bedroom*"),"1","0")</f>
        <v>0</v>
      </c>
      <c r="AA32" s="25" t="str">
        <f>IF(COUNTIF($L32,"*Environmental changes to the setting exterior / property*"),"1","0")</f>
        <v>0</v>
      </c>
      <c r="AB32" s="25" t="str">
        <f>IF(COUNTIF($L32,"*Changes made to the child's schedule*"),"1","0")</f>
        <v>0</v>
      </c>
      <c r="AC32" s="25" t="str">
        <f>IF(COUNTIF($L32,"*Changes made to the child's protocols*"),"1","0")</f>
        <v>0</v>
      </c>
      <c r="AD32" s="25" t="str">
        <f>IF(COUNTIF($L32,"*Following a review of the restraints, no steps were taken to decrease the use of restraint/secusion during this reporting period*"),"1","0")</f>
        <v>0</v>
      </c>
      <c r="AE32" s="25">
        <v>0</v>
      </c>
      <c r="AF32" s="25">
        <v>0</v>
      </c>
      <c r="AG32" s="25">
        <v>0</v>
      </c>
      <c r="AH32" s="25" t="s">
        <v>53</v>
      </c>
      <c r="AI32" s="25" t="str">
        <f>IF(COUNTIF($AH32,"*Three or fewer restraints/seclusion occurred during this reporting period*"),"1","0")</f>
        <v>1</v>
      </c>
      <c r="AJ32" s="25" t="str">
        <f>IF(COUNTIF($AH32,"*Update has been made to the FBA*"),"1","0")</f>
        <v>0</v>
      </c>
      <c r="AK32" s="25" t="str">
        <f>IF(COUNTIF($AH32,"*Update has been made to the PBSP*"),"1","0")</f>
        <v>0</v>
      </c>
      <c r="AL32" s="25" t="str">
        <f>IF(COUNTIF($AH32,"*ISP Team has convened*"),"1","0")</f>
        <v>0</v>
      </c>
      <c r="AM32" s="25" t="str">
        <f>IF(COUNTIF($AH32,"*General retraining of staff*"),"1","0")</f>
        <v>0</v>
      </c>
      <c r="AN32" s="25" t="str">
        <f>IF(COUNTIF($AH32,"*ISP Team has convened*"),"1","0")</f>
        <v>0</v>
      </c>
      <c r="AO32" s="25" t="str">
        <f>IF(COUNTIF($AH32,"*Changes made to the ISP*"),"1","0")</f>
        <v>0</v>
      </c>
      <c r="AP32" s="25" t="str">
        <f>IF(COUNTIF($AH32,"*Assistive Device/Technology added to child's ISP*"),"1","0")</f>
        <v>0</v>
      </c>
      <c r="AQ32" s="25" t="str">
        <f>IF(COUNTIF($AH32,"*Adaptations made to meet identified sensory needs*"),"1","0")</f>
        <v>0</v>
      </c>
      <c r="AR32" s="25" t="str">
        <f>IF(COUNTIF($AH32,"*Consultation with psychiatrist/medication prescriber*"),"1","0")</f>
        <v>0</v>
      </c>
      <c r="AS32" s="25" t="str">
        <f>IF(COUNTIF($AH32,"*Consultation with Primary Care Physician/Dentist*"),"1","0")</f>
        <v>0</v>
      </c>
      <c r="AT32" s="25" t="str">
        <f>IF(COUNTIF($AH32,"*Environmental changes to the setting interior*"),"1","0")</f>
        <v>0</v>
      </c>
      <c r="AU32" s="25" t="str">
        <f>IF(COUNTIF($AH32,"*Door Window Dings Added*"),"1","0")</f>
        <v>0</v>
      </c>
      <c r="AV32" s="25" t="str">
        <f>IF(COUNTIF($AH32,"*Environmental changes to the child's bedroom*"),"1","0")</f>
        <v>0</v>
      </c>
      <c r="AW32" s="25" t="str">
        <f>IF(COUNTIF($AH32,"*Environmental changes to the setting exterior / property*"),"1","0")</f>
        <v>0</v>
      </c>
      <c r="AX32" s="25" t="str">
        <f>IF(COUNTIF($AH32,"*Changes made to the child's schedule*"),"1","0")</f>
        <v>0</v>
      </c>
      <c r="AY32" s="25" t="str">
        <f>IF(COUNTIF($AH32,"*Changes made to the child's protocols*"),"1","0")</f>
        <v>0</v>
      </c>
      <c r="AZ32" s="25" t="str">
        <f>IF(COUNTIF($AH32,"*Following a review of the restraints, no steps were taken to decrease the use of restraint/secusion during this reporting period*"),"1","0")</f>
        <v>0</v>
      </c>
    </row>
    <row r="33" spans="1:52" ht="50" customHeight="1" x14ac:dyDescent="0.35">
      <c r="A33" s="28" t="s">
        <v>448</v>
      </c>
      <c r="B33" s="25" t="s">
        <v>111</v>
      </c>
      <c r="C33" s="25" t="s">
        <v>113</v>
      </c>
      <c r="D33" s="25" t="s">
        <v>113</v>
      </c>
      <c r="E33" s="25" t="s">
        <v>112</v>
      </c>
      <c r="F33" s="25" t="s">
        <v>109</v>
      </c>
      <c r="G33" s="25" t="s">
        <v>20</v>
      </c>
      <c r="H33" s="25" t="s">
        <v>54</v>
      </c>
      <c r="I33" s="25">
        <v>0</v>
      </c>
      <c r="J33" s="25">
        <v>0</v>
      </c>
      <c r="K33" s="25">
        <v>0</v>
      </c>
      <c r="L33" s="25" t="s">
        <v>53</v>
      </c>
      <c r="M33" s="25" t="str">
        <f>IF(COUNTIF($L33,"*Three or fewer restraints/seclusion occurred during this reporting period*"),"1","0")</f>
        <v>1</v>
      </c>
      <c r="N33" s="25" t="str">
        <f>IF(COUNTIF($L33,"*Update has been made to the FBA*"),"1","0")</f>
        <v>0</v>
      </c>
      <c r="O33" s="25" t="str">
        <f>IF(COUNTIF($L33,"*Update has been made to the PBSP*"),"1","0")</f>
        <v>0</v>
      </c>
      <c r="P33" s="25" t="str">
        <f>IF(COUNTIF($L33,"*ISP Team has convened*"),"1","0")</f>
        <v>0</v>
      </c>
      <c r="Q33" s="25" t="str">
        <f>IF(COUNTIF($L33,"*General retraining of staff*"),"1","0")</f>
        <v>0</v>
      </c>
      <c r="R33" s="25" t="str">
        <f>IF(COUNTIF($L33,"*ISP Team has convened*"),"1","0")</f>
        <v>0</v>
      </c>
      <c r="S33" s="25" t="str">
        <f>IF(COUNTIF($L33,"*Changes made to the ISP*"),"1","0")</f>
        <v>0</v>
      </c>
      <c r="T33" s="25" t="str">
        <f>IF(COUNTIF($L33,"*Assistive Device/Technology added to child's ISP*"),"1","0")</f>
        <v>0</v>
      </c>
      <c r="U33" s="25" t="str">
        <f>IF(COUNTIF($L33,"*Adaptations made to meet identified sensory needs*"),"1","0")</f>
        <v>0</v>
      </c>
      <c r="V33" s="25" t="str">
        <f>IF(COUNTIF($L33,"*Consultation with psychiatrist/medication prescriber*"),"1","0")</f>
        <v>0</v>
      </c>
      <c r="W33" s="25" t="str">
        <f>IF(COUNTIF($L33,"*Consultation with Primary Care Physician/Dentist*"),"1","0")</f>
        <v>0</v>
      </c>
      <c r="X33" s="25" t="str">
        <f>IF(COUNTIF($L33,"*Environmental changes to the setting interior*"),"1","0")</f>
        <v>0</v>
      </c>
      <c r="Y33" s="25" t="str">
        <f>IF(COUNTIF($L33,"*Door Window Dings Added*"),"1","0")</f>
        <v>0</v>
      </c>
      <c r="Z33" s="25" t="str">
        <f>IF(COUNTIF($L33,"*Environmental changes to the child's bedroom*"),"1","0")</f>
        <v>0</v>
      </c>
      <c r="AA33" s="25" t="str">
        <f>IF(COUNTIF($L33,"*Environmental changes to the setting exterior / property*"),"1","0")</f>
        <v>0</v>
      </c>
      <c r="AB33" s="25" t="str">
        <f>IF(COUNTIF($L33,"*Changes made to the child's schedule*"),"1","0")</f>
        <v>0</v>
      </c>
      <c r="AC33" s="25" t="str">
        <f>IF(COUNTIF($L33,"*Changes made to the child's protocols*"),"1","0")</f>
        <v>0</v>
      </c>
      <c r="AD33" s="25" t="str">
        <f>IF(COUNTIF($L33,"*Following a review of the restraints, no steps were taken to decrease the use of restraint/secusion during this reporting period*"),"1","0")</f>
        <v>0</v>
      </c>
      <c r="AE33" s="25">
        <v>0</v>
      </c>
      <c r="AF33" s="25">
        <v>0</v>
      </c>
      <c r="AG33" s="25">
        <v>0</v>
      </c>
      <c r="AH33" s="25" t="s">
        <v>53</v>
      </c>
      <c r="AI33" s="25" t="str">
        <f>IF(COUNTIF($AH33,"*Three or fewer restraints/seclusion occurred during this reporting period*"),"1","0")</f>
        <v>1</v>
      </c>
      <c r="AJ33" s="25" t="str">
        <f>IF(COUNTIF($AH33,"*Update has been made to the FBA*"),"1","0")</f>
        <v>0</v>
      </c>
      <c r="AK33" s="25" t="str">
        <f>IF(COUNTIF($AH33,"*Update has been made to the PBSP*"),"1","0")</f>
        <v>0</v>
      </c>
      <c r="AL33" s="25" t="str">
        <f>IF(COUNTIF($AH33,"*ISP Team has convened*"),"1","0")</f>
        <v>0</v>
      </c>
      <c r="AM33" s="25" t="str">
        <f>IF(COUNTIF($AH33,"*General retraining of staff*"),"1","0")</f>
        <v>0</v>
      </c>
      <c r="AN33" s="25" t="str">
        <f>IF(COUNTIF($AH33,"*ISP Team has convened*"),"1","0")</f>
        <v>0</v>
      </c>
      <c r="AO33" s="25" t="str">
        <f>IF(COUNTIF($AH33,"*Changes made to the ISP*"),"1","0")</f>
        <v>0</v>
      </c>
      <c r="AP33" s="25" t="str">
        <f>IF(COUNTIF($AH33,"*Assistive Device/Technology added to child's ISP*"),"1","0")</f>
        <v>0</v>
      </c>
      <c r="AQ33" s="25" t="str">
        <f>IF(COUNTIF($AH33,"*Adaptations made to meet identified sensory needs*"),"1","0")</f>
        <v>0</v>
      </c>
      <c r="AR33" s="25" t="str">
        <f>IF(COUNTIF($AH33,"*Consultation with psychiatrist/medication prescriber*"),"1","0")</f>
        <v>0</v>
      </c>
      <c r="AS33" s="25" t="str">
        <f>IF(COUNTIF($AH33,"*Consultation with Primary Care Physician/Dentist*"),"1","0")</f>
        <v>0</v>
      </c>
      <c r="AT33" s="25" t="str">
        <f>IF(COUNTIF($AH33,"*Environmental changes to the setting interior*"),"1","0")</f>
        <v>0</v>
      </c>
      <c r="AU33" s="25" t="str">
        <f>IF(COUNTIF($AH33,"*Door Window Dings Added*"),"1","0")</f>
        <v>0</v>
      </c>
      <c r="AV33" s="25" t="str">
        <f>IF(COUNTIF($AH33,"*Environmental changes to the child's bedroom*"),"1","0")</f>
        <v>0</v>
      </c>
      <c r="AW33" s="25" t="str">
        <f>IF(COUNTIF($AH33,"*Environmental changes to the setting exterior / property*"),"1","0")</f>
        <v>0</v>
      </c>
      <c r="AX33" s="25" t="str">
        <f>IF(COUNTIF($AH33,"*Changes made to the child's schedule*"),"1","0")</f>
        <v>0</v>
      </c>
      <c r="AY33" s="25" t="str">
        <f>IF(COUNTIF($AH33,"*Changes made to the child's protocols*"),"1","0")</f>
        <v>0</v>
      </c>
      <c r="AZ33" s="25" t="str">
        <f>IF(COUNTIF($AH33,"*Following a review of the restraints, no steps were taken to decrease the use of restraint/secusion during this reporting period*"),"1","0")</f>
        <v>0</v>
      </c>
    </row>
    <row r="34" spans="1:52" ht="50" customHeight="1" x14ac:dyDescent="0.35">
      <c r="A34" s="28" t="s">
        <v>449</v>
      </c>
      <c r="B34" s="25" t="s">
        <v>107</v>
      </c>
      <c r="C34" s="25" t="s">
        <v>108</v>
      </c>
      <c r="D34" s="25" t="s">
        <v>108</v>
      </c>
      <c r="E34" s="25" t="s">
        <v>112</v>
      </c>
      <c r="F34" s="25" t="s">
        <v>109</v>
      </c>
      <c r="G34" s="25" t="s">
        <v>54</v>
      </c>
      <c r="H34" s="25" t="s">
        <v>54</v>
      </c>
      <c r="I34" s="25">
        <v>0</v>
      </c>
      <c r="J34" s="25">
        <v>0</v>
      </c>
      <c r="K34" s="32">
        <v>0</v>
      </c>
      <c r="L34" s="25" t="s">
        <v>53</v>
      </c>
      <c r="M34" s="25" t="str">
        <f>IF(COUNTIF($L34,"*Three or fewer restraints/seclusion occurred during this reporting period*"),"1","0")</f>
        <v>1</v>
      </c>
      <c r="N34" s="25" t="str">
        <f>IF(COUNTIF($L34,"*Update has been made to the FBA*"),"1","0")</f>
        <v>0</v>
      </c>
      <c r="O34" s="25" t="str">
        <f>IF(COUNTIF($L34,"*Update has been made to the PBSP*"),"1","0")</f>
        <v>0</v>
      </c>
      <c r="P34" s="25" t="str">
        <f>IF(COUNTIF($L34,"*ISP Team has convened*"),"1","0")</f>
        <v>0</v>
      </c>
      <c r="Q34" s="25" t="str">
        <f>IF(COUNTIF($L34,"*General retraining of staff*"),"1","0")</f>
        <v>0</v>
      </c>
      <c r="R34" s="25" t="str">
        <f>IF(COUNTIF($L34,"*ISP Team has convened*"),"1","0")</f>
        <v>0</v>
      </c>
      <c r="S34" s="25" t="str">
        <f>IF(COUNTIF($L34,"*Changes made to the ISP*"),"1","0")</f>
        <v>0</v>
      </c>
      <c r="T34" s="25" t="str">
        <f>IF(COUNTIF($L34,"*Assistive Device/Technology added to child's ISP*"),"1","0")</f>
        <v>0</v>
      </c>
      <c r="U34" s="25" t="str">
        <f>IF(COUNTIF($L34,"*Adaptations made to meet identified sensory needs*"),"1","0")</f>
        <v>0</v>
      </c>
      <c r="V34" s="25" t="str">
        <f>IF(COUNTIF($L34,"*Consultation with psychiatrist/medication prescriber*"),"1","0")</f>
        <v>0</v>
      </c>
      <c r="W34" s="25" t="str">
        <f>IF(COUNTIF($L34,"*Consultation with Primary Care Physician/Dentist*"),"1","0")</f>
        <v>0</v>
      </c>
      <c r="X34" s="25" t="str">
        <f>IF(COUNTIF($L34,"*Environmental changes to the setting interior*"),"1","0")</f>
        <v>0</v>
      </c>
      <c r="Y34" s="25" t="str">
        <f>IF(COUNTIF($L34,"*Door Window Dings Added*"),"1","0")</f>
        <v>0</v>
      </c>
      <c r="Z34" s="25" t="str">
        <f>IF(COUNTIF($L34,"*Environmental changes to the child's bedroom*"),"1","0")</f>
        <v>0</v>
      </c>
      <c r="AA34" s="25" t="str">
        <f>IF(COUNTIF($L34,"*Environmental changes to the setting exterior / property*"),"1","0")</f>
        <v>0</v>
      </c>
      <c r="AB34" s="25" t="str">
        <f>IF(COUNTIF($L34,"*Changes made to the child's schedule*"),"1","0")</f>
        <v>0</v>
      </c>
      <c r="AC34" s="25" t="str">
        <f>IF(COUNTIF($L34,"*Changes made to the child's protocols*"),"1","0")</f>
        <v>0</v>
      </c>
      <c r="AD34" s="25" t="str">
        <f>IF(COUNTIF($L34,"*Following a review of the restraints, no steps were taken to decrease the use of restraint/secusion during this reporting period*"),"1","0")</f>
        <v>0</v>
      </c>
      <c r="AE34" s="25">
        <v>0</v>
      </c>
      <c r="AF34" s="25">
        <v>0</v>
      </c>
      <c r="AG34" s="25">
        <v>0</v>
      </c>
      <c r="AH34" s="25" t="s">
        <v>53</v>
      </c>
      <c r="AI34" s="25" t="str">
        <f>IF(COUNTIF($AH34,"*Three or fewer restraints/seclusion occurred during this reporting period*"),"1","0")</f>
        <v>1</v>
      </c>
      <c r="AJ34" s="25" t="str">
        <f>IF(COUNTIF($AH34,"*Update has been made to the FBA*"),"1","0")</f>
        <v>0</v>
      </c>
      <c r="AK34" s="25" t="str">
        <f>IF(COUNTIF($AH34,"*Update has been made to the PBSP*"),"1","0")</f>
        <v>0</v>
      </c>
      <c r="AL34" s="25" t="str">
        <f>IF(COUNTIF($AH34,"*ISP Team has convened*"),"1","0")</f>
        <v>0</v>
      </c>
      <c r="AM34" s="25" t="str">
        <f>IF(COUNTIF($AH34,"*General retraining of staff*"),"1","0")</f>
        <v>0</v>
      </c>
      <c r="AN34" s="25" t="str">
        <f>IF(COUNTIF($AH34,"*ISP Team has convened*"),"1","0")</f>
        <v>0</v>
      </c>
      <c r="AO34" s="25" t="str">
        <f>IF(COUNTIF($AH34,"*Changes made to the ISP*"),"1","0")</f>
        <v>0</v>
      </c>
      <c r="AP34" s="25" t="str">
        <f>IF(COUNTIF($AH34,"*Assistive Device/Technology added to child's ISP*"),"1","0")</f>
        <v>0</v>
      </c>
      <c r="AQ34" s="25" t="str">
        <f>IF(COUNTIF($AH34,"*Adaptations made to meet identified sensory needs*"),"1","0")</f>
        <v>0</v>
      </c>
      <c r="AR34" s="25" t="str">
        <f>IF(COUNTIF($AH34,"*Consultation with psychiatrist/medication prescriber*"),"1","0")</f>
        <v>0</v>
      </c>
      <c r="AS34" s="25" t="str">
        <f>IF(COUNTIF($AH34,"*Consultation with Primary Care Physician/Dentist*"),"1","0")</f>
        <v>0</v>
      </c>
      <c r="AT34" s="25" t="str">
        <f>IF(COUNTIF($AH34,"*Environmental changes to the setting interior*"),"1","0")</f>
        <v>0</v>
      </c>
      <c r="AU34" s="25" t="str">
        <f>IF(COUNTIF($AH34,"*Door Window Dings Added*"),"1","0")</f>
        <v>0</v>
      </c>
      <c r="AV34" s="25" t="str">
        <f>IF(COUNTIF($AH34,"*Environmental changes to the child's bedroom*"),"1","0")</f>
        <v>0</v>
      </c>
      <c r="AW34" s="25" t="str">
        <f>IF(COUNTIF($AH34,"*Environmental changes to the setting exterior / property*"),"1","0")</f>
        <v>0</v>
      </c>
      <c r="AX34" s="25" t="str">
        <f>IF(COUNTIF($AH34,"*Changes made to the child's schedule*"),"1","0")</f>
        <v>0</v>
      </c>
      <c r="AY34" s="25" t="str">
        <f>IF(COUNTIF($AH34,"*Changes made to the child's protocols*"),"1","0")</f>
        <v>0</v>
      </c>
      <c r="AZ34" s="25" t="str">
        <f>IF(COUNTIF($AH34,"*Following a review of the restraints, no steps were taken to decrease the use of restraint/secusion during this reporting period*"),"1","0")</f>
        <v>0</v>
      </c>
    </row>
    <row r="35" spans="1:52" ht="50" customHeight="1" x14ac:dyDescent="0.35">
      <c r="A35" s="28" t="s">
        <v>450</v>
      </c>
      <c r="B35" s="25" t="s">
        <v>107</v>
      </c>
      <c r="C35" s="25" t="s">
        <v>108</v>
      </c>
      <c r="D35" s="25" t="s">
        <v>108</v>
      </c>
      <c r="E35" s="25" t="s">
        <v>112</v>
      </c>
      <c r="F35" s="25" t="s">
        <v>109</v>
      </c>
      <c r="G35" s="25" t="s">
        <v>20</v>
      </c>
      <c r="H35" s="25" t="s">
        <v>54</v>
      </c>
      <c r="I35" s="25">
        <v>0</v>
      </c>
      <c r="J35" s="25">
        <v>0</v>
      </c>
      <c r="K35" s="25">
        <v>0</v>
      </c>
      <c r="L35" s="25" t="s">
        <v>53</v>
      </c>
      <c r="M35" s="25" t="str">
        <f>IF(COUNTIF($L35,"*Three or fewer restraints/seclusion occurred during this reporting period*"),"1","0")</f>
        <v>1</v>
      </c>
      <c r="N35" s="25" t="str">
        <f>IF(COUNTIF($L35,"*Update has been made to the FBA*"),"1","0")</f>
        <v>0</v>
      </c>
      <c r="O35" s="25" t="str">
        <f>IF(COUNTIF($L35,"*Update has been made to the PBSP*"),"1","0")</f>
        <v>0</v>
      </c>
      <c r="P35" s="25" t="str">
        <f>IF(COUNTIF($L35,"*ISP Team has convened*"),"1","0")</f>
        <v>0</v>
      </c>
      <c r="Q35" s="25" t="str">
        <f>IF(COUNTIF($L35,"*General retraining of staff*"),"1","0")</f>
        <v>0</v>
      </c>
      <c r="R35" s="25" t="str">
        <f>IF(COUNTIF($L35,"*ISP Team has convened*"),"1","0")</f>
        <v>0</v>
      </c>
      <c r="S35" s="25" t="str">
        <f>IF(COUNTIF($L35,"*Changes made to the ISP*"),"1","0")</f>
        <v>0</v>
      </c>
      <c r="T35" s="25" t="str">
        <f>IF(COUNTIF($L35,"*Assistive Device/Technology added to child's ISP*"),"1","0")</f>
        <v>0</v>
      </c>
      <c r="U35" s="25" t="str">
        <f>IF(COUNTIF($L35,"*Adaptations made to meet identified sensory needs*"),"1","0")</f>
        <v>0</v>
      </c>
      <c r="V35" s="25" t="str">
        <f>IF(COUNTIF($L35,"*Consultation with psychiatrist/medication prescriber*"),"1","0")</f>
        <v>0</v>
      </c>
      <c r="W35" s="25" t="str">
        <f>IF(COUNTIF($L35,"*Consultation with Primary Care Physician/Dentist*"),"1","0")</f>
        <v>0</v>
      </c>
      <c r="X35" s="25" t="str">
        <f>IF(COUNTIF($L35,"*Environmental changes to the setting interior*"),"1","0")</f>
        <v>0</v>
      </c>
      <c r="Y35" s="25" t="str">
        <f>IF(COUNTIF($L35,"*Door Window Dings Added*"),"1","0")</f>
        <v>0</v>
      </c>
      <c r="Z35" s="25" t="str">
        <f>IF(COUNTIF($L35,"*Environmental changes to the child's bedroom*"),"1","0")</f>
        <v>0</v>
      </c>
      <c r="AA35" s="25" t="str">
        <f>IF(COUNTIF($L35,"*Environmental changes to the setting exterior / property*"),"1","0")</f>
        <v>0</v>
      </c>
      <c r="AB35" s="25" t="str">
        <f>IF(COUNTIF($L35,"*Changes made to the child's schedule*"),"1","0")</f>
        <v>0</v>
      </c>
      <c r="AC35" s="25" t="str">
        <f>IF(COUNTIF($L35,"*Changes made to the child's protocols*"),"1","0")</f>
        <v>0</v>
      </c>
      <c r="AD35" s="25" t="str">
        <f>IF(COUNTIF($L35,"*Following a review of the restraints, no steps were taken to decrease the use of restraint/secusion during this reporting period*"),"1","0")</f>
        <v>0</v>
      </c>
      <c r="AE35" s="25">
        <v>0</v>
      </c>
      <c r="AF35" s="25">
        <v>0</v>
      </c>
      <c r="AG35" s="25">
        <v>0</v>
      </c>
      <c r="AH35" s="25" t="s">
        <v>53</v>
      </c>
      <c r="AI35" s="25" t="str">
        <f>IF(COUNTIF($AH35,"*Three or fewer restraints/seclusion occurred during this reporting period*"),"1","0")</f>
        <v>1</v>
      </c>
      <c r="AJ35" s="25" t="str">
        <f>IF(COUNTIF($AH35,"*Update has been made to the FBA*"),"1","0")</f>
        <v>0</v>
      </c>
      <c r="AK35" s="25" t="str">
        <f>IF(COUNTIF($AH35,"*Update has been made to the PBSP*"),"1","0")</f>
        <v>0</v>
      </c>
      <c r="AL35" s="25" t="str">
        <f>IF(COUNTIF($AH35,"*ISP Team has convened*"),"1","0")</f>
        <v>0</v>
      </c>
      <c r="AM35" s="25" t="str">
        <f>IF(COUNTIF($AH35,"*General retraining of staff*"),"1","0")</f>
        <v>0</v>
      </c>
      <c r="AN35" s="25" t="str">
        <f>IF(COUNTIF($AH35,"*ISP Team has convened*"),"1","0")</f>
        <v>0</v>
      </c>
      <c r="AO35" s="25" t="str">
        <f>IF(COUNTIF($AH35,"*Changes made to the ISP*"),"1","0")</f>
        <v>0</v>
      </c>
      <c r="AP35" s="25" t="str">
        <f>IF(COUNTIF($AH35,"*Assistive Device/Technology added to child's ISP*"),"1","0")</f>
        <v>0</v>
      </c>
      <c r="AQ35" s="25" t="str">
        <f>IF(COUNTIF($AH35,"*Adaptations made to meet identified sensory needs*"),"1","0")</f>
        <v>0</v>
      </c>
      <c r="AR35" s="25" t="str">
        <f>IF(COUNTIF($AH35,"*Consultation with psychiatrist/medication prescriber*"),"1","0")</f>
        <v>0</v>
      </c>
      <c r="AS35" s="25" t="str">
        <f>IF(COUNTIF($AH35,"*Consultation with Primary Care Physician/Dentist*"),"1","0")</f>
        <v>0</v>
      </c>
      <c r="AT35" s="25" t="str">
        <f>IF(COUNTIF($AH35,"*Environmental changes to the setting interior*"),"1","0")</f>
        <v>0</v>
      </c>
      <c r="AU35" s="25" t="str">
        <f>IF(COUNTIF($AH35,"*Door Window Dings Added*"),"1","0")</f>
        <v>0</v>
      </c>
      <c r="AV35" s="25" t="str">
        <f>IF(COUNTIF($AH35,"*Environmental changes to the child's bedroom*"),"1","0")</f>
        <v>0</v>
      </c>
      <c r="AW35" s="25" t="str">
        <f>IF(COUNTIF($AH35,"*Environmental changes to the setting exterior / property*"),"1","0")</f>
        <v>0</v>
      </c>
      <c r="AX35" s="25" t="str">
        <f>IF(COUNTIF($AH35,"*Changes made to the child's schedule*"),"1","0")</f>
        <v>0</v>
      </c>
      <c r="AY35" s="25" t="str">
        <f>IF(COUNTIF($AH35,"*Changes made to the child's protocols*"),"1","0")</f>
        <v>0</v>
      </c>
      <c r="AZ35" s="25" t="str">
        <f>IF(COUNTIF($AH35,"*Following a review of the restraints, no steps were taken to decrease the use of restraint/secusion during this reporting period*"),"1","0")</f>
        <v>0</v>
      </c>
    </row>
    <row r="36" spans="1:52" ht="50" customHeight="1" x14ac:dyDescent="0.35">
      <c r="A36" s="28" t="s">
        <v>451</v>
      </c>
      <c r="B36" s="25" t="s">
        <v>107</v>
      </c>
      <c r="C36" s="25" t="s">
        <v>108</v>
      </c>
      <c r="D36" s="25" t="s">
        <v>108</v>
      </c>
      <c r="E36" s="25" t="s">
        <v>112</v>
      </c>
      <c r="F36" s="25" t="s">
        <v>109</v>
      </c>
      <c r="G36" s="25" t="s">
        <v>20</v>
      </c>
      <c r="H36" s="25" t="s">
        <v>54</v>
      </c>
      <c r="I36" s="25">
        <v>0</v>
      </c>
      <c r="J36" s="25">
        <v>0</v>
      </c>
      <c r="K36" s="25">
        <v>0</v>
      </c>
      <c r="L36" s="25" t="s">
        <v>53</v>
      </c>
      <c r="M36" s="25" t="str">
        <f>IF(COUNTIF($L36,"*Three or fewer restraints/seclusion occurred during this reporting period*"),"1","0")</f>
        <v>1</v>
      </c>
      <c r="N36" s="25" t="str">
        <f>IF(COUNTIF($L36,"*Update has been made to the FBA*"),"1","0")</f>
        <v>0</v>
      </c>
      <c r="O36" s="25" t="str">
        <f>IF(COUNTIF($L36,"*Update has been made to the PBSP*"),"1","0")</f>
        <v>0</v>
      </c>
      <c r="P36" s="25" t="str">
        <f>IF(COUNTIF($L36,"*ISP Team has convened*"),"1","0")</f>
        <v>0</v>
      </c>
      <c r="Q36" s="25" t="str">
        <f>IF(COUNTIF($L36,"*General retraining of staff*"),"1","0")</f>
        <v>0</v>
      </c>
      <c r="R36" s="25" t="str">
        <f>IF(COUNTIF($L36,"*ISP Team has convened*"),"1","0")</f>
        <v>0</v>
      </c>
      <c r="S36" s="25" t="str">
        <f>IF(COUNTIF($L36,"*Changes made to the ISP*"),"1","0")</f>
        <v>0</v>
      </c>
      <c r="T36" s="25" t="str">
        <f>IF(COUNTIF($L36,"*Assistive Device/Technology added to child's ISP*"),"1","0")</f>
        <v>0</v>
      </c>
      <c r="U36" s="25" t="str">
        <f>IF(COUNTIF($L36,"*Adaptations made to meet identified sensory needs*"),"1","0")</f>
        <v>0</v>
      </c>
      <c r="V36" s="25" t="str">
        <f>IF(COUNTIF($L36,"*Consultation with psychiatrist/medication prescriber*"),"1","0")</f>
        <v>0</v>
      </c>
      <c r="W36" s="25" t="str">
        <f>IF(COUNTIF($L36,"*Consultation with Primary Care Physician/Dentist*"),"1","0")</f>
        <v>0</v>
      </c>
      <c r="X36" s="25" t="str">
        <f>IF(COUNTIF($L36,"*Environmental changes to the setting interior*"),"1","0")</f>
        <v>0</v>
      </c>
      <c r="Y36" s="25" t="str">
        <f>IF(COUNTIF($L36,"*Door Window Dings Added*"),"1","0")</f>
        <v>0</v>
      </c>
      <c r="Z36" s="25" t="str">
        <f>IF(COUNTIF($L36,"*Environmental changes to the child's bedroom*"),"1","0")</f>
        <v>0</v>
      </c>
      <c r="AA36" s="25" t="str">
        <f>IF(COUNTIF($L36,"*Environmental changes to the setting exterior / property*"),"1","0")</f>
        <v>0</v>
      </c>
      <c r="AB36" s="25" t="str">
        <f>IF(COUNTIF($L36,"*Changes made to the child's schedule*"),"1","0")</f>
        <v>0</v>
      </c>
      <c r="AC36" s="25" t="str">
        <f>IF(COUNTIF($L36,"*Changes made to the child's protocols*"),"1","0")</f>
        <v>0</v>
      </c>
      <c r="AD36" s="25" t="str">
        <f>IF(COUNTIF($L36,"*Following a review of the restraints, no steps were taken to decrease the use of restraint/secusion during this reporting period*"),"1","0")</f>
        <v>0</v>
      </c>
      <c r="AE36" s="25">
        <v>0</v>
      </c>
      <c r="AF36" s="25">
        <v>0</v>
      </c>
      <c r="AG36" s="25">
        <v>0</v>
      </c>
      <c r="AH36" s="25" t="s">
        <v>53</v>
      </c>
      <c r="AI36" s="25" t="str">
        <f>IF(COUNTIF($AH36,"*Three or fewer restraints/seclusion occurred during this reporting period*"),"1","0")</f>
        <v>1</v>
      </c>
      <c r="AJ36" s="25" t="str">
        <f>IF(COUNTIF($AH36,"*Update has been made to the FBA*"),"1","0")</f>
        <v>0</v>
      </c>
      <c r="AK36" s="25" t="str">
        <f>IF(COUNTIF($AH36,"*Update has been made to the PBSP*"),"1","0")</f>
        <v>0</v>
      </c>
      <c r="AL36" s="25" t="str">
        <f>IF(COUNTIF($AH36,"*ISP Team has convened*"),"1","0")</f>
        <v>0</v>
      </c>
      <c r="AM36" s="25" t="str">
        <f>IF(COUNTIF($AH36,"*General retraining of staff*"),"1","0")</f>
        <v>0</v>
      </c>
      <c r="AN36" s="25" t="str">
        <f>IF(COUNTIF($AH36,"*ISP Team has convened*"),"1","0")</f>
        <v>0</v>
      </c>
      <c r="AO36" s="25" t="str">
        <f>IF(COUNTIF($AH36,"*Changes made to the ISP*"),"1","0")</f>
        <v>0</v>
      </c>
      <c r="AP36" s="25" t="str">
        <f>IF(COUNTIF($AH36,"*Assistive Device/Technology added to child's ISP*"),"1","0")</f>
        <v>0</v>
      </c>
      <c r="AQ36" s="25" t="str">
        <f>IF(COUNTIF($AH36,"*Adaptations made to meet identified sensory needs*"),"1","0")</f>
        <v>0</v>
      </c>
      <c r="AR36" s="25" t="str">
        <f>IF(COUNTIF($AH36,"*Consultation with psychiatrist/medication prescriber*"),"1","0")</f>
        <v>0</v>
      </c>
      <c r="AS36" s="25" t="str">
        <f>IF(COUNTIF($AH36,"*Consultation with Primary Care Physician/Dentist*"),"1","0")</f>
        <v>0</v>
      </c>
      <c r="AT36" s="25" t="str">
        <f>IF(COUNTIF($AH36,"*Environmental changes to the setting interior*"),"1","0")</f>
        <v>0</v>
      </c>
      <c r="AU36" s="25" t="str">
        <f>IF(COUNTIF($AH36,"*Door Window Dings Added*"),"1","0")</f>
        <v>0</v>
      </c>
      <c r="AV36" s="25" t="str">
        <f>IF(COUNTIF($AH36,"*Environmental changes to the child's bedroom*"),"1","0")</f>
        <v>0</v>
      </c>
      <c r="AW36" s="25" t="str">
        <f>IF(COUNTIF($AH36,"*Environmental changes to the setting exterior / property*"),"1","0")</f>
        <v>0</v>
      </c>
      <c r="AX36" s="25" t="str">
        <f>IF(COUNTIF($AH36,"*Changes made to the child's schedule*"),"1","0")</f>
        <v>0</v>
      </c>
      <c r="AY36" s="25" t="str">
        <f>IF(COUNTIF($AH36,"*Changes made to the child's protocols*"),"1","0")</f>
        <v>0</v>
      </c>
      <c r="AZ36" s="25" t="str">
        <f>IF(COUNTIF($AH36,"*Following a review of the restraints, no steps were taken to decrease the use of restraint/secusion during this reporting period*"),"1","0")</f>
        <v>0</v>
      </c>
    </row>
    <row r="37" spans="1:52" ht="50" customHeight="1" x14ac:dyDescent="0.35">
      <c r="A37" s="28" t="s">
        <v>452</v>
      </c>
      <c r="B37" s="25" t="s">
        <v>107</v>
      </c>
      <c r="C37" s="25" t="s">
        <v>108</v>
      </c>
      <c r="D37" s="25" t="s">
        <v>108</v>
      </c>
      <c r="E37" s="25" t="s">
        <v>112</v>
      </c>
      <c r="F37" s="25" t="s">
        <v>109</v>
      </c>
      <c r="G37" s="25" t="s">
        <v>54</v>
      </c>
      <c r="H37" s="25" t="s">
        <v>54</v>
      </c>
      <c r="I37" s="25">
        <v>0</v>
      </c>
      <c r="J37" s="25">
        <v>0</v>
      </c>
      <c r="K37" s="25">
        <v>0</v>
      </c>
      <c r="L37" s="25" t="s">
        <v>53</v>
      </c>
      <c r="M37" s="25" t="str">
        <f>IF(COUNTIF($L37,"*Three or fewer restraints/seclusion occurred during this reporting period*"),"1","0")</f>
        <v>1</v>
      </c>
      <c r="N37" s="25" t="str">
        <f>IF(COUNTIF($L37,"*Update has been made to the FBA*"),"1","0")</f>
        <v>0</v>
      </c>
      <c r="O37" s="25" t="str">
        <f>IF(COUNTIF($L37,"*Update has been made to the PBSP*"),"1","0")</f>
        <v>0</v>
      </c>
      <c r="P37" s="25" t="str">
        <f>IF(COUNTIF($L37,"*ISP Team has convened*"),"1","0")</f>
        <v>0</v>
      </c>
      <c r="Q37" s="25" t="str">
        <f>IF(COUNTIF($L37,"*General retraining of staff*"),"1","0")</f>
        <v>0</v>
      </c>
      <c r="R37" s="25" t="str">
        <f>IF(COUNTIF($L37,"*ISP Team has convened*"),"1","0")</f>
        <v>0</v>
      </c>
      <c r="S37" s="25" t="str">
        <f>IF(COUNTIF($L37,"*Changes made to the ISP*"),"1","0")</f>
        <v>0</v>
      </c>
      <c r="T37" s="25" t="str">
        <f>IF(COUNTIF($L37,"*Assistive Device/Technology added to child's ISP*"),"1","0")</f>
        <v>0</v>
      </c>
      <c r="U37" s="25" t="str">
        <f>IF(COUNTIF($L37,"*Adaptations made to meet identified sensory needs*"),"1","0")</f>
        <v>0</v>
      </c>
      <c r="V37" s="25" t="str">
        <f>IF(COUNTIF($L37,"*Consultation with psychiatrist/medication prescriber*"),"1","0")</f>
        <v>0</v>
      </c>
      <c r="W37" s="25" t="str">
        <f>IF(COUNTIF($L37,"*Consultation with Primary Care Physician/Dentist*"),"1","0")</f>
        <v>0</v>
      </c>
      <c r="X37" s="25" t="str">
        <f>IF(COUNTIF($L37,"*Environmental changes to the setting interior*"),"1","0")</f>
        <v>0</v>
      </c>
      <c r="Y37" s="25" t="str">
        <f>IF(COUNTIF($L37,"*Door Window Dings Added*"),"1","0")</f>
        <v>0</v>
      </c>
      <c r="Z37" s="25" t="str">
        <f>IF(COUNTIF($L37,"*Environmental changes to the child's bedroom*"),"1","0")</f>
        <v>0</v>
      </c>
      <c r="AA37" s="25" t="str">
        <f>IF(COUNTIF($L37,"*Environmental changes to the setting exterior / property*"),"1","0")</f>
        <v>0</v>
      </c>
      <c r="AB37" s="25" t="str">
        <f>IF(COUNTIF($L37,"*Changes made to the child's schedule*"),"1","0")</f>
        <v>0</v>
      </c>
      <c r="AC37" s="25" t="str">
        <f>IF(COUNTIF($L37,"*Changes made to the child's protocols*"),"1","0")</f>
        <v>0</v>
      </c>
      <c r="AD37" s="25" t="str">
        <f>IF(COUNTIF($L37,"*Following a review of the restraints, no steps were taken to decrease the use of restraint/secusion during this reporting period*"),"1","0")</f>
        <v>0</v>
      </c>
      <c r="AE37" s="25">
        <v>0</v>
      </c>
      <c r="AF37" s="25">
        <v>0</v>
      </c>
      <c r="AG37" s="25">
        <v>0</v>
      </c>
      <c r="AH37" s="25" t="s">
        <v>53</v>
      </c>
      <c r="AI37" s="25" t="str">
        <f>IF(COUNTIF($AH37,"*Three or fewer restraints/seclusion occurred during this reporting period*"),"1","0")</f>
        <v>1</v>
      </c>
      <c r="AJ37" s="25" t="str">
        <f>IF(COUNTIF($AH37,"*Update has been made to the FBA*"),"1","0")</f>
        <v>0</v>
      </c>
      <c r="AK37" s="25" t="str">
        <f>IF(COUNTIF($AH37,"*Update has been made to the PBSP*"),"1","0")</f>
        <v>0</v>
      </c>
      <c r="AL37" s="25" t="str">
        <f>IF(COUNTIF($AH37,"*ISP Team has convened*"),"1","0")</f>
        <v>0</v>
      </c>
      <c r="AM37" s="25" t="str">
        <f>IF(COUNTIF($AH37,"*General retraining of staff*"),"1","0")</f>
        <v>0</v>
      </c>
      <c r="AN37" s="25" t="str">
        <f>IF(COUNTIF($AH37,"*ISP Team has convened*"),"1","0")</f>
        <v>0</v>
      </c>
      <c r="AO37" s="25" t="str">
        <f>IF(COUNTIF($AH37,"*Changes made to the ISP*"),"1","0")</f>
        <v>0</v>
      </c>
      <c r="AP37" s="25" t="str">
        <f>IF(COUNTIF($AH37,"*Assistive Device/Technology added to child's ISP*"),"1","0")</f>
        <v>0</v>
      </c>
      <c r="AQ37" s="25" t="str">
        <f>IF(COUNTIF($AH37,"*Adaptations made to meet identified sensory needs*"),"1","0")</f>
        <v>0</v>
      </c>
      <c r="AR37" s="25" t="str">
        <f>IF(COUNTIF($AH37,"*Consultation with psychiatrist/medication prescriber*"),"1","0")</f>
        <v>0</v>
      </c>
      <c r="AS37" s="25" t="str">
        <f>IF(COUNTIF($AH37,"*Consultation with Primary Care Physician/Dentist*"),"1","0")</f>
        <v>0</v>
      </c>
      <c r="AT37" s="25" t="str">
        <f>IF(COUNTIF($AH37,"*Environmental changes to the setting interior*"),"1","0")</f>
        <v>0</v>
      </c>
      <c r="AU37" s="25" t="str">
        <f>IF(COUNTIF($AH37,"*Door Window Dings Added*"),"1","0")</f>
        <v>0</v>
      </c>
      <c r="AV37" s="25" t="str">
        <f>IF(COUNTIF($AH37,"*Environmental changes to the child's bedroom*"),"1","0")</f>
        <v>0</v>
      </c>
      <c r="AW37" s="25" t="str">
        <f>IF(COUNTIF($AH37,"*Environmental changes to the setting exterior / property*"),"1","0")</f>
        <v>0</v>
      </c>
      <c r="AX37" s="25" t="str">
        <f>IF(COUNTIF($AH37,"*Changes made to the child's schedule*"),"1","0")</f>
        <v>0</v>
      </c>
      <c r="AY37" s="25" t="str">
        <f>IF(COUNTIF($AH37,"*Changes made to the child's protocols*"),"1","0")</f>
        <v>0</v>
      </c>
      <c r="AZ37" s="25" t="str">
        <f>IF(COUNTIF($AH37,"*Following a review of the restraints, no steps were taken to decrease the use of restraint/secusion during this reporting period*"),"1","0")</f>
        <v>0</v>
      </c>
    </row>
    <row r="38" spans="1:52" ht="50" customHeight="1" x14ac:dyDescent="0.35">
      <c r="A38" s="28" t="s">
        <v>453</v>
      </c>
      <c r="B38" s="25" t="s">
        <v>107</v>
      </c>
      <c r="C38" s="25" t="s">
        <v>108</v>
      </c>
      <c r="D38" s="25" t="s">
        <v>108</v>
      </c>
      <c r="E38" s="25" t="s">
        <v>112</v>
      </c>
      <c r="F38" s="25" t="s">
        <v>109</v>
      </c>
      <c r="G38" s="25" t="s">
        <v>20</v>
      </c>
      <c r="H38" s="25" t="s">
        <v>54</v>
      </c>
      <c r="I38" s="25">
        <v>0</v>
      </c>
      <c r="J38" s="25">
        <v>0</v>
      </c>
      <c r="K38" s="25">
        <v>0</v>
      </c>
      <c r="L38" s="25" t="s">
        <v>53</v>
      </c>
      <c r="M38" s="25" t="str">
        <f>IF(COUNTIF($L38,"*Three or fewer restraints/seclusion occurred during this reporting period*"),"1","0")</f>
        <v>1</v>
      </c>
      <c r="N38" s="25" t="str">
        <f>IF(COUNTIF($L38,"*Update has been made to the FBA*"),"1","0")</f>
        <v>0</v>
      </c>
      <c r="O38" s="25" t="str">
        <f>IF(COUNTIF($L38,"*Update has been made to the PBSP*"),"1","0")</f>
        <v>0</v>
      </c>
      <c r="P38" s="25" t="str">
        <f>IF(COUNTIF($L38,"*ISP Team has convened*"),"1","0")</f>
        <v>0</v>
      </c>
      <c r="Q38" s="25" t="str">
        <f>IF(COUNTIF($L38,"*General retraining of staff*"),"1","0")</f>
        <v>0</v>
      </c>
      <c r="R38" s="25" t="str">
        <f>IF(COUNTIF($L38,"*ISP Team has convened*"),"1","0")</f>
        <v>0</v>
      </c>
      <c r="S38" s="25" t="str">
        <f>IF(COUNTIF($L38,"*Changes made to the ISP*"),"1","0")</f>
        <v>0</v>
      </c>
      <c r="T38" s="25" t="str">
        <f>IF(COUNTIF($L38,"*Assistive Device/Technology added to child's ISP*"),"1","0")</f>
        <v>0</v>
      </c>
      <c r="U38" s="25" t="str">
        <f>IF(COUNTIF($L38,"*Adaptations made to meet identified sensory needs*"),"1","0")</f>
        <v>0</v>
      </c>
      <c r="V38" s="25" t="str">
        <f>IF(COUNTIF($L38,"*Consultation with psychiatrist/medication prescriber*"),"1","0")</f>
        <v>0</v>
      </c>
      <c r="W38" s="25" t="str">
        <f>IF(COUNTIF($L38,"*Consultation with Primary Care Physician/Dentist*"),"1","0")</f>
        <v>0</v>
      </c>
      <c r="X38" s="25" t="str">
        <f>IF(COUNTIF($L38,"*Environmental changes to the setting interior*"),"1","0")</f>
        <v>0</v>
      </c>
      <c r="Y38" s="25" t="str">
        <f>IF(COUNTIF($L38,"*Door Window Dings Added*"),"1","0")</f>
        <v>0</v>
      </c>
      <c r="Z38" s="25" t="str">
        <f>IF(COUNTIF($L38,"*Environmental changes to the child's bedroom*"),"1","0")</f>
        <v>0</v>
      </c>
      <c r="AA38" s="25" t="str">
        <f>IF(COUNTIF($L38,"*Environmental changes to the setting exterior / property*"),"1","0")</f>
        <v>0</v>
      </c>
      <c r="AB38" s="25" t="str">
        <f>IF(COUNTIF($L38,"*Changes made to the child's schedule*"),"1","0")</f>
        <v>0</v>
      </c>
      <c r="AC38" s="25" t="str">
        <f>IF(COUNTIF($L38,"*Changes made to the child's protocols*"),"1","0")</f>
        <v>0</v>
      </c>
      <c r="AD38" s="25" t="str">
        <f>IF(COUNTIF($L38,"*Following a review of the restraints, no steps were taken to decrease the use of restraint/secusion during this reporting period*"),"1","0")</f>
        <v>0</v>
      </c>
      <c r="AE38" s="25">
        <v>0</v>
      </c>
      <c r="AF38" s="25">
        <v>0</v>
      </c>
      <c r="AG38" s="25">
        <v>0</v>
      </c>
      <c r="AH38" s="25" t="s">
        <v>53</v>
      </c>
      <c r="AI38" s="25" t="str">
        <f>IF(COUNTIF($AH38,"*Three or fewer restraints/seclusion occurred during this reporting period*"),"1","0")</f>
        <v>1</v>
      </c>
      <c r="AJ38" s="25" t="str">
        <f>IF(COUNTIF($AH38,"*Update has been made to the FBA*"),"1","0")</f>
        <v>0</v>
      </c>
      <c r="AK38" s="25" t="str">
        <f>IF(COUNTIF($AH38,"*Update has been made to the PBSP*"),"1","0")</f>
        <v>0</v>
      </c>
      <c r="AL38" s="25" t="str">
        <f>IF(COUNTIF($AH38,"*ISP Team has convened*"),"1","0")</f>
        <v>0</v>
      </c>
      <c r="AM38" s="25" t="str">
        <f>IF(COUNTIF($AH38,"*General retraining of staff*"),"1","0")</f>
        <v>0</v>
      </c>
      <c r="AN38" s="25" t="str">
        <f>IF(COUNTIF($AH38,"*ISP Team has convened*"),"1","0")</f>
        <v>0</v>
      </c>
      <c r="AO38" s="25" t="str">
        <f>IF(COUNTIF($AH38,"*Changes made to the ISP*"),"1","0")</f>
        <v>0</v>
      </c>
      <c r="AP38" s="25" t="str">
        <f>IF(COUNTIF($AH38,"*Assistive Device/Technology added to child's ISP*"),"1","0")</f>
        <v>0</v>
      </c>
      <c r="AQ38" s="25" t="str">
        <f>IF(COUNTIF($AH38,"*Adaptations made to meet identified sensory needs*"),"1","0")</f>
        <v>0</v>
      </c>
      <c r="AR38" s="25" t="str">
        <f>IF(COUNTIF($AH38,"*Consultation with psychiatrist/medication prescriber*"),"1","0")</f>
        <v>0</v>
      </c>
      <c r="AS38" s="25" t="str">
        <f>IF(COUNTIF($AH38,"*Consultation with Primary Care Physician/Dentist*"),"1","0")</f>
        <v>0</v>
      </c>
      <c r="AT38" s="25" t="str">
        <f>IF(COUNTIF($AH38,"*Environmental changes to the setting interior*"),"1","0")</f>
        <v>0</v>
      </c>
      <c r="AU38" s="25" t="str">
        <f>IF(COUNTIF($AH38,"*Door Window Dings Added*"),"1","0")</f>
        <v>0</v>
      </c>
      <c r="AV38" s="25" t="str">
        <f>IF(COUNTIF($AH38,"*Environmental changes to the child's bedroom*"),"1","0")</f>
        <v>0</v>
      </c>
      <c r="AW38" s="25" t="str">
        <f>IF(COUNTIF($AH38,"*Environmental changes to the setting exterior / property*"),"1","0")</f>
        <v>0</v>
      </c>
      <c r="AX38" s="25" t="str">
        <f>IF(COUNTIF($AH38,"*Changes made to the child's schedule*"),"1","0")</f>
        <v>0</v>
      </c>
      <c r="AY38" s="25" t="str">
        <f>IF(COUNTIF($AH38,"*Changes made to the child's protocols*"),"1","0")</f>
        <v>0</v>
      </c>
      <c r="AZ38" s="25" t="str">
        <f>IF(COUNTIF($AH38,"*Following a review of the restraints, no steps were taken to decrease the use of restraint/secusion during this reporting period*"),"1","0")</f>
        <v>0</v>
      </c>
    </row>
    <row r="39" spans="1:52" ht="50" customHeight="1" x14ac:dyDescent="0.35">
      <c r="A39" s="28" t="s">
        <v>454</v>
      </c>
      <c r="B39" s="25" t="s">
        <v>107</v>
      </c>
      <c r="C39" s="25" t="s">
        <v>108</v>
      </c>
      <c r="D39" s="25" t="s">
        <v>108</v>
      </c>
      <c r="E39" s="25" t="s">
        <v>112</v>
      </c>
      <c r="F39" s="25" t="s">
        <v>109</v>
      </c>
      <c r="G39" s="25" t="s">
        <v>20</v>
      </c>
      <c r="H39" s="25" t="s">
        <v>54</v>
      </c>
      <c r="I39" s="25">
        <v>0</v>
      </c>
      <c r="J39" s="25">
        <v>0</v>
      </c>
      <c r="K39" s="25">
        <v>0</v>
      </c>
      <c r="L39" s="25" t="s">
        <v>53</v>
      </c>
      <c r="M39" s="25" t="str">
        <f>IF(COUNTIF($L39,"*Three or fewer restraints/seclusion occurred during this reporting period*"),"1","0")</f>
        <v>1</v>
      </c>
      <c r="N39" s="25" t="str">
        <f>IF(COUNTIF($L39,"*Update has been made to the FBA*"),"1","0")</f>
        <v>0</v>
      </c>
      <c r="O39" s="25" t="str">
        <f>IF(COUNTIF($L39,"*Update has been made to the PBSP*"),"1","0")</f>
        <v>0</v>
      </c>
      <c r="P39" s="25" t="str">
        <f>IF(COUNTIF($L39,"*ISP Team has convened*"),"1","0")</f>
        <v>0</v>
      </c>
      <c r="Q39" s="25" t="str">
        <f>IF(COUNTIF($L39,"*General retraining of staff*"),"1","0")</f>
        <v>0</v>
      </c>
      <c r="R39" s="25" t="str">
        <f>IF(COUNTIF($L39,"*ISP Team has convened*"),"1","0")</f>
        <v>0</v>
      </c>
      <c r="S39" s="25" t="str">
        <f>IF(COUNTIF($L39,"*Changes made to the ISP*"),"1","0")</f>
        <v>0</v>
      </c>
      <c r="T39" s="25" t="str">
        <f>IF(COUNTIF($L39,"*Assistive Device/Technology added to child's ISP*"),"1","0")</f>
        <v>0</v>
      </c>
      <c r="U39" s="25" t="str">
        <f>IF(COUNTIF($L39,"*Adaptations made to meet identified sensory needs*"),"1","0")</f>
        <v>0</v>
      </c>
      <c r="V39" s="25" t="str">
        <f>IF(COUNTIF($L39,"*Consultation with psychiatrist/medication prescriber*"),"1","0")</f>
        <v>0</v>
      </c>
      <c r="W39" s="25" t="str">
        <f>IF(COUNTIF($L39,"*Consultation with Primary Care Physician/Dentist*"),"1","0")</f>
        <v>0</v>
      </c>
      <c r="X39" s="25" t="str">
        <f>IF(COUNTIF($L39,"*Environmental changes to the setting interior*"),"1","0")</f>
        <v>0</v>
      </c>
      <c r="Y39" s="25" t="str">
        <f>IF(COUNTIF($L39,"*Door Window Dings Added*"),"1","0")</f>
        <v>0</v>
      </c>
      <c r="Z39" s="25" t="str">
        <f>IF(COUNTIF($L39,"*Environmental changes to the child's bedroom*"),"1","0")</f>
        <v>0</v>
      </c>
      <c r="AA39" s="25" t="str">
        <f>IF(COUNTIF($L39,"*Environmental changes to the setting exterior / property*"),"1","0")</f>
        <v>0</v>
      </c>
      <c r="AB39" s="25" t="str">
        <f>IF(COUNTIF($L39,"*Changes made to the child's schedule*"),"1","0")</f>
        <v>0</v>
      </c>
      <c r="AC39" s="25" t="str">
        <f>IF(COUNTIF($L39,"*Changes made to the child's protocols*"),"1","0")</f>
        <v>0</v>
      </c>
      <c r="AD39" s="25" t="str">
        <f>IF(COUNTIF($L39,"*Following a review of the restraints, no steps were taken to decrease the use of restraint/secusion during this reporting period*"),"1","0")</f>
        <v>0</v>
      </c>
      <c r="AE39" s="25">
        <v>0</v>
      </c>
      <c r="AF39" s="25">
        <v>0</v>
      </c>
      <c r="AG39" s="25">
        <v>0</v>
      </c>
      <c r="AH39" s="25" t="s">
        <v>53</v>
      </c>
      <c r="AI39" s="25" t="str">
        <f>IF(COUNTIF($AH39,"*Three or fewer restraints/seclusion occurred during this reporting period*"),"1","0")</f>
        <v>1</v>
      </c>
      <c r="AJ39" s="25" t="str">
        <f>IF(COUNTIF($AH39,"*Update has been made to the FBA*"),"1","0")</f>
        <v>0</v>
      </c>
      <c r="AK39" s="25" t="str">
        <f>IF(COUNTIF($AH39,"*Update has been made to the PBSP*"),"1","0")</f>
        <v>0</v>
      </c>
      <c r="AL39" s="25" t="str">
        <f>IF(COUNTIF($AH39,"*ISP Team has convened*"),"1","0")</f>
        <v>0</v>
      </c>
      <c r="AM39" s="25" t="str">
        <f>IF(COUNTIF($AH39,"*General retraining of staff*"),"1","0")</f>
        <v>0</v>
      </c>
      <c r="AN39" s="25" t="str">
        <f>IF(COUNTIF($AH39,"*ISP Team has convened*"),"1","0")</f>
        <v>0</v>
      </c>
      <c r="AO39" s="25" t="str">
        <f>IF(COUNTIF($AH39,"*Changes made to the ISP*"),"1","0")</f>
        <v>0</v>
      </c>
      <c r="AP39" s="25" t="str">
        <f>IF(COUNTIF($AH39,"*Assistive Device/Technology added to child's ISP*"),"1","0")</f>
        <v>0</v>
      </c>
      <c r="AQ39" s="25" t="str">
        <f>IF(COUNTIF($AH39,"*Adaptations made to meet identified sensory needs*"),"1","0")</f>
        <v>0</v>
      </c>
      <c r="AR39" s="25" t="str">
        <f>IF(COUNTIF($AH39,"*Consultation with psychiatrist/medication prescriber*"),"1","0")</f>
        <v>0</v>
      </c>
      <c r="AS39" s="25" t="str">
        <f>IF(COUNTIF($AH39,"*Consultation with Primary Care Physician/Dentist*"),"1","0")</f>
        <v>0</v>
      </c>
      <c r="AT39" s="25" t="str">
        <f>IF(COUNTIF($AH39,"*Environmental changes to the setting interior*"),"1","0")</f>
        <v>0</v>
      </c>
      <c r="AU39" s="25" t="str">
        <f>IF(COUNTIF($AH39,"*Door Window Dings Added*"),"1","0")</f>
        <v>0</v>
      </c>
      <c r="AV39" s="25" t="str">
        <f>IF(COUNTIF($AH39,"*Environmental changes to the child's bedroom*"),"1","0")</f>
        <v>0</v>
      </c>
      <c r="AW39" s="25" t="str">
        <f>IF(COUNTIF($AH39,"*Environmental changes to the setting exterior / property*"),"1","0")</f>
        <v>0</v>
      </c>
      <c r="AX39" s="25" t="str">
        <f>IF(COUNTIF($AH39,"*Changes made to the child's schedule*"),"1","0")</f>
        <v>0</v>
      </c>
      <c r="AY39" s="25" t="str">
        <f>IF(COUNTIF($AH39,"*Changes made to the child's protocols*"),"1","0")</f>
        <v>0</v>
      </c>
      <c r="AZ39" s="25" t="str">
        <f>IF(COUNTIF($AH39,"*Following a review of the restraints, no steps were taken to decrease the use of restraint/secusion during this reporting period*"),"1","0")</f>
        <v>0</v>
      </c>
    </row>
    <row r="40" spans="1:52" ht="50" customHeight="1" x14ac:dyDescent="0.35">
      <c r="A40" s="28" t="s">
        <v>455</v>
      </c>
      <c r="B40" s="25" t="s">
        <v>118</v>
      </c>
      <c r="C40" s="25" t="s">
        <v>108</v>
      </c>
      <c r="D40" s="25" t="s">
        <v>108</v>
      </c>
      <c r="E40" s="25" t="s">
        <v>112</v>
      </c>
      <c r="F40" s="25" t="s">
        <v>109</v>
      </c>
      <c r="G40" s="25" t="s">
        <v>20</v>
      </c>
      <c r="H40" s="25" t="s">
        <v>54</v>
      </c>
      <c r="I40" s="25">
        <v>0</v>
      </c>
      <c r="J40" s="25">
        <v>0</v>
      </c>
      <c r="K40" s="32">
        <v>0</v>
      </c>
      <c r="L40" s="25" t="s">
        <v>168</v>
      </c>
      <c r="M40" s="25" t="str">
        <f>IF(COUNTIF($L40,"*Three or fewer restraints/seclusion occurred during this reporting period*"),"1","0")</f>
        <v>0</v>
      </c>
      <c r="N40" s="25" t="str">
        <f>IF(COUNTIF($L40,"*Update has been made to the FBA*"),"1","0")</f>
        <v>0</v>
      </c>
      <c r="O40" s="25" t="str">
        <f>IF(COUNTIF($L40,"*Update has been made to the PBSP*"),"1","0")</f>
        <v>0</v>
      </c>
      <c r="P40" s="25" t="str">
        <f>IF(COUNTIF($L40,"*ISP Team has convened*"),"1","0")</f>
        <v>0</v>
      </c>
      <c r="Q40" s="25" t="str">
        <f>IF(COUNTIF($L40,"*General retraining of staff*"),"1","0")</f>
        <v>1</v>
      </c>
      <c r="R40" s="25" t="str">
        <f>IF(COUNTIF($L40,"*ISP Team has convened*"),"1","0")</f>
        <v>0</v>
      </c>
      <c r="S40" s="25" t="str">
        <f>IF(COUNTIF($L40,"*Changes made to the ISP*"),"1","0")</f>
        <v>0</v>
      </c>
      <c r="T40" s="25" t="str">
        <f>IF(COUNTIF($L40,"*Assistive Device/Technology added to child's ISP*"),"1","0")</f>
        <v>0</v>
      </c>
      <c r="U40" s="25" t="str">
        <f>IF(COUNTIF($L40,"*Adaptations made to meet identified sensory needs*"),"1","0")</f>
        <v>0</v>
      </c>
      <c r="V40" s="25" t="str">
        <f>IF(COUNTIF($L40,"*Consultation with psychiatrist/medication prescriber*"),"1","0")</f>
        <v>0</v>
      </c>
      <c r="W40" s="25" t="str">
        <f>IF(COUNTIF($L40,"*Consultation with Primary Care Physician/Dentist*"),"1","0")</f>
        <v>0</v>
      </c>
      <c r="X40" s="25" t="str">
        <f>IF(COUNTIF($L40,"*Environmental changes to the setting interior*"),"1","0")</f>
        <v>0</v>
      </c>
      <c r="Y40" s="25" t="str">
        <f>IF(COUNTIF($L40,"*Door Window Dings Added*"),"1","0")</f>
        <v>0</v>
      </c>
      <c r="Z40" s="25" t="str">
        <f>IF(COUNTIF($L40,"*Environmental changes to the child's bedroom*"),"1","0")</f>
        <v>0</v>
      </c>
      <c r="AA40" s="25" t="str">
        <f>IF(COUNTIF($L40,"*Environmental changes to the setting exterior / property*"),"1","0")</f>
        <v>0</v>
      </c>
      <c r="AB40" s="25" t="str">
        <f>IF(COUNTIF($L40,"*Changes made to the child's schedule*"),"1","0")</f>
        <v>0</v>
      </c>
      <c r="AC40" s="25" t="str">
        <f>IF(COUNTIF($L40,"*Changes made to the child's protocols*"),"1","0")</f>
        <v>0</v>
      </c>
      <c r="AD40" s="25" t="str">
        <f>IF(COUNTIF($L40,"*Following a review of the restraints, no steps were taken to decrease the use of restraint/secusion during this reporting period*"),"1","0")</f>
        <v>0</v>
      </c>
      <c r="AE40" s="25">
        <v>0</v>
      </c>
      <c r="AF40" s="25">
        <v>0</v>
      </c>
      <c r="AG40" s="25">
        <v>0</v>
      </c>
      <c r="AH40" s="25" t="s">
        <v>168</v>
      </c>
      <c r="AI40" s="25" t="str">
        <f>IF(COUNTIF($AH40,"*Three or fewer restraints/seclusion occurred during this reporting period*"),"1","0")</f>
        <v>0</v>
      </c>
      <c r="AJ40" s="25" t="str">
        <f>IF(COUNTIF($AH40,"*Update has been made to the FBA*"),"1","0")</f>
        <v>0</v>
      </c>
      <c r="AK40" s="25" t="str">
        <f>IF(COUNTIF($AH40,"*Update has been made to the PBSP*"),"1","0")</f>
        <v>0</v>
      </c>
      <c r="AL40" s="25" t="str">
        <f>IF(COUNTIF($AH40,"*ISP Team has convened*"),"1","0")</f>
        <v>0</v>
      </c>
      <c r="AM40" s="25" t="str">
        <f>IF(COUNTIF($AH40,"*General retraining of staff*"),"1","0")</f>
        <v>1</v>
      </c>
      <c r="AN40" s="25" t="str">
        <f>IF(COUNTIF($AH40,"*ISP Team has convened*"),"1","0")</f>
        <v>0</v>
      </c>
      <c r="AO40" s="25" t="str">
        <f>IF(COUNTIF($AH40,"*Changes made to the ISP*"),"1","0")</f>
        <v>0</v>
      </c>
      <c r="AP40" s="25" t="str">
        <f>IF(COUNTIF($AH40,"*Assistive Device/Technology added to child's ISP*"),"1","0")</f>
        <v>0</v>
      </c>
      <c r="AQ40" s="25" t="str">
        <f>IF(COUNTIF($AH40,"*Adaptations made to meet identified sensory needs*"),"1","0")</f>
        <v>0</v>
      </c>
      <c r="AR40" s="25" t="str">
        <f>IF(COUNTIF($AH40,"*Consultation with psychiatrist/medication prescriber*"),"1","0")</f>
        <v>0</v>
      </c>
      <c r="AS40" s="25" t="str">
        <f>IF(COUNTIF($AH40,"*Consultation with Primary Care Physician/Dentist*"),"1","0")</f>
        <v>0</v>
      </c>
      <c r="AT40" s="25" t="str">
        <f>IF(COUNTIF($AH40,"*Environmental changes to the setting interior*"),"1","0")</f>
        <v>0</v>
      </c>
      <c r="AU40" s="25" t="str">
        <f>IF(COUNTIF($AH40,"*Door Window Dings Added*"),"1","0")</f>
        <v>0</v>
      </c>
      <c r="AV40" s="25" t="str">
        <f>IF(COUNTIF($AH40,"*Environmental changes to the child's bedroom*"),"1","0")</f>
        <v>0</v>
      </c>
      <c r="AW40" s="25" t="str">
        <f>IF(COUNTIF($AH40,"*Environmental changes to the setting exterior / property*"),"1","0")</f>
        <v>0</v>
      </c>
      <c r="AX40" s="25" t="str">
        <f>IF(COUNTIF($AH40,"*Changes made to the child's schedule*"),"1","0")</f>
        <v>0</v>
      </c>
      <c r="AY40" s="25" t="str">
        <f>IF(COUNTIF($AH40,"*Changes made to the child's protocols*"),"1","0")</f>
        <v>0</v>
      </c>
      <c r="AZ40" s="25" t="str">
        <f>IF(COUNTIF($AH40,"*Following a review of the restraints, no steps were taken to decrease the use of restraint/secusion during this reporting period*"),"1","0")</f>
        <v>0</v>
      </c>
    </row>
    <row r="41" spans="1:52" ht="50" customHeight="1" x14ac:dyDescent="0.35">
      <c r="A41" s="28" t="s">
        <v>456</v>
      </c>
      <c r="B41" s="25" t="s">
        <v>107</v>
      </c>
      <c r="C41" s="25" t="s">
        <v>108</v>
      </c>
      <c r="D41" s="25" t="s">
        <v>108</v>
      </c>
      <c r="E41" s="25" t="s">
        <v>112</v>
      </c>
      <c r="F41" s="25" t="s">
        <v>109</v>
      </c>
      <c r="G41" s="25" t="s">
        <v>20</v>
      </c>
      <c r="H41" s="25" t="s">
        <v>54</v>
      </c>
      <c r="I41" s="25">
        <v>0</v>
      </c>
      <c r="J41" s="25">
        <v>0</v>
      </c>
      <c r="K41" s="25">
        <v>0</v>
      </c>
      <c r="L41" s="25" t="s">
        <v>53</v>
      </c>
      <c r="M41" s="25" t="str">
        <f>IF(COUNTIF($L41,"*Three or fewer restraints/seclusion occurred during this reporting period*"),"1","0")</f>
        <v>1</v>
      </c>
      <c r="N41" s="25" t="str">
        <f>IF(COUNTIF($L41,"*Update has been made to the FBA*"),"1","0")</f>
        <v>0</v>
      </c>
      <c r="O41" s="25" t="str">
        <f>IF(COUNTIF($L41,"*Update has been made to the PBSP*"),"1","0")</f>
        <v>0</v>
      </c>
      <c r="P41" s="25" t="str">
        <f>IF(COUNTIF($L41,"*ISP Team has convened*"),"1","0")</f>
        <v>0</v>
      </c>
      <c r="Q41" s="25" t="str">
        <f>IF(COUNTIF($L41,"*General retraining of staff*"),"1","0")</f>
        <v>0</v>
      </c>
      <c r="R41" s="25" t="str">
        <f>IF(COUNTIF($L41,"*ISP Team has convened*"),"1","0")</f>
        <v>0</v>
      </c>
      <c r="S41" s="25" t="str">
        <f>IF(COUNTIF($L41,"*Changes made to the ISP*"),"1","0")</f>
        <v>0</v>
      </c>
      <c r="T41" s="25" t="str">
        <f>IF(COUNTIF($L41,"*Assistive Device/Technology added to child's ISP*"),"1","0")</f>
        <v>0</v>
      </c>
      <c r="U41" s="25" t="str">
        <f>IF(COUNTIF($L41,"*Adaptations made to meet identified sensory needs*"),"1","0")</f>
        <v>0</v>
      </c>
      <c r="V41" s="25" t="str">
        <f>IF(COUNTIF($L41,"*Consultation with psychiatrist/medication prescriber*"),"1","0")</f>
        <v>0</v>
      </c>
      <c r="W41" s="25" t="str">
        <f>IF(COUNTIF($L41,"*Consultation with Primary Care Physician/Dentist*"),"1","0")</f>
        <v>0</v>
      </c>
      <c r="X41" s="25" t="str">
        <f>IF(COUNTIF($L41,"*Environmental changes to the setting interior*"),"1","0")</f>
        <v>0</v>
      </c>
      <c r="Y41" s="25" t="str">
        <f>IF(COUNTIF($L41,"*Door Window Dings Added*"),"1","0")</f>
        <v>0</v>
      </c>
      <c r="Z41" s="25" t="str">
        <f>IF(COUNTIF($L41,"*Environmental changes to the child's bedroom*"),"1","0")</f>
        <v>0</v>
      </c>
      <c r="AA41" s="25" t="str">
        <f>IF(COUNTIF($L41,"*Environmental changes to the setting exterior / property*"),"1","0")</f>
        <v>0</v>
      </c>
      <c r="AB41" s="25" t="str">
        <f>IF(COUNTIF($L41,"*Changes made to the child's schedule*"),"1","0")</f>
        <v>0</v>
      </c>
      <c r="AC41" s="25" t="str">
        <f>IF(COUNTIF($L41,"*Changes made to the child's protocols*"),"1","0")</f>
        <v>0</v>
      </c>
      <c r="AD41" s="25" t="str">
        <f>IF(COUNTIF($L41,"*Following a review of the restraints, no steps were taken to decrease the use of restraint/secusion during this reporting period*"),"1","0")</f>
        <v>0</v>
      </c>
      <c r="AE41" s="25">
        <v>0</v>
      </c>
      <c r="AF41" s="25">
        <v>0</v>
      </c>
      <c r="AG41" s="25">
        <v>0</v>
      </c>
      <c r="AH41" s="25" t="s">
        <v>53</v>
      </c>
      <c r="AI41" s="25" t="str">
        <f>IF(COUNTIF($AH41,"*Three or fewer restraints/seclusion occurred during this reporting period*"),"1","0")</f>
        <v>1</v>
      </c>
      <c r="AJ41" s="25" t="str">
        <f>IF(COUNTIF($AH41,"*Update has been made to the FBA*"),"1","0")</f>
        <v>0</v>
      </c>
      <c r="AK41" s="25" t="str">
        <f>IF(COUNTIF($AH41,"*Update has been made to the PBSP*"),"1","0")</f>
        <v>0</v>
      </c>
      <c r="AL41" s="25" t="str">
        <f>IF(COUNTIF($AH41,"*ISP Team has convened*"),"1","0")</f>
        <v>0</v>
      </c>
      <c r="AM41" s="25" t="str">
        <f>IF(COUNTIF($AH41,"*General retraining of staff*"),"1","0")</f>
        <v>0</v>
      </c>
      <c r="AN41" s="25" t="str">
        <f>IF(COUNTIF($AH41,"*ISP Team has convened*"),"1","0")</f>
        <v>0</v>
      </c>
      <c r="AO41" s="25" t="str">
        <f>IF(COUNTIF($AH41,"*Changes made to the ISP*"),"1","0")</f>
        <v>0</v>
      </c>
      <c r="AP41" s="25" t="str">
        <f>IF(COUNTIF($AH41,"*Assistive Device/Technology added to child's ISP*"),"1","0")</f>
        <v>0</v>
      </c>
      <c r="AQ41" s="25" t="str">
        <f>IF(COUNTIF($AH41,"*Adaptations made to meet identified sensory needs*"),"1","0")</f>
        <v>0</v>
      </c>
      <c r="AR41" s="25" t="str">
        <f>IF(COUNTIF($AH41,"*Consultation with psychiatrist/medication prescriber*"),"1","0")</f>
        <v>0</v>
      </c>
      <c r="AS41" s="25" t="str">
        <f>IF(COUNTIF($AH41,"*Consultation with Primary Care Physician/Dentist*"),"1","0")</f>
        <v>0</v>
      </c>
      <c r="AT41" s="25" t="str">
        <f>IF(COUNTIF($AH41,"*Environmental changes to the setting interior*"),"1","0")</f>
        <v>0</v>
      </c>
      <c r="AU41" s="25" t="str">
        <f>IF(COUNTIF($AH41,"*Door Window Dings Added*"),"1","0")</f>
        <v>0</v>
      </c>
      <c r="AV41" s="25" t="str">
        <f>IF(COUNTIF($AH41,"*Environmental changes to the child's bedroom*"),"1","0")</f>
        <v>0</v>
      </c>
      <c r="AW41" s="25" t="str">
        <f>IF(COUNTIF($AH41,"*Environmental changes to the setting exterior / property*"),"1","0")</f>
        <v>0</v>
      </c>
      <c r="AX41" s="25" t="str">
        <f>IF(COUNTIF($AH41,"*Changes made to the child's schedule*"),"1","0")</f>
        <v>0</v>
      </c>
      <c r="AY41" s="25" t="str">
        <f>IF(COUNTIF($AH41,"*Changes made to the child's protocols*"),"1","0")</f>
        <v>0</v>
      </c>
      <c r="AZ41" s="25" t="str">
        <f>IF(COUNTIF($AH41,"*Following a review of the restraints, no steps were taken to decrease the use of restraint/secusion during this reporting period*"),"1","0")</f>
        <v>0</v>
      </c>
    </row>
    <row r="42" spans="1:52" ht="50" customHeight="1" x14ac:dyDescent="0.35">
      <c r="A42" s="28" t="s">
        <v>457</v>
      </c>
      <c r="B42" s="31" t="s">
        <v>107</v>
      </c>
      <c r="C42" s="31" t="s">
        <v>113</v>
      </c>
      <c r="D42" s="31" t="s">
        <v>108</v>
      </c>
      <c r="E42" s="31" t="s">
        <v>112</v>
      </c>
      <c r="F42" s="31" t="s">
        <v>109</v>
      </c>
      <c r="G42" s="31" t="s">
        <v>20</v>
      </c>
      <c r="H42" s="31" t="s">
        <v>54</v>
      </c>
      <c r="I42" s="31">
        <v>0</v>
      </c>
      <c r="J42" s="31">
        <v>0</v>
      </c>
      <c r="K42" s="31">
        <v>0</v>
      </c>
      <c r="L42" s="31" t="s">
        <v>53</v>
      </c>
      <c r="M42" s="25" t="str">
        <f>IF(COUNTIF($L42,"*Three or fewer restraints/seclusion occurred during this reporting period*"),"1","0")</f>
        <v>1</v>
      </c>
      <c r="N42" s="25" t="str">
        <f>IF(COUNTIF($L42,"*Update has been made to the FBA*"),"1","0")</f>
        <v>0</v>
      </c>
      <c r="O42" s="25" t="str">
        <f>IF(COUNTIF($L42,"*Update has been made to the PBSP*"),"1","0")</f>
        <v>0</v>
      </c>
      <c r="P42" s="25" t="str">
        <f>IF(COUNTIF($L42,"*ISP Team has convened*"),"1","0")</f>
        <v>0</v>
      </c>
      <c r="Q42" s="25" t="str">
        <f>IF(COUNTIF($L42,"*General retraining of staff*"),"1","0")</f>
        <v>0</v>
      </c>
      <c r="R42" s="25" t="str">
        <f>IF(COUNTIF($L42,"*ISP Team has convened*"),"1","0")</f>
        <v>0</v>
      </c>
      <c r="S42" s="25" t="str">
        <f>IF(COUNTIF($L42,"*Changes made to the ISP*"),"1","0")</f>
        <v>0</v>
      </c>
      <c r="T42" s="25" t="str">
        <f>IF(COUNTIF($L42,"*Assistive Device/Technology added to child's ISP*"),"1","0")</f>
        <v>0</v>
      </c>
      <c r="U42" s="25" t="str">
        <f>IF(COUNTIF($L42,"*Adaptations made to meet identified sensory needs*"),"1","0")</f>
        <v>0</v>
      </c>
      <c r="V42" s="25" t="str">
        <f>IF(COUNTIF($L42,"*Consultation with psychiatrist/medication prescriber*"),"1","0")</f>
        <v>0</v>
      </c>
      <c r="W42" s="25" t="str">
        <f>IF(COUNTIF($L42,"*Consultation with Primary Care Physician/Dentist*"),"1","0")</f>
        <v>0</v>
      </c>
      <c r="X42" s="25" t="str">
        <f>IF(COUNTIF($L42,"*Environmental changes to the setting interior*"),"1","0")</f>
        <v>0</v>
      </c>
      <c r="Y42" s="25" t="str">
        <f>IF(COUNTIF($L42,"*Door Window Dings Added*"),"1","0")</f>
        <v>0</v>
      </c>
      <c r="Z42" s="25" t="str">
        <f>IF(COUNTIF($L42,"*Environmental changes to the child's bedroom*"),"1","0")</f>
        <v>0</v>
      </c>
      <c r="AA42" s="25" t="str">
        <f>IF(COUNTIF($L42,"*Environmental changes to the setting exterior / property*"),"1","0")</f>
        <v>0</v>
      </c>
      <c r="AB42" s="25" t="str">
        <f>IF(COUNTIF($L42,"*Changes made to the child's schedule*"),"1","0")</f>
        <v>0</v>
      </c>
      <c r="AC42" s="25" t="str">
        <f>IF(COUNTIF($L42,"*Changes made to the child's protocols*"),"1","0")</f>
        <v>0</v>
      </c>
      <c r="AD42" s="25" t="str">
        <f>IF(COUNTIF($L42,"*Following a review of the restraints, no steps were taken to decrease the use of restraint/secusion during this reporting period*"),"1","0")</f>
        <v>0</v>
      </c>
      <c r="AE42" s="25">
        <v>0</v>
      </c>
      <c r="AF42" s="25">
        <v>0</v>
      </c>
      <c r="AG42" s="25">
        <v>0</v>
      </c>
      <c r="AH42" s="25" t="s">
        <v>53</v>
      </c>
      <c r="AI42" s="25" t="str">
        <f>IF(COUNTIF($AH42,"*Three or fewer restraints/seclusion occurred during this reporting period*"),"1","0")</f>
        <v>1</v>
      </c>
      <c r="AJ42" s="25" t="str">
        <f>IF(COUNTIF($AH42,"*Update has been made to the FBA*"),"1","0")</f>
        <v>0</v>
      </c>
      <c r="AK42" s="25" t="str">
        <f>IF(COUNTIF($AH42,"*Update has been made to the PBSP*"),"1","0")</f>
        <v>0</v>
      </c>
      <c r="AL42" s="25" t="str">
        <f>IF(COUNTIF($AH42,"*ISP Team has convened*"),"1","0")</f>
        <v>0</v>
      </c>
      <c r="AM42" s="25" t="str">
        <f>IF(COUNTIF($AH42,"*General retraining of staff*"),"1","0")</f>
        <v>0</v>
      </c>
      <c r="AN42" s="25" t="str">
        <f>IF(COUNTIF($AH42,"*ISP Team has convened*"),"1","0")</f>
        <v>0</v>
      </c>
      <c r="AO42" s="25" t="str">
        <f>IF(COUNTIF($AH42,"*Changes made to the ISP*"),"1","0")</f>
        <v>0</v>
      </c>
      <c r="AP42" s="25" t="str">
        <f>IF(COUNTIF($AH42,"*Assistive Device/Technology added to child's ISP*"),"1","0")</f>
        <v>0</v>
      </c>
      <c r="AQ42" s="25" t="str">
        <f>IF(COUNTIF($AH42,"*Adaptations made to meet identified sensory needs*"),"1","0")</f>
        <v>0</v>
      </c>
      <c r="AR42" s="25" t="str">
        <f>IF(COUNTIF($AH42,"*Consultation with psychiatrist/medication prescriber*"),"1","0")</f>
        <v>0</v>
      </c>
      <c r="AS42" s="25" t="str">
        <f>IF(COUNTIF($AH42,"*Consultation with Primary Care Physician/Dentist*"),"1","0")</f>
        <v>0</v>
      </c>
      <c r="AT42" s="25" t="str">
        <f>IF(COUNTIF($AH42,"*Environmental changes to the setting interior*"),"1","0")</f>
        <v>0</v>
      </c>
      <c r="AU42" s="25" t="str">
        <f>IF(COUNTIF($AH42,"*Door Window Dings Added*"),"1","0")</f>
        <v>0</v>
      </c>
      <c r="AV42" s="25" t="str">
        <f>IF(COUNTIF($AH42,"*Environmental changes to the child's bedroom*"),"1","0")</f>
        <v>0</v>
      </c>
      <c r="AW42" s="25" t="str">
        <f>IF(COUNTIF($AH42,"*Environmental changes to the setting exterior / property*"),"1","0")</f>
        <v>0</v>
      </c>
      <c r="AX42" s="25" t="str">
        <f>IF(COUNTIF($AH42,"*Changes made to the child's schedule*"),"1","0")</f>
        <v>0</v>
      </c>
      <c r="AY42" s="25" t="str">
        <f>IF(COUNTIF($AH42,"*Changes made to the child's protocols*"),"1","0")</f>
        <v>0</v>
      </c>
      <c r="AZ42" s="25" t="str">
        <f>IF(COUNTIF($AH42,"*Following a review of the restraints, no steps were taken to decrease the use of restraint/secusion during this reporting period*"),"1","0")</f>
        <v>0</v>
      </c>
    </row>
    <row r="43" spans="1:52" ht="50" customHeight="1" x14ac:dyDescent="0.35">
      <c r="A43" s="28" t="s">
        <v>458</v>
      </c>
      <c r="B43" s="25" t="s">
        <v>107</v>
      </c>
      <c r="C43" s="25" t="s">
        <v>113</v>
      </c>
      <c r="D43" s="25" t="s">
        <v>113</v>
      </c>
      <c r="E43" s="25" t="s">
        <v>112</v>
      </c>
      <c r="F43" s="25" t="s">
        <v>109</v>
      </c>
      <c r="G43" s="25" t="s">
        <v>20</v>
      </c>
      <c r="H43" s="25" t="s">
        <v>54</v>
      </c>
      <c r="I43" s="25">
        <v>0</v>
      </c>
      <c r="J43" s="25">
        <v>0</v>
      </c>
      <c r="K43" s="25">
        <v>0</v>
      </c>
      <c r="L43" s="25" t="s">
        <v>53</v>
      </c>
      <c r="M43" s="25" t="str">
        <f>IF(COUNTIF($L43,"*Three or fewer restraints/seclusion occurred during this reporting period*"),"1","0")</f>
        <v>1</v>
      </c>
      <c r="N43" s="25" t="str">
        <f>IF(COUNTIF($L43,"*Update has been made to the FBA*"),"1","0")</f>
        <v>0</v>
      </c>
      <c r="O43" s="25" t="str">
        <f>IF(COUNTIF($L43,"*Update has been made to the PBSP*"),"1","0")</f>
        <v>0</v>
      </c>
      <c r="P43" s="25" t="str">
        <f>IF(COUNTIF($L43,"*ISP Team has convened*"),"1","0")</f>
        <v>0</v>
      </c>
      <c r="Q43" s="25" t="str">
        <f>IF(COUNTIF($L43,"*General retraining of staff*"),"1","0")</f>
        <v>0</v>
      </c>
      <c r="R43" s="25" t="str">
        <f>IF(COUNTIF($L43,"*ISP Team has convened*"),"1","0")</f>
        <v>0</v>
      </c>
      <c r="S43" s="25" t="str">
        <f>IF(COUNTIF($L43,"*Changes made to the ISP*"),"1","0")</f>
        <v>0</v>
      </c>
      <c r="T43" s="25" t="str">
        <f>IF(COUNTIF($L43,"*Assistive Device/Technology added to child's ISP*"),"1","0")</f>
        <v>0</v>
      </c>
      <c r="U43" s="25" t="str">
        <f>IF(COUNTIF($L43,"*Adaptations made to meet identified sensory needs*"),"1","0")</f>
        <v>0</v>
      </c>
      <c r="V43" s="25" t="str">
        <f>IF(COUNTIF($L43,"*Consultation with psychiatrist/medication prescriber*"),"1","0")</f>
        <v>0</v>
      </c>
      <c r="W43" s="25" t="str">
        <f>IF(COUNTIF($L43,"*Consultation with Primary Care Physician/Dentist*"),"1","0")</f>
        <v>0</v>
      </c>
      <c r="X43" s="25" t="str">
        <f>IF(COUNTIF($L43,"*Environmental changes to the setting interior*"),"1","0")</f>
        <v>0</v>
      </c>
      <c r="Y43" s="25" t="str">
        <f>IF(COUNTIF($L43,"*Door Window Dings Added*"),"1","0")</f>
        <v>0</v>
      </c>
      <c r="Z43" s="25" t="str">
        <f>IF(COUNTIF($L43,"*Environmental changes to the child's bedroom*"),"1","0")</f>
        <v>0</v>
      </c>
      <c r="AA43" s="25" t="str">
        <f>IF(COUNTIF($L43,"*Environmental changes to the setting exterior / property*"),"1","0")</f>
        <v>0</v>
      </c>
      <c r="AB43" s="25" t="str">
        <f>IF(COUNTIF($L43,"*Changes made to the child's schedule*"),"1","0")</f>
        <v>0</v>
      </c>
      <c r="AC43" s="25" t="str">
        <f>IF(COUNTIF($L43,"*Changes made to the child's protocols*"),"1","0")</f>
        <v>0</v>
      </c>
      <c r="AD43" s="25" t="str">
        <f>IF(COUNTIF($L43,"*Following a review of the restraints, no steps were taken to decrease the use of restraint/secusion during this reporting period*"),"1","0")</f>
        <v>0</v>
      </c>
      <c r="AE43" s="25">
        <v>0</v>
      </c>
      <c r="AF43" s="25">
        <v>0</v>
      </c>
      <c r="AG43" s="25">
        <v>0</v>
      </c>
      <c r="AH43" s="25" t="s">
        <v>53</v>
      </c>
      <c r="AI43" s="25" t="str">
        <f>IF(COUNTIF($AH43,"*Three or fewer restraints/seclusion occurred during this reporting period*"),"1","0")</f>
        <v>1</v>
      </c>
      <c r="AJ43" s="25" t="str">
        <f>IF(COUNTIF($AH43,"*Update has been made to the FBA*"),"1","0")</f>
        <v>0</v>
      </c>
      <c r="AK43" s="25" t="str">
        <f>IF(COUNTIF($AH43,"*Update has been made to the PBSP*"),"1","0")</f>
        <v>0</v>
      </c>
      <c r="AL43" s="25" t="str">
        <f>IF(COUNTIF($AH43,"*ISP Team has convened*"),"1","0")</f>
        <v>0</v>
      </c>
      <c r="AM43" s="25" t="str">
        <f>IF(COUNTIF($AH43,"*General retraining of staff*"),"1","0")</f>
        <v>0</v>
      </c>
      <c r="AN43" s="25" t="str">
        <f>IF(COUNTIF($AH43,"*ISP Team has convened*"),"1","0")</f>
        <v>0</v>
      </c>
      <c r="AO43" s="25" t="str">
        <f>IF(COUNTIF($AH43,"*Changes made to the ISP*"),"1","0")</f>
        <v>0</v>
      </c>
      <c r="AP43" s="25" t="str">
        <f>IF(COUNTIF($AH43,"*Assistive Device/Technology added to child's ISP*"),"1","0")</f>
        <v>0</v>
      </c>
      <c r="AQ43" s="25" t="str">
        <f>IF(COUNTIF($AH43,"*Adaptations made to meet identified sensory needs*"),"1","0")</f>
        <v>0</v>
      </c>
      <c r="AR43" s="25" t="str">
        <f>IF(COUNTIF($AH43,"*Consultation with psychiatrist/medication prescriber*"),"1","0")</f>
        <v>0</v>
      </c>
      <c r="AS43" s="25" t="str">
        <f>IF(COUNTIF($AH43,"*Consultation with Primary Care Physician/Dentist*"),"1","0")</f>
        <v>0</v>
      </c>
      <c r="AT43" s="25" t="str">
        <f>IF(COUNTIF($AH43,"*Environmental changes to the setting interior*"),"1","0")</f>
        <v>0</v>
      </c>
      <c r="AU43" s="25" t="str">
        <f>IF(COUNTIF($AH43,"*Door Window Dings Added*"),"1","0")</f>
        <v>0</v>
      </c>
      <c r="AV43" s="25" t="str">
        <f>IF(COUNTIF($AH43,"*Environmental changes to the child's bedroom*"),"1","0")</f>
        <v>0</v>
      </c>
      <c r="AW43" s="25" t="str">
        <f>IF(COUNTIF($AH43,"*Environmental changes to the setting exterior / property*"),"1","0")</f>
        <v>0</v>
      </c>
      <c r="AX43" s="25" t="str">
        <f>IF(COUNTIF($AH43,"*Changes made to the child's schedule*"),"1","0")</f>
        <v>0</v>
      </c>
      <c r="AY43" s="25" t="str">
        <f>IF(COUNTIF($AH43,"*Changes made to the child's protocols*"),"1","0")</f>
        <v>0</v>
      </c>
      <c r="AZ43" s="25" t="str">
        <f>IF(COUNTIF($AH43,"*Following a review of the restraints, no steps were taken to decrease the use of restraint/secusion during this reporting period*"),"1","0")</f>
        <v>0</v>
      </c>
    </row>
    <row r="44" spans="1:52" ht="50" customHeight="1" x14ac:dyDescent="0.35">
      <c r="A44" s="28" t="s">
        <v>459</v>
      </c>
      <c r="B44" s="25" t="s">
        <v>107</v>
      </c>
      <c r="C44" s="25" t="s">
        <v>108</v>
      </c>
      <c r="D44" s="25" t="s">
        <v>108</v>
      </c>
      <c r="E44" s="25" t="s">
        <v>112</v>
      </c>
      <c r="F44" s="25" t="s">
        <v>109</v>
      </c>
      <c r="G44" s="25" t="s">
        <v>20</v>
      </c>
      <c r="H44" s="25" t="s">
        <v>54</v>
      </c>
      <c r="I44" s="25">
        <v>0</v>
      </c>
      <c r="J44" s="25">
        <v>0</v>
      </c>
      <c r="K44" s="25">
        <v>0</v>
      </c>
      <c r="L44" s="25" t="s">
        <v>53</v>
      </c>
      <c r="M44" s="25" t="str">
        <f>IF(COUNTIF($L44,"*Three or fewer restraints/seclusion occurred during this reporting period*"),"1","0")</f>
        <v>1</v>
      </c>
      <c r="N44" s="25" t="str">
        <f>IF(COUNTIF($L44,"*Update has been made to the FBA*"),"1","0")</f>
        <v>0</v>
      </c>
      <c r="O44" s="25" t="str">
        <f>IF(COUNTIF($L44,"*Update has been made to the PBSP*"),"1","0")</f>
        <v>0</v>
      </c>
      <c r="P44" s="25" t="str">
        <f>IF(COUNTIF($L44,"*ISP Team has convened*"),"1","0")</f>
        <v>0</v>
      </c>
      <c r="Q44" s="25" t="str">
        <f>IF(COUNTIF($L44,"*General retraining of staff*"),"1","0")</f>
        <v>0</v>
      </c>
      <c r="R44" s="25" t="str">
        <f>IF(COUNTIF($L44,"*ISP Team has convened*"),"1","0")</f>
        <v>0</v>
      </c>
      <c r="S44" s="25" t="str">
        <f>IF(COUNTIF($L44,"*Changes made to the ISP*"),"1","0")</f>
        <v>0</v>
      </c>
      <c r="T44" s="25" t="str">
        <f>IF(COUNTIF($L44,"*Assistive Device/Technology added to child's ISP*"),"1","0")</f>
        <v>0</v>
      </c>
      <c r="U44" s="25" t="str">
        <f>IF(COUNTIF($L44,"*Adaptations made to meet identified sensory needs*"),"1","0")</f>
        <v>0</v>
      </c>
      <c r="V44" s="25" t="str">
        <f>IF(COUNTIF($L44,"*Consultation with psychiatrist/medication prescriber*"),"1","0")</f>
        <v>0</v>
      </c>
      <c r="W44" s="25" t="str">
        <f>IF(COUNTIF($L44,"*Consultation with Primary Care Physician/Dentist*"),"1","0")</f>
        <v>0</v>
      </c>
      <c r="X44" s="25" t="str">
        <f>IF(COUNTIF($L44,"*Environmental changes to the setting interior*"),"1","0")</f>
        <v>0</v>
      </c>
      <c r="Y44" s="25" t="str">
        <f>IF(COUNTIF($L44,"*Door Window Dings Added*"),"1","0")</f>
        <v>0</v>
      </c>
      <c r="Z44" s="25" t="str">
        <f>IF(COUNTIF($L44,"*Environmental changes to the child's bedroom*"),"1","0")</f>
        <v>0</v>
      </c>
      <c r="AA44" s="25" t="str">
        <f>IF(COUNTIF($L44,"*Environmental changes to the setting exterior / property*"),"1","0")</f>
        <v>0</v>
      </c>
      <c r="AB44" s="25" t="str">
        <f>IF(COUNTIF($L44,"*Changes made to the child's schedule*"),"1","0")</f>
        <v>0</v>
      </c>
      <c r="AC44" s="25" t="str">
        <f>IF(COUNTIF($L44,"*Changes made to the child's protocols*"),"1","0")</f>
        <v>0</v>
      </c>
      <c r="AD44" s="25" t="str">
        <f>IF(COUNTIF($L44,"*Following a review of the restraints, no steps were taken to decrease the use of restraint/secusion during this reporting period*"),"1","0")</f>
        <v>0</v>
      </c>
      <c r="AE44" s="25">
        <v>0</v>
      </c>
      <c r="AF44" s="25">
        <v>0</v>
      </c>
      <c r="AG44" s="25">
        <v>0</v>
      </c>
      <c r="AH44" s="25" t="s">
        <v>53</v>
      </c>
      <c r="AI44" s="25" t="str">
        <f>IF(COUNTIF($AH44,"*Three or fewer restraints/seclusion occurred during this reporting period*"),"1","0")</f>
        <v>1</v>
      </c>
      <c r="AJ44" s="25" t="str">
        <f>IF(COUNTIF($AH44,"*Update has been made to the FBA*"),"1","0")</f>
        <v>0</v>
      </c>
      <c r="AK44" s="25" t="str">
        <f>IF(COUNTIF($AH44,"*Update has been made to the PBSP*"),"1","0")</f>
        <v>0</v>
      </c>
      <c r="AL44" s="25" t="str">
        <f>IF(COUNTIF($AH44,"*ISP Team has convened*"),"1","0")</f>
        <v>0</v>
      </c>
      <c r="AM44" s="25" t="str">
        <f>IF(COUNTIF($AH44,"*General retraining of staff*"),"1","0")</f>
        <v>0</v>
      </c>
      <c r="AN44" s="25" t="str">
        <f>IF(COUNTIF($AH44,"*ISP Team has convened*"),"1","0")</f>
        <v>0</v>
      </c>
      <c r="AO44" s="25" t="str">
        <f>IF(COUNTIF($AH44,"*Changes made to the ISP*"),"1","0")</f>
        <v>0</v>
      </c>
      <c r="AP44" s="25" t="str">
        <f>IF(COUNTIF($AH44,"*Assistive Device/Technology added to child's ISP*"),"1","0")</f>
        <v>0</v>
      </c>
      <c r="AQ44" s="25" t="str">
        <f>IF(COUNTIF($AH44,"*Adaptations made to meet identified sensory needs*"),"1","0")</f>
        <v>0</v>
      </c>
      <c r="AR44" s="25" t="str">
        <f>IF(COUNTIF($AH44,"*Consultation with psychiatrist/medication prescriber*"),"1","0")</f>
        <v>0</v>
      </c>
      <c r="AS44" s="25" t="str">
        <f>IF(COUNTIF($AH44,"*Consultation with Primary Care Physician/Dentist*"),"1","0")</f>
        <v>0</v>
      </c>
      <c r="AT44" s="25" t="str">
        <f>IF(COUNTIF($AH44,"*Environmental changes to the setting interior*"),"1","0")</f>
        <v>0</v>
      </c>
      <c r="AU44" s="25" t="str">
        <f>IF(COUNTIF($AH44,"*Door Window Dings Added*"),"1","0")</f>
        <v>0</v>
      </c>
      <c r="AV44" s="25" t="str">
        <f>IF(COUNTIF($AH44,"*Environmental changes to the child's bedroom*"),"1","0")</f>
        <v>0</v>
      </c>
      <c r="AW44" s="25" t="str">
        <f>IF(COUNTIF($AH44,"*Environmental changes to the setting exterior / property*"),"1","0")</f>
        <v>0</v>
      </c>
      <c r="AX44" s="25" t="str">
        <f>IF(COUNTIF($AH44,"*Changes made to the child's schedule*"),"1","0")</f>
        <v>0</v>
      </c>
      <c r="AY44" s="25" t="str">
        <f>IF(COUNTIF($AH44,"*Changes made to the child's protocols*"),"1","0")</f>
        <v>0</v>
      </c>
      <c r="AZ44" s="25" t="str">
        <f>IF(COUNTIF($AH44,"*Following a review of the restraints, no steps were taken to decrease the use of restraint/secusion during this reporting period*"),"1","0")</f>
        <v>0</v>
      </c>
    </row>
    <row r="45" spans="1:52" s="27" customFormat="1" ht="50" customHeight="1" x14ac:dyDescent="0.35">
      <c r="A45" s="28" t="s">
        <v>460</v>
      </c>
      <c r="B45" s="25" t="s">
        <v>114</v>
      </c>
      <c r="C45" s="25" t="s">
        <v>108</v>
      </c>
      <c r="D45" s="25" t="s">
        <v>108</v>
      </c>
      <c r="E45" s="25" t="s">
        <v>112</v>
      </c>
      <c r="F45" s="25" t="s">
        <v>109</v>
      </c>
      <c r="G45" s="25" t="s">
        <v>20</v>
      </c>
      <c r="H45" s="25" t="s">
        <v>54</v>
      </c>
      <c r="I45" s="25">
        <v>0</v>
      </c>
      <c r="J45" s="25">
        <v>0</v>
      </c>
      <c r="K45" s="25">
        <v>0</v>
      </c>
      <c r="L45" s="25" t="s">
        <v>53</v>
      </c>
      <c r="M45" s="25" t="str">
        <f>IF(COUNTIF($L45,"*Three or fewer restraints/seclusion occurred during this reporting period*"),"1","0")</f>
        <v>1</v>
      </c>
      <c r="N45" s="25" t="str">
        <f>IF(COUNTIF($L45,"*Update has been made to the FBA*"),"1","0")</f>
        <v>0</v>
      </c>
      <c r="O45" s="25" t="str">
        <f>IF(COUNTIF($L45,"*Update has been made to the PBSP*"),"1","0")</f>
        <v>0</v>
      </c>
      <c r="P45" s="25" t="str">
        <f>IF(COUNTIF($L45,"*ISP Team has convened*"),"1","0")</f>
        <v>0</v>
      </c>
      <c r="Q45" s="25" t="str">
        <f>IF(COUNTIF($L45,"*General retraining of staff*"),"1","0")</f>
        <v>0</v>
      </c>
      <c r="R45" s="25" t="str">
        <f>IF(COUNTIF($L45,"*ISP Team has convened*"),"1","0")</f>
        <v>0</v>
      </c>
      <c r="S45" s="25" t="str">
        <f>IF(COUNTIF($L45,"*Changes made to the ISP*"),"1","0")</f>
        <v>0</v>
      </c>
      <c r="T45" s="25" t="str">
        <f>IF(COUNTIF($L45,"*Assistive Device/Technology added to child's ISP*"),"1","0")</f>
        <v>0</v>
      </c>
      <c r="U45" s="25" t="str">
        <f>IF(COUNTIF($L45,"*Adaptations made to meet identified sensory needs*"),"1","0")</f>
        <v>0</v>
      </c>
      <c r="V45" s="25" t="str">
        <f>IF(COUNTIF($L45,"*Consultation with psychiatrist/medication prescriber*"),"1","0")</f>
        <v>0</v>
      </c>
      <c r="W45" s="25" t="str">
        <f>IF(COUNTIF($L45,"*Consultation with Primary Care Physician/Dentist*"),"1","0")</f>
        <v>0</v>
      </c>
      <c r="X45" s="25" t="str">
        <f>IF(COUNTIF($L45,"*Environmental changes to the setting interior*"),"1","0")</f>
        <v>0</v>
      </c>
      <c r="Y45" s="25" t="str">
        <f>IF(COUNTIF($L45,"*Door Window Dings Added*"),"1","0")</f>
        <v>0</v>
      </c>
      <c r="Z45" s="25" t="str">
        <f>IF(COUNTIF($L45,"*Environmental changes to the child's bedroom*"),"1","0")</f>
        <v>0</v>
      </c>
      <c r="AA45" s="25" t="str">
        <f>IF(COUNTIF($L45,"*Environmental changes to the setting exterior / property*"),"1","0")</f>
        <v>0</v>
      </c>
      <c r="AB45" s="25" t="str">
        <f>IF(COUNTIF($L45,"*Changes made to the child's schedule*"),"1","0")</f>
        <v>0</v>
      </c>
      <c r="AC45" s="25" t="str">
        <f>IF(COUNTIF($L45,"*Changes made to the child's protocols*"),"1","0")</f>
        <v>0</v>
      </c>
      <c r="AD45" s="25" t="str">
        <f>IF(COUNTIF($L45,"*Following a review of the restraints, no steps were taken to decrease the use of restraint/secusion during this reporting period*"),"1","0")</f>
        <v>0</v>
      </c>
      <c r="AE45" s="25">
        <v>0</v>
      </c>
      <c r="AF45" s="25">
        <v>0</v>
      </c>
      <c r="AG45" s="25">
        <v>0</v>
      </c>
      <c r="AH45" s="25" t="s">
        <v>53</v>
      </c>
      <c r="AI45" s="25" t="str">
        <f>IF(COUNTIF($AH45,"*Three or fewer restraints/seclusion occurred during this reporting period*"),"1","0")</f>
        <v>1</v>
      </c>
      <c r="AJ45" s="25" t="str">
        <f>IF(COUNTIF($AH45,"*Update has been made to the FBA*"),"1","0")</f>
        <v>0</v>
      </c>
      <c r="AK45" s="25" t="str">
        <f>IF(COUNTIF($AH45,"*Update has been made to the PBSP*"),"1","0")</f>
        <v>0</v>
      </c>
      <c r="AL45" s="25" t="str">
        <f>IF(COUNTIF($AH45,"*ISP Team has convened*"),"1","0")</f>
        <v>0</v>
      </c>
      <c r="AM45" s="25" t="str">
        <f>IF(COUNTIF($AH45,"*General retraining of staff*"),"1","0")</f>
        <v>0</v>
      </c>
      <c r="AN45" s="25" t="str">
        <f>IF(COUNTIF($AH45,"*ISP Team has convened*"),"1","0")</f>
        <v>0</v>
      </c>
      <c r="AO45" s="25" t="str">
        <f>IF(COUNTIF($AH45,"*Changes made to the ISP*"),"1","0")</f>
        <v>0</v>
      </c>
      <c r="AP45" s="25" t="str">
        <f>IF(COUNTIF($AH45,"*Assistive Device/Technology added to child's ISP*"),"1","0")</f>
        <v>0</v>
      </c>
      <c r="AQ45" s="25" t="str">
        <f>IF(COUNTIF($AH45,"*Adaptations made to meet identified sensory needs*"),"1","0")</f>
        <v>0</v>
      </c>
      <c r="AR45" s="25" t="str">
        <f>IF(COUNTIF($AH45,"*Consultation with psychiatrist/medication prescriber*"),"1","0")</f>
        <v>0</v>
      </c>
      <c r="AS45" s="25" t="str">
        <f>IF(COUNTIF($AH45,"*Consultation with Primary Care Physician/Dentist*"),"1","0")</f>
        <v>0</v>
      </c>
      <c r="AT45" s="25" t="str">
        <f>IF(COUNTIF($AH45,"*Environmental changes to the setting interior*"),"1","0")</f>
        <v>0</v>
      </c>
      <c r="AU45" s="25" t="str">
        <f>IF(COUNTIF($AH45,"*Door Window Dings Added*"),"1","0")</f>
        <v>0</v>
      </c>
      <c r="AV45" s="25" t="str">
        <f>IF(COUNTIF($AH45,"*Environmental changes to the child's bedroom*"),"1","0")</f>
        <v>0</v>
      </c>
      <c r="AW45" s="25" t="str">
        <f>IF(COUNTIF($AH45,"*Environmental changes to the setting exterior / property*"),"1","0")</f>
        <v>0</v>
      </c>
      <c r="AX45" s="25" t="str">
        <f>IF(COUNTIF($AH45,"*Changes made to the child's schedule*"),"1","0")</f>
        <v>0</v>
      </c>
      <c r="AY45" s="25" t="str">
        <f>IF(COUNTIF($AH45,"*Changes made to the child's protocols*"),"1","0")</f>
        <v>0</v>
      </c>
      <c r="AZ45" s="25" t="str">
        <f>IF(COUNTIF($AH45,"*Following a review of the restraints, no steps were taken to decrease the use of restraint/secusion during this reporting period*"),"1","0")</f>
        <v>0</v>
      </c>
    </row>
    <row r="46" spans="1:52" ht="50" customHeight="1" x14ac:dyDescent="0.35">
      <c r="A46" s="28" t="s">
        <v>461</v>
      </c>
      <c r="B46" s="25" t="s">
        <v>111</v>
      </c>
      <c r="C46" s="25" t="s">
        <v>113</v>
      </c>
      <c r="D46" s="25" t="s">
        <v>113</v>
      </c>
      <c r="E46" s="25" t="s">
        <v>112</v>
      </c>
      <c r="F46" s="25" t="s">
        <v>109</v>
      </c>
      <c r="G46" s="25" t="s">
        <v>20</v>
      </c>
      <c r="H46" s="25" t="s">
        <v>54</v>
      </c>
      <c r="I46" s="25">
        <v>0</v>
      </c>
      <c r="J46" s="25">
        <v>0</v>
      </c>
      <c r="K46" s="25">
        <v>0</v>
      </c>
      <c r="L46" s="25" t="s">
        <v>53</v>
      </c>
      <c r="M46" s="25" t="str">
        <f>IF(COUNTIF($L46,"*Three or fewer restraints/seclusion occurred during this reporting period*"),"1","0")</f>
        <v>1</v>
      </c>
      <c r="N46" s="25" t="str">
        <f>IF(COUNTIF($L46,"*Update has been made to the FBA*"),"1","0")</f>
        <v>0</v>
      </c>
      <c r="O46" s="25" t="str">
        <f>IF(COUNTIF($L46,"*Update has been made to the PBSP*"),"1","0")</f>
        <v>0</v>
      </c>
      <c r="P46" s="25" t="str">
        <f>IF(COUNTIF($L46,"*ISP Team has convened*"),"1","0")</f>
        <v>0</v>
      </c>
      <c r="Q46" s="25" t="str">
        <f>IF(COUNTIF($L46,"*General retraining of staff*"),"1","0")</f>
        <v>0</v>
      </c>
      <c r="R46" s="25" t="str">
        <f>IF(COUNTIF($L46,"*ISP Team has convened*"),"1","0")</f>
        <v>0</v>
      </c>
      <c r="S46" s="25" t="str">
        <f>IF(COUNTIF($L46,"*Changes made to the ISP*"),"1","0")</f>
        <v>0</v>
      </c>
      <c r="T46" s="25" t="str">
        <f>IF(COUNTIF($L46,"*Assistive Device/Technology added to child's ISP*"),"1","0")</f>
        <v>0</v>
      </c>
      <c r="U46" s="25" t="str">
        <f>IF(COUNTIF($L46,"*Adaptations made to meet identified sensory needs*"),"1","0")</f>
        <v>0</v>
      </c>
      <c r="V46" s="25" t="str">
        <f>IF(COUNTIF($L46,"*Consultation with psychiatrist/medication prescriber*"),"1","0")</f>
        <v>0</v>
      </c>
      <c r="W46" s="25" t="str">
        <f>IF(COUNTIF($L46,"*Consultation with Primary Care Physician/Dentist*"),"1","0")</f>
        <v>0</v>
      </c>
      <c r="X46" s="25" t="str">
        <f>IF(COUNTIF($L46,"*Environmental changes to the setting interior*"),"1","0")</f>
        <v>0</v>
      </c>
      <c r="Y46" s="25" t="str">
        <f>IF(COUNTIF($L46,"*Door Window Dings Added*"),"1","0")</f>
        <v>0</v>
      </c>
      <c r="Z46" s="25" t="str">
        <f>IF(COUNTIF($L46,"*Environmental changes to the child's bedroom*"),"1","0")</f>
        <v>0</v>
      </c>
      <c r="AA46" s="25" t="str">
        <f>IF(COUNTIF($L46,"*Environmental changes to the setting exterior / property*"),"1","0")</f>
        <v>0</v>
      </c>
      <c r="AB46" s="25" t="str">
        <f>IF(COUNTIF($L46,"*Changes made to the child's schedule*"),"1","0")</f>
        <v>0</v>
      </c>
      <c r="AC46" s="25" t="str">
        <f>IF(COUNTIF($L46,"*Changes made to the child's protocols*"),"1","0")</f>
        <v>0</v>
      </c>
      <c r="AD46" s="25" t="str">
        <f>IF(COUNTIF($L46,"*Following a review of the restraints, no steps were taken to decrease the use of restraint/secusion during this reporting period*"),"1","0")</f>
        <v>0</v>
      </c>
      <c r="AE46" s="25">
        <v>0</v>
      </c>
      <c r="AF46" s="25">
        <v>0</v>
      </c>
      <c r="AG46" s="25">
        <v>0</v>
      </c>
      <c r="AH46" s="25" t="s">
        <v>53</v>
      </c>
      <c r="AI46" s="25" t="str">
        <f>IF(COUNTIF($AH46,"*Three or fewer restraints/seclusion occurred during this reporting period*"),"1","0")</f>
        <v>1</v>
      </c>
      <c r="AJ46" s="25" t="str">
        <f>IF(COUNTIF($AH46,"*Update has been made to the FBA*"),"1","0")</f>
        <v>0</v>
      </c>
      <c r="AK46" s="25" t="str">
        <f>IF(COUNTIF($AH46,"*Update has been made to the PBSP*"),"1","0")</f>
        <v>0</v>
      </c>
      <c r="AL46" s="25" t="str">
        <f>IF(COUNTIF($AH46,"*ISP Team has convened*"),"1","0")</f>
        <v>0</v>
      </c>
      <c r="AM46" s="25" t="str">
        <f>IF(COUNTIF($AH46,"*General retraining of staff*"),"1","0")</f>
        <v>0</v>
      </c>
      <c r="AN46" s="25" t="str">
        <f>IF(COUNTIF($AH46,"*ISP Team has convened*"),"1","0")</f>
        <v>0</v>
      </c>
      <c r="AO46" s="25" t="str">
        <f>IF(COUNTIF($AH46,"*Changes made to the ISP*"),"1","0")</f>
        <v>0</v>
      </c>
      <c r="AP46" s="25" t="str">
        <f>IF(COUNTIF($AH46,"*Assistive Device/Technology added to child's ISP*"),"1","0")</f>
        <v>0</v>
      </c>
      <c r="AQ46" s="25" t="str">
        <f>IF(COUNTIF($AH46,"*Adaptations made to meet identified sensory needs*"),"1","0")</f>
        <v>0</v>
      </c>
      <c r="AR46" s="25" t="str">
        <f>IF(COUNTIF($AH46,"*Consultation with psychiatrist/medication prescriber*"),"1","0")</f>
        <v>0</v>
      </c>
      <c r="AS46" s="25" t="str">
        <f>IF(COUNTIF($AH46,"*Consultation with Primary Care Physician/Dentist*"),"1","0")</f>
        <v>0</v>
      </c>
      <c r="AT46" s="25" t="str">
        <f>IF(COUNTIF($AH46,"*Environmental changes to the setting interior*"),"1","0")</f>
        <v>0</v>
      </c>
      <c r="AU46" s="25" t="str">
        <f>IF(COUNTIF($AH46,"*Door Window Dings Added*"),"1","0")</f>
        <v>0</v>
      </c>
      <c r="AV46" s="25" t="str">
        <f>IF(COUNTIF($AH46,"*Environmental changes to the child's bedroom*"),"1","0")</f>
        <v>0</v>
      </c>
      <c r="AW46" s="25" t="str">
        <f>IF(COUNTIF($AH46,"*Environmental changes to the setting exterior / property*"),"1","0")</f>
        <v>0</v>
      </c>
      <c r="AX46" s="25" t="str">
        <f>IF(COUNTIF($AH46,"*Changes made to the child's schedule*"),"1","0")</f>
        <v>0</v>
      </c>
      <c r="AY46" s="25" t="str">
        <f>IF(COUNTIF($AH46,"*Changes made to the child's protocols*"),"1","0")</f>
        <v>0</v>
      </c>
      <c r="AZ46" s="25" t="str">
        <f>IF(COUNTIF($AH46,"*Following a review of the restraints, no steps were taken to decrease the use of restraint/secusion during this reporting period*"),"1","0")</f>
        <v>0</v>
      </c>
    </row>
    <row r="47" spans="1:52" ht="50" customHeight="1" x14ac:dyDescent="0.35">
      <c r="A47" s="28" t="s">
        <v>462</v>
      </c>
      <c r="B47" s="25" t="s">
        <v>107</v>
      </c>
      <c r="C47" s="25" t="s">
        <v>108</v>
      </c>
      <c r="D47" s="25" t="s">
        <v>108</v>
      </c>
      <c r="E47" s="25" t="s">
        <v>112</v>
      </c>
      <c r="F47" s="25" t="s">
        <v>109</v>
      </c>
      <c r="G47" s="25" t="s">
        <v>20</v>
      </c>
      <c r="H47" s="25" t="s">
        <v>54</v>
      </c>
      <c r="I47" s="25">
        <v>0</v>
      </c>
      <c r="J47" s="25">
        <v>0</v>
      </c>
      <c r="K47" s="25">
        <v>0</v>
      </c>
      <c r="L47" s="25" t="s">
        <v>53</v>
      </c>
      <c r="M47" s="25" t="str">
        <f>IF(COUNTIF($L47,"*Three or fewer restraints/seclusion occurred during this reporting period*"),"1","0")</f>
        <v>1</v>
      </c>
      <c r="N47" s="25" t="str">
        <f>IF(COUNTIF($L47,"*Update has been made to the FBA*"),"1","0")</f>
        <v>0</v>
      </c>
      <c r="O47" s="25" t="str">
        <f>IF(COUNTIF($L47,"*Update has been made to the PBSP*"),"1","0")</f>
        <v>0</v>
      </c>
      <c r="P47" s="25" t="str">
        <f>IF(COUNTIF($L47,"*ISP Team has convened*"),"1","0")</f>
        <v>0</v>
      </c>
      <c r="Q47" s="25" t="str">
        <f>IF(COUNTIF($L47,"*General retraining of staff*"),"1","0")</f>
        <v>0</v>
      </c>
      <c r="R47" s="25" t="str">
        <f>IF(COUNTIF($L47,"*ISP Team has convened*"),"1","0")</f>
        <v>0</v>
      </c>
      <c r="S47" s="25" t="str">
        <f>IF(COUNTIF($L47,"*Changes made to the ISP*"),"1","0")</f>
        <v>0</v>
      </c>
      <c r="T47" s="25" t="str">
        <f>IF(COUNTIF($L47,"*Assistive Device/Technology added to child's ISP*"),"1","0")</f>
        <v>0</v>
      </c>
      <c r="U47" s="25" t="str">
        <f>IF(COUNTIF($L47,"*Adaptations made to meet identified sensory needs*"),"1","0")</f>
        <v>0</v>
      </c>
      <c r="V47" s="25" t="str">
        <f>IF(COUNTIF($L47,"*Consultation with psychiatrist/medication prescriber*"),"1","0")</f>
        <v>0</v>
      </c>
      <c r="W47" s="25" t="str">
        <f>IF(COUNTIF($L47,"*Consultation with Primary Care Physician/Dentist*"),"1","0")</f>
        <v>0</v>
      </c>
      <c r="X47" s="25" t="str">
        <f>IF(COUNTIF($L47,"*Environmental changes to the setting interior*"),"1","0")</f>
        <v>0</v>
      </c>
      <c r="Y47" s="25" t="str">
        <f>IF(COUNTIF($L47,"*Door Window Dings Added*"),"1","0")</f>
        <v>0</v>
      </c>
      <c r="Z47" s="25" t="str">
        <f>IF(COUNTIF($L47,"*Environmental changes to the child's bedroom*"),"1","0")</f>
        <v>0</v>
      </c>
      <c r="AA47" s="25" t="str">
        <f>IF(COUNTIF($L47,"*Environmental changes to the setting exterior / property*"),"1","0")</f>
        <v>0</v>
      </c>
      <c r="AB47" s="25" t="str">
        <f>IF(COUNTIF($L47,"*Changes made to the child's schedule*"),"1","0")</f>
        <v>0</v>
      </c>
      <c r="AC47" s="25" t="str">
        <f>IF(COUNTIF($L47,"*Changes made to the child's protocols*"),"1","0")</f>
        <v>0</v>
      </c>
      <c r="AD47" s="25" t="str">
        <f>IF(COUNTIF($L47,"*Following a review of the restraints, no steps were taken to decrease the use of restraint/secusion during this reporting period*"),"1","0")</f>
        <v>0</v>
      </c>
      <c r="AE47" s="25">
        <v>0</v>
      </c>
      <c r="AF47" s="25">
        <v>0</v>
      </c>
      <c r="AG47" s="25">
        <v>0</v>
      </c>
      <c r="AH47" s="25" t="s">
        <v>53</v>
      </c>
      <c r="AI47" s="25" t="str">
        <f>IF(COUNTIF($AH47,"*Three or fewer restraints/seclusion occurred during this reporting period*"),"1","0")</f>
        <v>1</v>
      </c>
      <c r="AJ47" s="25" t="str">
        <f>IF(COUNTIF($AH47,"*Update has been made to the FBA*"),"1","0")</f>
        <v>0</v>
      </c>
      <c r="AK47" s="25" t="str">
        <f>IF(COUNTIF($AH47,"*Update has been made to the PBSP*"),"1","0")</f>
        <v>0</v>
      </c>
      <c r="AL47" s="25" t="str">
        <f>IF(COUNTIF($AH47,"*ISP Team has convened*"),"1","0")</f>
        <v>0</v>
      </c>
      <c r="AM47" s="25" t="str">
        <f>IF(COUNTIF($AH47,"*General retraining of staff*"),"1","0")</f>
        <v>0</v>
      </c>
      <c r="AN47" s="25" t="str">
        <f>IF(COUNTIF($AH47,"*ISP Team has convened*"),"1","0")</f>
        <v>0</v>
      </c>
      <c r="AO47" s="25" t="str">
        <f>IF(COUNTIF($AH47,"*Changes made to the ISP*"),"1","0")</f>
        <v>0</v>
      </c>
      <c r="AP47" s="25" t="str">
        <f>IF(COUNTIF($AH47,"*Assistive Device/Technology added to child's ISP*"),"1","0")</f>
        <v>0</v>
      </c>
      <c r="AQ47" s="25" t="str">
        <f>IF(COUNTIF($AH47,"*Adaptations made to meet identified sensory needs*"),"1","0")</f>
        <v>0</v>
      </c>
      <c r="AR47" s="25" t="str">
        <f>IF(COUNTIF($AH47,"*Consultation with psychiatrist/medication prescriber*"),"1","0")</f>
        <v>0</v>
      </c>
      <c r="AS47" s="25" t="str">
        <f>IF(COUNTIF($AH47,"*Consultation with Primary Care Physician/Dentist*"),"1","0")</f>
        <v>0</v>
      </c>
      <c r="AT47" s="25" t="str">
        <f>IF(COUNTIF($AH47,"*Environmental changes to the setting interior*"),"1","0")</f>
        <v>0</v>
      </c>
      <c r="AU47" s="25" t="str">
        <f>IF(COUNTIF($AH47,"*Door Window Dings Added*"),"1","0")</f>
        <v>0</v>
      </c>
      <c r="AV47" s="25" t="str">
        <f>IF(COUNTIF($AH47,"*Environmental changes to the child's bedroom*"),"1","0")</f>
        <v>0</v>
      </c>
      <c r="AW47" s="25" t="str">
        <f>IF(COUNTIF($AH47,"*Environmental changes to the setting exterior / property*"),"1","0")</f>
        <v>0</v>
      </c>
      <c r="AX47" s="25" t="str">
        <f>IF(COUNTIF($AH47,"*Changes made to the child's schedule*"),"1","0")</f>
        <v>0</v>
      </c>
      <c r="AY47" s="25" t="str">
        <f>IF(COUNTIF($AH47,"*Changes made to the child's protocols*"),"1","0")</f>
        <v>0</v>
      </c>
      <c r="AZ47" s="25" t="str">
        <f>IF(COUNTIF($AH47,"*Following a review of the restraints, no steps were taken to decrease the use of restraint/secusion during this reporting period*"),"1","0")</f>
        <v>0</v>
      </c>
    </row>
    <row r="48" spans="1:52" ht="50" customHeight="1" x14ac:dyDescent="0.35">
      <c r="A48" s="28" t="s">
        <v>463</v>
      </c>
      <c r="B48" s="25" t="s">
        <v>111</v>
      </c>
      <c r="C48" s="25" t="s">
        <v>113</v>
      </c>
      <c r="D48" s="25" t="s">
        <v>113</v>
      </c>
      <c r="E48" s="25" t="s">
        <v>112</v>
      </c>
      <c r="F48" s="25" t="s">
        <v>109</v>
      </c>
      <c r="G48" s="25" t="s">
        <v>20</v>
      </c>
      <c r="H48" s="25" t="s">
        <v>54</v>
      </c>
      <c r="I48" s="25">
        <v>0</v>
      </c>
      <c r="J48" s="25">
        <v>0</v>
      </c>
      <c r="K48" s="25">
        <v>0</v>
      </c>
      <c r="L48" s="25" t="s">
        <v>53</v>
      </c>
      <c r="M48" s="25" t="str">
        <f>IF(COUNTIF($L48,"*Three or fewer restraints/seclusion occurred during this reporting period*"),"1","0")</f>
        <v>1</v>
      </c>
      <c r="N48" s="25" t="str">
        <f>IF(COUNTIF($L48,"*Update has been made to the FBA*"),"1","0")</f>
        <v>0</v>
      </c>
      <c r="O48" s="25" t="str">
        <f>IF(COUNTIF($L48,"*Update has been made to the PBSP*"),"1","0")</f>
        <v>0</v>
      </c>
      <c r="P48" s="25" t="str">
        <f>IF(COUNTIF($L48,"*ISP Team has convened*"),"1","0")</f>
        <v>0</v>
      </c>
      <c r="Q48" s="25" t="str">
        <f>IF(COUNTIF($L48,"*General retraining of staff*"),"1","0")</f>
        <v>0</v>
      </c>
      <c r="R48" s="25" t="str">
        <f>IF(COUNTIF($L48,"*ISP Team has convened*"),"1","0")</f>
        <v>0</v>
      </c>
      <c r="S48" s="25" t="str">
        <f>IF(COUNTIF($L48,"*Changes made to the ISP*"),"1","0")</f>
        <v>0</v>
      </c>
      <c r="T48" s="25" t="str">
        <f>IF(COUNTIF($L48,"*Assistive Device/Technology added to child's ISP*"),"1","0")</f>
        <v>0</v>
      </c>
      <c r="U48" s="25" t="str">
        <f>IF(COUNTIF($L48,"*Adaptations made to meet identified sensory needs*"),"1","0")</f>
        <v>0</v>
      </c>
      <c r="V48" s="25" t="str">
        <f>IF(COUNTIF($L48,"*Consultation with psychiatrist/medication prescriber*"),"1","0")</f>
        <v>0</v>
      </c>
      <c r="W48" s="25" t="str">
        <f>IF(COUNTIF($L48,"*Consultation with Primary Care Physician/Dentist*"),"1","0")</f>
        <v>0</v>
      </c>
      <c r="X48" s="25" t="str">
        <f>IF(COUNTIF($L48,"*Environmental changes to the setting interior*"),"1","0")</f>
        <v>0</v>
      </c>
      <c r="Y48" s="25" t="str">
        <f>IF(COUNTIF($L48,"*Door Window Dings Added*"),"1","0")</f>
        <v>0</v>
      </c>
      <c r="Z48" s="25" t="str">
        <f>IF(COUNTIF($L48,"*Environmental changes to the child's bedroom*"),"1","0")</f>
        <v>0</v>
      </c>
      <c r="AA48" s="25" t="str">
        <f>IF(COUNTIF($L48,"*Environmental changes to the setting exterior / property*"),"1","0")</f>
        <v>0</v>
      </c>
      <c r="AB48" s="25" t="str">
        <f>IF(COUNTIF($L48,"*Changes made to the child's schedule*"),"1","0")</f>
        <v>0</v>
      </c>
      <c r="AC48" s="25" t="str">
        <f>IF(COUNTIF($L48,"*Changes made to the child's protocols*"),"1","0")</f>
        <v>0</v>
      </c>
      <c r="AD48" s="25" t="str">
        <f>IF(COUNTIF($L48,"*Following a review of the restraints, no steps were taken to decrease the use of restraint/secusion during this reporting period*"),"1","0")</f>
        <v>0</v>
      </c>
      <c r="AE48" s="25">
        <v>0</v>
      </c>
      <c r="AF48" s="25">
        <v>0</v>
      </c>
      <c r="AG48" s="25">
        <v>0</v>
      </c>
      <c r="AH48" s="25" t="s">
        <v>53</v>
      </c>
      <c r="AI48" s="25" t="str">
        <f>IF(COUNTIF($AH48,"*Three or fewer restraints/seclusion occurred during this reporting period*"),"1","0")</f>
        <v>1</v>
      </c>
      <c r="AJ48" s="25" t="str">
        <f>IF(COUNTIF($AH48,"*Update has been made to the FBA*"),"1","0")</f>
        <v>0</v>
      </c>
      <c r="AK48" s="25" t="str">
        <f>IF(COUNTIF($AH48,"*Update has been made to the PBSP*"),"1","0")</f>
        <v>0</v>
      </c>
      <c r="AL48" s="25" t="str">
        <f>IF(COUNTIF($AH48,"*ISP Team has convened*"),"1","0")</f>
        <v>0</v>
      </c>
      <c r="AM48" s="25" t="str">
        <f>IF(COUNTIF($AH48,"*General retraining of staff*"),"1","0")</f>
        <v>0</v>
      </c>
      <c r="AN48" s="25" t="str">
        <f>IF(COUNTIF($AH48,"*ISP Team has convened*"),"1","0")</f>
        <v>0</v>
      </c>
      <c r="AO48" s="25" t="str">
        <f>IF(COUNTIF($AH48,"*Changes made to the ISP*"),"1","0")</f>
        <v>0</v>
      </c>
      <c r="AP48" s="25" t="str">
        <f>IF(COUNTIF($AH48,"*Assistive Device/Technology added to child's ISP*"),"1","0")</f>
        <v>0</v>
      </c>
      <c r="AQ48" s="25" t="str">
        <f>IF(COUNTIF($AH48,"*Adaptations made to meet identified sensory needs*"),"1","0")</f>
        <v>0</v>
      </c>
      <c r="AR48" s="25" t="str">
        <f>IF(COUNTIF($AH48,"*Consultation with psychiatrist/medication prescriber*"),"1","0")</f>
        <v>0</v>
      </c>
      <c r="AS48" s="25" t="str">
        <f>IF(COUNTIF($AH48,"*Consultation with Primary Care Physician/Dentist*"),"1","0")</f>
        <v>0</v>
      </c>
      <c r="AT48" s="25" t="str">
        <f>IF(COUNTIF($AH48,"*Environmental changes to the setting interior*"),"1","0")</f>
        <v>0</v>
      </c>
      <c r="AU48" s="25" t="str">
        <f>IF(COUNTIF($AH48,"*Door Window Dings Added*"),"1","0")</f>
        <v>0</v>
      </c>
      <c r="AV48" s="25" t="str">
        <f>IF(COUNTIF($AH48,"*Environmental changes to the child's bedroom*"),"1","0")</f>
        <v>0</v>
      </c>
      <c r="AW48" s="25" t="str">
        <f>IF(COUNTIF($AH48,"*Environmental changes to the setting exterior / property*"),"1","0")</f>
        <v>0</v>
      </c>
      <c r="AX48" s="25" t="str">
        <f>IF(COUNTIF($AH48,"*Changes made to the child's schedule*"),"1","0")</f>
        <v>0</v>
      </c>
      <c r="AY48" s="25" t="str">
        <f>IF(COUNTIF($AH48,"*Changes made to the child's protocols*"),"1","0")</f>
        <v>0</v>
      </c>
      <c r="AZ48" s="25" t="str">
        <f>IF(COUNTIF($AH48,"*Following a review of the restraints, no steps were taken to decrease the use of restraint/secusion during this reporting period*"),"1","0")</f>
        <v>0</v>
      </c>
    </row>
    <row r="49" spans="1:52" ht="50" customHeight="1" x14ac:dyDescent="0.35">
      <c r="A49" s="28" t="s">
        <v>464</v>
      </c>
      <c r="B49" s="25" t="s">
        <v>107</v>
      </c>
      <c r="C49" s="25" t="s">
        <v>113</v>
      </c>
      <c r="D49" s="25" t="s">
        <v>108</v>
      </c>
      <c r="E49" s="25" t="s">
        <v>112</v>
      </c>
      <c r="F49" s="25" t="s">
        <v>109</v>
      </c>
      <c r="G49" s="25" t="s">
        <v>20</v>
      </c>
      <c r="H49" s="25" t="s">
        <v>54</v>
      </c>
      <c r="I49" s="25">
        <v>0</v>
      </c>
      <c r="J49" s="25">
        <v>0</v>
      </c>
      <c r="K49" s="25">
        <v>0</v>
      </c>
      <c r="L49" s="25" t="s">
        <v>53</v>
      </c>
      <c r="M49" s="25" t="str">
        <f>IF(COUNTIF($L49,"*Three or fewer restraints/seclusion occurred during this reporting period*"),"1","0")</f>
        <v>1</v>
      </c>
      <c r="N49" s="25" t="str">
        <f>IF(COUNTIF($L49,"*Update has been made to the FBA*"),"1","0")</f>
        <v>0</v>
      </c>
      <c r="O49" s="25" t="str">
        <f>IF(COUNTIF($L49,"*Update has been made to the PBSP*"),"1","0")</f>
        <v>0</v>
      </c>
      <c r="P49" s="25" t="str">
        <f>IF(COUNTIF($L49,"*ISP Team has convened*"),"1","0")</f>
        <v>0</v>
      </c>
      <c r="Q49" s="25" t="str">
        <f>IF(COUNTIF($L49,"*General retraining of staff*"),"1","0")</f>
        <v>0</v>
      </c>
      <c r="R49" s="25" t="str">
        <f>IF(COUNTIF($L49,"*ISP Team has convened*"),"1","0")</f>
        <v>0</v>
      </c>
      <c r="S49" s="25" t="str">
        <f>IF(COUNTIF($L49,"*Changes made to the ISP*"),"1","0")</f>
        <v>0</v>
      </c>
      <c r="T49" s="25" t="str">
        <f>IF(COUNTIF($L49,"*Assistive Device/Technology added to child's ISP*"),"1","0")</f>
        <v>0</v>
      </c>
      <c r="U49" s="25" t="str">
        <f>IF(COUNTIF($L49,"*Adaptations made to meet identified sensory needs*"),"1","0")</f>
        <v>0</v>
      </c>
      <c r="V49" s="25" t="str">
        <f>IF(COUNTIF($L49,"*Consultation with psychiatrist/medication prescriber*"),"1","0")</f>
        <v>0</v>
      </c>
      <c r="W49" s="25" t="str">
        <f>IF(COUNTIF($L49,"*Consultation with Primary Care Physician/Dentist*"),"1","0")</f>
        <v>0</v>
      </c>
      <c r="X49" s="25" t="str">
        <f>IF(COUNTIF($L49,"*Environmental changes to the setting interior*"),"1","0")</f>
        <v>0</v>
      </c>
      <c r="Y49" s="25" t="str">
        <f>IF(COUNTIF($L49,"*Door Window Dings Added*"),"1","0")</f>
        <v>0</v>
      </c>
      <c r="Z49" s="25" t="str">
        <f>IF(COUNTIF($L49,"*Environmental changes to the child's bedroom*"),"1","0")</f>
        <v>0</v>
      </c>
      <c r="AA49" s="25" t="str">
        <f>IF(COUNTIF($L49,"*Environmental changes to the setting exterior / property*"),"1","0")</f>
        <v>0</v>
      </c>
      <c r="AB49" s="25" t="str">
        <f>IF(COUNTIF($L49,"*Changes made to the child's schedule*"),"1","0")</f>
        <v>0</v>
      </c>
      <c r="AC49" s="25" t="str">
        <f>IF(COUNTIF($L49,"*Changes made to the child's protocols*"),"1","0")</f>
        <v>0</v>
      </c>
      <c r="AD49" s="25" t="str">
        <f>IF(COUNTIF($L49,"*Following a review of the restraints, no steps were taken to decrease the use of restraint/secusion during this reporting period*"),"1","0")</f>
        <v>0</v>
      </c>
      <c r="AE49" s="25">
        <v>0</v>
      </c>
      <c r="AF49" s="25">
        <v>0</v>
      </c>
      <c r="AG49" s="25">
        <v>0</v>
      </c>
      <c r="AH49" s="25" t="s">
        <v>53</v>
      </c>
      <c r="AI49" s="25" t="str">
        <f>IF(COUNTIF($AH49,"*Three or fewer restraints/seclusion occurred during this reporting period*"),"1","0")</f>
        <v>1</v>
      </c>
      <c r="AJ49" s="25" t="str">
        <f>IF(COUNTIF($AH49,"*Update has been made to the FBA*"),"1","0")</f>
        <v>0</v>
      </c>
      <c r="AK49" s="25" t="str">
        <f>IF(COUNTIF($AH49,"*Update has been made to the PBSP*"),"1","0")</f>
        <v>0</v>
      </c>
      <c r="AL49" s="25" t="str">
        <f>IF(COUNTIF($AH49,"*ISP Team has convened*"),"1","0")</f>
        <v>0</v>
      </c>
      <c r="AM49" s="25" t="str">
        <f>IF(COUNTIF($AH49,"*General retraining of staff*"),"1","0")</f>
        <v>0</v>
      </c>
      <c r="AN49" s="25" t="str">
        <f>IF(COUNTIF($AH49,"*ISP Team has convened*"),"1","0")</f>
        <v>0</v>
      </c>
      <c r="AO49" s="25" t="str">
        <f>IF(COUNTIF($AH49,"*Changes made to the ISP*"),"1","0")</f>
        <v>0</v>
      </c>
      <c r="AP49" s="25" t="str">
        <f>IF(COUNTIF($AH49,"*Assistive Device/Technology added to child's ISP*"),"1","0")</f>
        <v>0</v>
      </c>
      <c r="AQ49" s="25" t="str">
        <f>IF(COUNTIF($AH49,"*Adaptations made to meet identified sensory needs*"),"1","0")</f>
        <v>0</v>
      </c>
      <c r="AR49" s="25" t="str">
        <f>IF(COUNTIF($AH49,"*Consultation with psychiatrist/medication prescriber*"),"1","0")</f>
        <v>0</v>
      </c>
      <c r="AS49" s="25" t="str">
        <f>IF(COUNTIF($AH49,"*Consultation with Primary Care Physician/Dentist*"),"1","0")</f>
        <v>0</v>
      </c>
      <c r="AT49" s="25" t="str">
        <f>IF(COUNTIF($AH49,"*Environmental changes to the setting interior*"),"1","0")</f>
        <v>0</v>
      </c>
      <c r="AU49" s="25" t="str">
        <f>IF(COUNTIF($AH49,"*Door Window Dings Added*"),"1","0")</f>
        <v>0</v>
      </c>
      <c r="AV49" s="25" t="str">
        <f>IF(COUNTIF($AH49,"*Environmental changes to the child's bedroom*"),"1","0")</f>
        <v>0</v>
      </c>
      <c r="AW49" s="25" t="str">
        <f>IF(COUNTIF($AH49,"*Environmental changes to the setting exterior / property*"),"1","0")</f>
        <v>0</v>
      </c>
      <c r="AX49" s="25" t="str">
        <f>IF(COUNTIF($AH49,"*Changes made to the child's schedule*"),"1","0")</f>
        <v>0</v>
      </c>
      <c r="AY49" s="25" t="str">
        <f>IF(COUNTIF($AH49,"*Changes made to the child's protocols*"),"1","0")</f>
        <v>0</v>
      </c>
      <c r="AZ49" s="25" t="str">
        <f>IF(COUNTIF($AH49,"*Following a review of the restraints, no steps were taken to decrease the use of restraint/secusion during this reporting period*"),"1","0")</f>
        <v>0</v>
      </c>
    </row>
    <row r="50" spans="1:52" ht="50" customHeight="1" x14ac:dyDescent="0.35">
      <c r="A50" s="28" t="s">
        <v>465</v>
      </c>
      <c r="B50" s="28" t="s">
        <v>163</v>
      </c>
      <c r="C50" s="28" t="s">
        <v>113</v>
      </c>
      <c r="D50" s="28" t="s">
        <v>113</v>
      </c>
      <c r="E50" s="28" t="s">
        <v>112</v>
      </c>
      <c r="F50" s="28" t="s">
        <v>109</v>
      </c>
      <c r="G50" s="28" t="s">
        <v>162</v>
      </c>
      <c r="H50" s="28" t="s">
        <v>54</v>
      </c>
      <c r="I50" s="28">
        <v>0</v>
      </c>
      <c r="J50" s="28">
        <v>0</v>
      </c>
      <c r="K50" s="28">
        <v>0</v>
      </c>
      <c r="L50" s="28" t="s">
        <v>151</v>
      </c>
      <c r="M50" s="28" t="str">
        <f>IF(COUNTIF($L50,"*Three or fewer restraints/seclusion occurred during this reporting period*"),"1","0")</f>
        <v>0</v>
      </c>
      <c r="N50" s="28" t="str">
        <f>IF(COUNTIF($L50,"*Update has been made to the FBA*"),"1","0")</f>
        <v>0</v>
      </c>
      <c r="O50" s="28" t="str">
        <f>IF(COUNTIF($L50,"*Update has been made to the PBSP*"),"1","0")</f>
        <v>0</v>
      </c>
      <c r="P50" s="28" t="str">
        <f>IF(COUNTIF($L50,"*ISP Team has convened*"),"1","0")</f>
        <v>0</v>
      </c>
      <c r="Q50" s="28" t="str">
        <f>IF(COUNTIF($L50,"*General retraining of staff*"),"1","0")</f>
        <v>0</v>
      </c>
      <c r="R50" s="28" t="str">
        <f>IF(COUNTIF($L50,"*ISP Team has convened*"),"1","0")</f>
        <v>0</v>
      </c>
      <c r="S50" s="28" t="str">
        <f>IF(COUNTIF($L50,"*Changes made to the ISP*"),"1","0")</f>
        <v>0</v>
      </c>
      <c r="T50" s="28" t="str">
        <f>IF(COUNTIF($L50,"*Assistive Device/Technology added to child's ISP*"),"1","0")</f>
        <v>0</v>
      </c>
      <c r="U50" s="28" t="str">
        <f>IF(COUNTIF($L50,"*Adaptations made to meet identified sensory needs*"),"1","0")</f>
        <v>0</v>
      </c>
      <c r="V50" s="28" t="str">
        <f>IF(COUNTIF($L50,"*Consultation with psychiatrist/medication prescriber*"),"1","0")</f>
        <v>0</v>
      </c>
      <c r="W50" s="28" t="str">
        <f>IF(COUNTIF($L50,"*Consultation with Primary Care Physician/Dentist*"),"1","0")</f>
        <v>0</v>
      </c>
      <c r="X50" s="28" t="str">
        <f>IF(COUNTIF($L50,"*Environmental changes to the setting interior*"),"1","0")</f>
        <v>0</v>
      </c>
      <c r="Y50" s="28" t="str">
        <f>IF(COUNTIF($L50,"*Door Window Dings Added*"),"1","0")</f>
        <v>0</v>
      </c>
      <c r="Z50" s="28" t="str">
        <f>IF(COUNTIF($L50,"*Environmental changes to the child's bedroom*"),"1","0")</f>
        <v>0</v>
      </c>
      <c r="AA50" s="28" t="str">
        <f>IF(COUNTIF($L50,"*Environmental changes to the setting exterior / property*"),"1","0")</f>
        <v>0</v>
      </c>
      <c r="AB50" s="28" t="str">
        <f>IF(COUNTIF($L50,"*Changes made to the child's schedule*"),"1","0")</f>
        <v>1</v>
      </c>
      <c r="AC50" s="28" t="str">
        <f>IF(COUNTIF($L50,"*Changes made to the child's protocols*"),"1","0")</f>
        <v>0</v>
      </c>
      <c r="AD50" s="28" t="str">
        <f>IF(COUNTIF($L50,"*Following a review of the restraints, no steps were taken to decrease the use of restraint/secusion during this reporting period*"),"1","0")</f>
        <v>0</v>
      </c>
      <c r="AE50" s="28">
        <v>0</v>
      </c>
      <c r="AF50" s="28">
        <v>0</v>
      </c>
      <c r="AG50" s="28">
        <v>0</v>
      </c>
      <c r="AH50" s="28" t="s">
        <v>151</v>
      </c>
      <c r="AI50" s="28" t="str">
        <f>IF(COUNTIF($AH50,"*Three or fewer restraints/seclusion occurred during this reporting period*"),"1","0")</f>
        <v>0</v>
      </c>
      <c r="AJ50" s="28" t="str">
        <f>IF(COUNTIF($AH50,"*Update has been made to the FBA*"),"1","0")</f>
        <v>0</v>
      </c>
      <c r="AK50" s="28" t="str">
        <f>IF(COUNTIF($AH50,"*Update has been made to the PBSP*"),"1","0")</f>
        <v>0</v>
      </c>
      <c r="AL50" s="28" t="str">
        <f>IF(COUNTIF($AH50,"*ISP Team has convened*"),"1","0")</f>
        <v>0</v>
      </c>
      <c r="AM50" s="28" t="str">
        <f>IF(COUNTIF($AH50,"*General retraining of staff*"),"1","0")</f>
        <v>0</v>
      </c>
      <c r="AN50" s="28" t="str">
        <f>IF(COUNTIF($AH50,"*ISP Team has convened*"),"1","0")</f>
        <v>0</v>
      </c>
      <c r="AO50" s="28" t="str">
        <f>IF(COUNTIF($AH50,"*Changes made to the ISP*"),"1","0")</f>
        <v>0</v>
      </c>
      <c r="AP50" s="28" t="str">
        <f>IF(COUNTIF($AH50,"*Assistive Device/Technology added to child's ISP*"),"1","0")</f>
        <v>0</v>
      </c>
      <c r="AQ50" s="28" t="str">
        <f>IF(COUNTIF($AH50,"*Adaptations made to meet identified sensory needs*"),"1","0")</f>
        <v>0</v>
      </c>
      <c r="AR50" s="28" t="str">
        <f>IF(COUNTIF($AH50,"*Consultation with psychiatrist/medication prescriber*"),"1","0")</f>
        <v>0</v>
      </c>
      <c r="AS50" s="28" t="str">
        <f>IF(COUNTIF($AH50,"*Consultation with Primary Care Physician/Dentist*"),"1","0")</f>
        <v>0</v>
      </c>
      <c r="AT50" s="28" t="str">
        <f>IF(COUNTIF($AH50,"*Environmental changes to the setting interior*"),"1","0")</f>
        <v>0</v>
      </c>
      <c r="AU50" s="28" t="str">
        <f>IF(COUNTIF($AH50,"*Door Window Dings Added*"),"1","0")</f>
        <v>0</v>
      </c>
      <c r="AV50" s="28" t="str">
        <f>IF(COUNTIF($AH50,"*Environmental changes to the child's bedroom*"),"1","0")</f>
        <v>0</v>
      </c>
      <c r="AW50" s="28" t="str">
        <f>IF(COUNTIF($AH50,"*Environmental changes to the setting exterior / property*"),"1","0")</f>
        <v>0</v>
      </c>
      <c r="AX50" s="28" t="str">
        <f>IF(COUNTIF($AH50,"*Changes made to the child's schedule*"),"1","0")</f>
        <v>1</v>
      </c>
      <c r="AY50" s="28" t="str">
        <f>IF(COUNTIF($AH50,"*Changes made to the child's protocols*"),"1","0")</f>
        <v>0</v>
      </c>
      <c r="AZ50" s="28" t="str">
        <f>IF(COUNTIF($AH50,"*Following a review of the restraints, no steps were taken to decrease the use of restraint/secusion during this reporting period*"),"1","0")</f>
        <v>0</v>
      </c>
    </row>
    <row r="51" spans="1:52" ht="50" customHeight="1" x14ac:dyDescent="0.35">
      <c r="A51" s="28" t="s">
        <v>466</v>
      </c>
      <c r="B51" s="31" t="s">
        <v>107</v>
      </c>
      <c r="C51" s="31" t="s">
        <v>113</v>
      </c>
      <c r="D51" s="31" t="s">
        <v>113</v>
      </c>
      <c r="E51" s="31" t="s">
        <v>112</v>
      </c>
      <c r="F51" s="31" t="s">
        <v>109</v>
      </c>
      <c r="G51" s="31" t="s">
        <v>20</v>
      </c>
      <c r="H51" s="31" t="s">
        <v>54</v>
      </c>
      <c r="I51" s="31">
        <v>0</v>
      </c>
      <c r="J51" s="31">
        <v>0</v>
      </c>
      <c r="K51" s="31">
        <v>0</v>
      </c>
      <c r="L51" s="31" t="s">
        <v>53</v>
      </c>
      <c r="M51" s="25" t="str">
        <f>IF(COUNTIF($L51,"*Three or fewer restraints/seclusion occurred during this reporting period*"),"1","0")</f>
        <v>1</v>
      </c>
      <c r="N51" s="25" t="str">
        <f>IF(COUNTIF($L51,"*Update has been made to the FBA*"),"1","0")</f>
        <v>0</v>
      </c>
      <c r="O51" s="25" t="str">
        <f>IF(COUNTIF($L51,"*Update has been made to the PBSP*"),"1","0")</f>
        <v>0</v>
      </c>
      <c r="P51" s="25" t="str">
        <f>IF(COUNTIF($L51,"*ISP Team has convened*"),"1","0")</f>
        <v>0</v>
      </c>
      <c r="Q51" s="25" t="str">
        <f>IF(COUNTIF($L51,"*General retraining of staff*"),"1","0")</f>
        <v>0</v>
      </c>
      <c r="R51" s="25" t="str">
        <f>IF(COUNTIF($L51,"*ISP Team has convened*"),"1","0")</f>
        <v>0</v>
      </c>
      <c r="S51" s="25" t="str">
        <f>IF(COUNTIF($L51,"*Changes made to the ISP*"),"1","0")</f>
        <v>0</v>
      </c>
      <c r="T51" s="25" t="str">
        <f>IF(COUNTIF($L51,"*Assistive Device/Technology added to child's ISP*"),"1","0")</f>
        <v>0</v>
      </c>
      <c r="U51" s="25" t="str">
        <f>IF(COUNTIF($L51,"*Adaptations made to meet identified sensory needs*"),"1","0")</f>
        <v>0</v>
      </c>
      <c r="V51" s="25" t="str">
        <f>IF(COUNTIF($L51,"*Consultation with psychiatrist/medication prescriber*"),"1","0")</f>
        <v>0</v>
      </c>
      <c r="W51" s="25" t="str">
        <f>IF(COUNTIF($L51,"*Consultation with Primary Care Physician/Dentist*"),"1","0")</f>
        <v>0</v>
      </c>
      <c r="X51" s="25" t="str">
        <f>IF(COUNTIF($L51,"*Environmental changes to the setting interior*"),"1","0")</f>
        <v>0</v>
      </c>
      <c r="Y51" s="25" t="str">
        <f>IF(COUNTIF($L51,"*Door Window Dings Added*"),"1","0")</f>
        <v>0</v>
      </c>
      <c r="Z51" s="25" t="str">
        <f>IF(COUNTIF($L51,"*Environmental changes to the child's bedroom*"),"1","0")</f>
        <v>0</v>
      </c>
      <c r="AA51" s="25" t="str">
        <f>IF(COUNTIF($L51,"*Environmental changes to the setting exterior / property*"),"1","0")</f>
        <v>0</v>
      </c>
      <c r="AB51" s="25" t="str">
        <f>IF(COUNTIF($L51,"*Changes made to the child's schedule*"),"1","0")</f>
        <v>0</v>
      </c>
      <c r="AC51" s="25" t="str">
        <f>IF(COUNTIF($L51,"*Changes made to the child's protocols*"),"1","0")</f>
        <v>0</v>
      </c>
      <c r="AD51" s="25" t="str">
        <f>IF(COUNTIF($L51,"*Following a review of the restraints, no steps were taken to decrease the use of restraint/secusion during this reporting period*"),"1","0")</f>
        <v>0</v>
      </c>
      <c r="AE51" s="25">
        <v>0</v>
      </c>
      <c r="AF51" s="25">
        <v>0</v>
      </c>
      <c r="AG51" s="25">
        <v>0</v>
      </c>
      <c r="AH51" s="25" t="s">
        <v>53</v>
      </c>
      <c r="AI51" s="25" t="str">
        <f>IF(COUNTIF($AH51,"*Three or fewer restraints/seclusion occurred during this reporting period*"),"1","0")</f>
        <v>1</v>
      </c>
      <c r="AJ51" s="25" t="str">
        <f>IF(COUNTIF($AH51,"*Update has been made to the FBA*"),"1","0")</f>
        <v>0</v>
      </c>
      <c r="AK51" s="25" t="str">
        <f>IF(COUNTIF($AH51,"*Update has been made to the PBSP*"),"1","0")</f>
        <v>0</v>
      </c>
      <c r="AL51" s="25" t="str">
        <f>IF(COUNTIF($AH51,"*ISP Team has convened*"),"1","0")</f>
        <v>0</v>
      </c>
      <c r="AM51" s="25" t="str">
        <f>IF(COUNTIF($AH51,"*General retraining of staff*"),"1","0")</f>
        <v>0</v>
      </c>
      <c r="AN51" s="25" t="str">
        <f>IF(COUNTIF($AH51,"*ISP Team has convened*"),"1","0")</f>
        <v>0</v>
      </c>
      <c r="AO51" s="25" t="str">
        <f>IF(COUNTIF($AH51,"*Changes made to the ISP*"),"1","0")</f>
        <v>0</v>
      </c>
      <c r="AP51" s="25" t="str">
        <f>IF(COUNTIF($AH51,"*Assistive Device/Technology added to child's ISP*"),"1","0")</f>
        <v>0</v>
      </c>
      <c r="AQ51" s="25" t="str">
        <f>IF(COUNTIF($AH51,"*Adaptations made to meet identified sensory needs*"),"1","0")</f>
        <v>0</v>
      </c>
      <c r="AR51" s="25" t="str">
        <f>IF(COUNTIF($AH51,"*Consultation with psychiatrist/medication prescriber*"),"1","0")</f>
        <v>0</v>
      </c>
      <c r="AS51" s="25" t="str">
        <f>IF(COUNTIF($AH51,"*Consultation with Primary Care Physician/Dentist*"),"1","0")</f>
        <v>0</v>
      </c>
      <c r="AT51" s="25" t="str">
        <f>IF(COUNTIF($AH51,"*Environmental changes to the setting interior*"),"1","0")</f>
        <v>0</v>
      </c>
      <c r="AU51" s="25" t="str">
        <f>IF(COUNTIF($AH51,"*Door Window Dings Added*"),"1","0")</f>
        <v>0</v>
      </c>
      <c r="AV51" s="25" t="str">
        <f>IF(COUNTIF($AH51,"*Environmental changes to the child's bedroom*"),"1","0")</f>
        <v>0</v>
      </c>
      <c r="AW51" s="25" t="str">
        <f>IF(COUNTIF($AH51,"*Environmental changes to the setting exterior / property*"),"1","0")</f>
        <v>0</v>
      </c>
      <c r="AX51" s="25" t="str">
        <f>IF(COUNTIF($AH51,"*Changes made to the child's schedule*"),"1","0")</f>
        <v>0</v>
      </c>
      <c r="AY51" s="25" t="str">
        <f>IF(COUNTIF($AH51,"*Changes made to the child's protocols*"),"1","0")</f>
        <v>0</v>
      </c>
      <c r="AZ51" s="25" t="str">
        <f>IF(COUNTIF($AH51,"*Following a review of the restraints, no steps were taken to decrease the use of restraint/secusion during this reporting period*"),"1","0")</f>
        <v>0</v>
      </c>
    </row>
    <row r="52" spans="1:52" ht="50" customHeight="1" x14ac:dyDescent="0.35">
      <c r="A52" s="28" t="s">
        <v>467</v>
      </c>
      <c r="B52" s="25" t="s">
        <v>107</v>
      </c>
      <c r="C52" s="25" t="s">
        <v>108</v>
      </c>
      <c r="D52" s="25" t="s">
        <v>108</v>
      </c>
      <c r="E52" s="25" t="s">
        <v>112</v>
      </c>
      <c r="F52" s="25" t="s">
        <v>109</v>
      </c>
      <c r="G52" s="25" t="s">
        <v>20</v>
      </c>
      <c r="H52" s="25" t="s">
        <v>54</v>
      </c>
      <c r="I52" s="25">
        <v>0</v>
      </c>
      <c r="J52" s="25">
        <v>0</v>
      </c>
      <c r="K52" s="25">
        <v>0</v>
      </c>
      <c r="L52" s="25" t="s">
        <v>53</v>
      </c>
      <c r="M52" s="25" t="str">
        <f>IF(COUNTIF($L52,"*Three or fewer restraints/seclusion occurred during this reporting period*"),"1","0")</f>
        <v>1</v>
      </c>
      <c r="N52" s="25" t="str">
        <f>IF(COUNTIF($L52,"*Update has been made to the FBA*"),"1","0")</f>
        <v>0</v>
      </c>
      <c r="O52" s="25" t="str">
        <f>IF(COUNTIF($L52,"*Update has been made to the PBSP*"),"1","0")</f>
        <v>0</v>
      </c>
      <c r="P52" s="25" t="str">
        <f>IF(COUNTIF($L52,"*ISP Team has convened*"),"1","0")</f>
        <v>0</v>
      </c>
      <c r="Q52" s="25" t="str">
        <f>IF(COUNTIF($L52,"*General retraining of staff*"),"1","0")</f>
        <v>0</v>
      </c>
      <c r="R52" s="25" t="str">
        <f>IF(COUNTIF($L52,"*ISP Team has convened*"),"1","0")</f>
        <v>0</v>
      </c>
      <c r="S52" s="25" t="str">
        <f>IF(COUNTIF($L52,"*Changes made to the ISP*"),"1","0")</f>
        <v>0</v>
      </c>
      <c r="T52" s="25" t="str">
        <f>IF(COUNTIF($L52,"*Assistive Device/Technology added to child's ISP*"),"1","0")</f>
        <v>0</v>
      </c>
      <c r="U52" s="25" t="str">
        <f>IF(COUNTIF($L52,"*Adaptations made to meet identified sensory needs*"),"1","0")</f>
        <v>0</v>
      </c>
      <c r="V52" s="25" t="str">
        <f>IF(COUNTIF($L52,"*Consultation with psychiatrist/medication prescriber*"),"1","0")</f>
        <v>0</v>
      </c>
      <c r="W52" s="25" t="str">
        <f>IF(COUNTIF($L52,"*Consultation with Primary Care Physician/Dentist*"),"1","0")</f>
        <v>0</v>
      </c>
      <c r="X52" s="25" t="str">
        <f>IF(COUNTIF($L52,"*Environmental changes to the setting interior*"),"1","0")</f>
        <v>0</v>
      </c>
      <c r="Y52" s="25" t="str">
        <f>IF(COUNTIF($L52,"*Door Window Dings Added*"),"1","0")</f>
        <v>0</v>
      </c>
      <c r="Z52" s="25" t="str">
        <f>IF(COUNTIF($L52,"*Environmental changes to the child's bedroom*"),"1","0")</f>
        <v>0</v>
      </c>
      <c r="AA52" s="25" t="str">
        <f>IF(COUNTIF($L52,"*Environmental changes to the setting exterior / property*"),"1","0")</f>
        <v>0</v>
      </c>
      <c r="AB52" s="25" t="str">
        <f>IF(COUNTIF($L52,"*Changes made to the child's schedule*"),"1","0")</f>
        <v>0</v>
      </c>
      <c r="AC52" s="25" t="str">
        <f>IF(COUNTIF($L52,"*Changes made to the child's protocols*"),"1","0")</f>
        <v>0</v>
      </c>
      <c r="AD52" s="25" t="str">
        <f>IF(COUNTIF($L52,"*Following a review of the restraints, no steps were taken to decrease the use of restraint/secusion during this reporting period*"),"1","0")</f>
        <v>0</v>
      </c>
      <c r="AE52" s="25">
        <v>0</v>
      </c>
      <c r="AF52" s="25">
        <v>0</v>
      </c>
      <c r="AG52" s="25">
        <v>0</v>
      </c>
      <c r="AH52" s="25" t="s">
        <v>53</v>
      </c>
      <c r="AI52" s="25" t="str">
        <f>IF(COUNTIF($AH52,"*Three or fewer restraints/seclusion occurred during this reporting period*"),"1","0")</f>
        <v>1</v>
      </c>
      <c r="AJ52" s="25" t="str">
        <f>IF(COUNTIF($AH52,"*Update has been made to the FBA*"),"1","0")</f>
        <v>0</v>
      </c>
      <c r="AK52" s="25" t="str">
        <f>IF(COUNTIF($AH52,"*Update has been made to the PBSP*"),"1","0")</f>
        <v>0</v>
      </c>
      <c r="AL52" s="25" t="str">
        <f>IF(COUNTIF($AH52,"*ISP Team has convened*"),"1","0")</f>
        <v>0</v>
      </c>
      <c r="AM52" s="25" t="str">
        <f>IF(COUNTIF($AH52,"*General retraining of staff*"),"1","0")</f>
        <v>0</v>
      </c>
      <c r="AN52" s="25" t="str">
        <f>IF(COUNTIF($AH52,"*ISP Team has convened*"),"1","0")</f>
        <v>0</v>
      </c>
      <c r="AO52" s="25" t="str">
        <f>IF(COUNTIF($AH52,"*Changes made to the ISP*"),"1","0")</f>
        <v>0</v>
      </c>
      <c r="AP52" s="25" t="str">
        <f>IF(COUNTIF($AH52,"*Assistive Device/Technology added to child's ISP*"),"1","0")</f>
        <v>0</v>
      </c>
      <c r="AQ52" s="25" t="str">
        <f>IF(COUNTIF($AH52,"*Adaptations made to meet identified sensory needs*"),"1","0")</f>
        <v>0</v>
      </c>
      <c r="AR52" s="25" t="str">
        <f>IF(COUNTIF($AH52,"*Consultation with psychiatrist/medication prescriber*"),"1","0")</f>
        <v>0</v>
      </c>
      <c r="AS52" s="25" t="str">
        <f>IF(COUNTIF($AH52,"*Consultation with Primary Care Physician/Dentist*"),"1","0")</f>
        <v>0</v>
      </c>
      <c r="AT52" s="25" t="str">
        <f>IF(COUNTIF($AH52,"*Environmental changes to the setting interior*"),"1","0")</f>
        <v>0</v>
      </c>
      <c r="AU52" s="25" t="str">
        <f>IF(COUNTIF($AH52,"*Door Window Dings Added*"),"1","0")</f>
        <v>0</v>
      </c>
      <c r="AV52" s="25" t="str">
        <f>IF(COUNTIF($AH52,"*Environmental changes to the child's bedroom*"),"1","0")</f>
        <v>0</v>
      </c>
      <c r="AW52" s="25" t="str">
        <f>IF(COUNTIF($AH52,"*Environmental changes to the setting exterior / property*"),"1","0")</f>
        <v>0</v>
      </c>
      <c r="AX52" s="25" t="str">
        <f>IF(COUNTIF($AH52,"*Changes made to the child's schedule*"),"1","0")</f>
        <v>0</v>
      </c>
      <c r="AY52" s="25" t="str">
        <f>IF(COUNTIF($AH52,"*Changes made to the child's protocols*"),"1","0")</f>
        <v>0</v>
      </c>
      <c r="AZ52" s="25" t="str">
        <f>IF(COUNTIF($AH52,"*Following a review of the restraints, no steps were taken to decrease the use of restraint/secusion during this reporting period*"),"1","0")</f>
        <v>0</v>
      </c>
    </row>
    <row r="53" spans="1:52" ht="50" customHeight="1" x14ac:dyDescent="0.35">
      <c r="A53" s="28" t="s">
        <v>468</v>
      </c>
      <c r="B53" s="25" t="s">
        <v>111</v>
      </c>
      <c r="C53" s="25" t="s">
        <v>113</v>
      </c>
      <c r="D53" s="25" t="s">
        <v>113</v>
      </c>
      <c r="E53" s="25" t="s">
        <v>112</v>
      </c>
      <c r="F53" s="25" t="s">
        <v>109</v>
      </c>
      <c r="G53" s="25" t="s">
        <v>20</v>
      </c>
      <c r="H53" s="25" t="s">
        <v>54</v>
      </c>
      <c r="I53" s="25">
        <v>0</v>
      </c>
      <c r="J53" s="25">
        <v>0</v>
      </c>
      <c r="K53" s="25">
        <v>0</v>
      </c>
      <c r="L53" s="25" t="s">
        <v>53</v>
      </c>
      <c r="M53" s="25" t="str">
        <f>IF(COUNTIF($L53,"*Three or fewer restraints/seclusion occurred during this reporting period*"),"1","0")</f>
        <v>1</v>
      </c>
      <c r="N53" s="25" t="str">
        <f>IF(COUNTIF($L53,"*Update has been made to the FBA*"),"1","0")</f>
        <v>0</v>
      </c>
      <c r="O53" s="25" t="str">
        <f>IF(COUNTIF($L53,"*Update has been made to the PBSP*"),"1","0")</f>
        <v>0</v>
      </c>
      <c r="P53" s="25" t="str">
        <f>IF(COUNTIF($L53,"*ISP Team has convened*"),"1","0")</f>
        <v>0</v>
      </c>
      <c r="Q53" s="25" t="str">
        <f>IF(COUNTIF($L53,"*General retraining of staff*"),"1","0")</f>
        <v>0</v>
      </c>
      <c r="R53" s="25" t="str">
        <f>IF(COUNTIF($L53,"*ISP Team has convened*"),"1","0")</f>
        <v>0</v>
      </c>
      <c r="S53" s="25" t="str">
        <f>IF(COUNTIF($L53,"*Changes made to the ISP*"),"1","0")</f>
        <v>0</v>
      </c>
      <c r="T53" s="25" t="str">
        <f>IF(COUNTIF($L53,"*Assistive Device/Technology added to child's ISP*"),"1","0")</f>
        <v>0</v>
      </c>
      <c r="U53" s="25" t="str">
        <f>IF(COUNTIF($L53,"*Adaptations made to meet identified sensory needs*"),"1","0")</f>
        <v>0</v>
      </c>
      <c r="V53" s="25" t="str">
        <f>IF(COUNTIF($L53,"*Consultation with psychiatrist/medication prescriber*"),"1","0")</f>
        <v>0</v>
      </c>
      <c r="W53" s="25" t="str">
        <f>IF(COUNTIF($L53,"*Consultation with Primary Care Physician/Dentist*"),"1","0")</f>
        <v>0</v>
      </c>
      <c r="X53" s="25" t="str">
        <f>IF(COUNTIF($L53,"*Environmental changes to the setting interior*"),"1","0")</f>
        <v>0</v>
      </c>
      <c r="Y53" s="25" t="str">
        <f>IF(COUNTIF($L53,"*Door Window Dings Added*"),"1","0")</f>
        <v>0</v>
      </c>
      <c r="Z53" s="25" t="str">
        <f>IF(COUNTIF($L53,"*Environmental changes to the child's bedroom*"),"1","0")</f>
        <v>0</v>
      </c>
      <c r="AA53" s="25" t="str">
        <f>IF(COUNTIF($L53,"*Environmental changes to the setting exterior / property*"),"1","0")</f>
        <v>0</v>
      </c>
      <c r="AB53" s="25" t="str">
        <f>IF(COUNTIF($L53,"*Changes made to the child's schedule*"),"1","0")</f>
        <v>0</v>
      </c>
      <c r="AC53" s="25" t="str">
        <f>IF(COUNTIF($L53,"*Changes made to the child's protocols*"),"1","0")</f>
        <v>0</v>
      </c>
      <c r="AD53" s="25" t="str">
        <f>IF(COUNTIF($L53,"*Following a review of the restraints, no steps were taken to decrease the use of restraint/secusion during this reporting period*"),"1","0")</f>
        <v>0</v>
      </c>
      <c r="AE53" s="25">
        <v>0</v>
      </c>
      <c r="AF53" s="25">
        <v>0</v>
      </c>
      <c r="AG53" s="25">
        <v>0</v>
      </c>
      <c r="AH53" s="25" t="s">
        <v>53</v>
      </c>
      <c r="AI53" s="25" t="str">
        <f>IF(COUNTIF($AH53,"*Three or fewer restraints/seclusion occurred during this reporting period*"),"1","0")</f>
        <v>1</v>
      </c>
      <c r="AJ53" s="25" t="str">
        <f>IF(COUNTIF($AH53,"*Update has been made to the FBA*"),"1","0")</f>
        <v>0</v>
      </c>
      <c r="AK53" s="25" t="str">
        <f>IF(COUNTIF($AH53,"*Update has been made to the PBSP*"),"1","0")</f>
        <v>0</v>
      </c>
      <c r="AL53" s="25" t="str">
        <f>IF(COUNTIF($AH53,"*ISP Team has convened*"),"1","0")</f>
        <v>0</v>
      </c>
      <c r="AM53" s="25" t="str">
        <f>IF(COUNTIF($AH53,"*General retraining of staff*"),"1","0")</f>
        <v>0</v>
      </c>
      <c r="AN53" s="25" t="str">
        <f>IF(COUNTIF($AH53,"*ISP Team has convened*"),"1","0")</f>
        <v>0</v>
      </c>
      <c r="AO53" s="25" t="str">
        <f>IF(COUNTIF($AH53,"*Changes made to the ISP*"),"1","0")</f>
        <v>0</v>
      </c>
      <c r="AP53" s="25" t="str">
        <f>IF(COUNTIF($AH53,"*Assistive Device/Technology added to child's ISP*"),"1","0")</f>
        <v>0</v>
      </c>
      <c r="AQ53" s="25" t="str">
        <f>IF(COUNTIF($AH53,"*Adaptations made to meet identified sensory needs*"),"1","0")</f>
        <v>0</v>
      </c>
      <c r="AR53" s="25" t="str">
        <f>IF(COUNTIF($AH53,"*Consultation with psychiatrist/medication prescriber*"),"1","0")</f>
        <v>0</v>
      </c>
      <c r="AS53" s="25" t="str">
        <f>IF(COUNTIF($AH53,"*Consultation with Primary Care Physician/Dentist*"),"1","0")</f>
        <v>0</v>
      </c>
      <c r="AT53" s="25" t="str">
        <f>IF(COUNTIF($AH53,"*Environmental changes to the setting interior*"),"1","0")</f>
        <v>0</v>
      </c>
      <c r="AU53" s="25" t="str">
        <f>IF(COUNTIF($AH53,"*Door Window Dings Added*"),"1","0")</f>
        <v>0</v>
      </c>
      <c r="AV53" s="25" t="str">
        <f>IF(COUNTIF($AH53,"*Environmental changes to the child's bedroom*"),"1","0")</f>
        <v>0</v>
      </c>
      <c r="AW53" s="25" t="str">
        <f>IF(COUNTIF($AH53,"*Environmental changes to the setting exterior / property*"),"1","0")</f>
        <v>0</v>
      </c>
      <c r="AX53" s="25" t="str">
        <f>IF(COUNTIF($AH53,"*Changes made to the child's schedule*"),"1","0")</f>
        <v>0</v>
      </c>
      <c r="AY53" s="25" t="str">
        <f>IF(COUNTIF($AH53,"*Changes made to the child's protocols*"),"1","0")</f>
        <v>0</v>
      </c>
      <c r="AZ53" s="25" t="str">
        <f>IF(COUNTIF($AH53,"*Following a review of the restraints, no steps were taken to decrease the use of restraint/secusion during this reporting period*"),"1","0")</f>
        <v>0</v>
      </c>
    </row>
    <row r="54" spans="1:52" s="27" customFormat="1" ht="50" customHeight="1" x14ac:dyDescent="0.35">
      <c r="A54" s="28" t="s">
        <v>469</v>
      </c>
      <c r="B54" s="25" t="s">
        <v>107</v>
      </c>
      <c r="C54" s="25" t="s">
        <v>113</v>
      </c>
      <c r="D54" s="25" t="s">
        <v>113</v>
      </c>
      <c r="E54" s="25" t="s">
        <v>112</v>
      </c>
      <c r="F54" s="25" t="s">
        <v>109</v>
      </c>
      <c r="G54" s="25" t="s">
        <v>20</v>
      </c>
      <c r="H54" s="25" t="s">
        <v>54</v>
      </c>
      <c r="I54" s="25">
        <v>0</v>
      </c>
      <c r="J54" s="25">
        <v>0</v>
      </c>
      <c r="K54" s="25">
        <v>0</v>
      </c>
      <c r="L54" s="25" t="s">
        <v>53</v>
      </c>
      <c r="M54" s="25" t="str">
        <f>IF(COUNTIF($L54,"*Three or fewer restraints/seclusion occurred during this reporting period*"),"1","0")</f>
        <v>1</v>
      </c>
      <c r="N54" s="25" t="str">
        <f>IF(COUNTIF($L54,"*Update has been made to the FBA*"),"1","0")</f>
        <v>0</v>
      </c>
      <c r="O54" s="25" t="str">
        <f>IF(COUNTIF($L54,"*Update has been made to the PBSP*"),"1","0")</f>
        <v>0</v>
      </c>
      <c r="P54" s="25" t="str">
        <f>IF(COUNTIF($L54,"*ISP Team has convened*"),"1","0")</f>
        <v>0</v>
      </c>
      <c r="Q54" s="25" t="str">
        <f>IF(COUNTIF($L54,"*General retraining of staff*"),"1","0")</f>
        <v>0</v>
      </c>
      <c r="R54" s="25" t="str">
        <f>IF(COUNTIF($L54,"*ISP Team has convened*"),"1","0")</f>
        <v>0</v>
      </c>
      <c r="S54" s="25" t="str">
        <f>IF(COUNTIF($L54,"*Changes made to the ISP*"),"1","0")</f>
        <v>0</v>
      </c>
      <c r="T54" s="25" t="str">
        <f>IF(COUNTIF($L54,"*Assistive Device/Technology added to child's ISP*"),"1","0")</f>
        <v>0</v>
      </c>
      <c r="U54" s="25" t="str">
        <f>IF(COUNTIF($L54,"*Adaptations made to meet identified sensory needs*"),"1","0")</f>
        <v>0</v>
      </c>
      <c r="V54" s="25" t="str">
        <f>IF(COUNTIF($L54,"*Consultation with psychiatrist/medication prescriber*"),"1","0")</f>
        <v>0</v>
      </c>
      <c r="W54" s="25" t="str">
        <f>IF(COUNTIF($L54,"*Consultation with Primary Care Physician/Dentist*"),"1","0")</f>
        <v>0</v>
      </c>
      <c r="X54" s="25" t="str">
        <f>IF(COUNTIF($L54,"*Environmental changes to the setting interior*"),"1","0")</f>
        <v>0</v>
      </c>
      <c r="Y54" s="25" t="str">
        <f>IF(COUNTIF($L54,"*Door Window Dings Added*"),"1","0")</f>
        <v>0</v>
      </c>
      <c r="Z54" s="25" t="str">
        <f>IF(COUNTIF($L54,"*Environmental changes to the child's bedroom*"),"1","0")</f>
        <v>0</v>
      </c>
      <c r="AA54" s="25" t="str">
        <f>IF(COUNTIF($L54,"*Environmental changes to the setting exterior / property*"),"1","0")</f>
        <v>0</v>
      </c>
      <c r="AB54" s="25" t="str">
        <f>IF(COUNTIF($L54,"*Changes made to the child's schedule*"),"1","0")</f>
        <v>0</v>
      </c>
      <c r="AC54" s="25" t="str">
        <f>IF(COUNTIF($L54,"*Changes made to the child's protocols*"),"1","0")</f>
        <v>0</v>
      </c>
      <c r="AD54" s="25" t="str">
        <f>IF(COUNTIF($L54,"*Following a review of the restraints, no steps were taken to decrease the use of restraint/secusion during this reporting period*"),"1","0")</f>
        <v>0</v>
      </c>
      <c r="AE54" s="25">
        <v>0</v>
      </c>
      <c r="AF54" s="25">
        <v>0</v>
      </c>
      <c r="AG54" s="25">
        <v>0</v>
      </c>
      <c r="AH54" s="25" t="s">
        <v>53</v>
      </c>
      <c r="AI54" s="25" t="str">
        <f>IF(COUNTIF($AH54,"*Three or fewer restraints/seclusion occurred during this reporting period*"),"1","0")</f>
        <v>1</v>
      </c>
      <c r="AJ54" s="25" t="str">
        <f>IF(COUNTIF($AH54,"*Update has been made to the FBA*"),"1","0")</f>
        <v>0</v>
      </c>
      <c r="AK54" s="25" t="str">
        <f>IF(COUNTIF($AH54,"*Update has been made to the PBSP*"),"1","0")</f>
        <v>0</v>
      </c>
      <c r="AL54" s="25" t="str">
        <f>IF(COUNTIF($AH54,"*ISP Team has convened*"),"1","0")</f>
        <v>0</v>
      </c>
      <c r="AM54" s="25" t="str">
        <f>IF(COUNTIF($AH54,"*General retraining of staff*"),"1","0")</f>
        <v>0</v>
      </c>
      <c r="AN54" s="25" t="str">
        <f>IF(COUNTIF($AH54,"*ISP Team has convened*"),"1","0")</f>
        <v>0</v>
      </c>
      <c r="AO54" s="25" t="str">
        <f>IF(COUNTIF($AH54,"*Changes made to the ISP*"),"1","0")</f>
        <v>0</v>
      </c>
      <c r="AP54" s="25" t="str">
        <f>IF(COUNTIF($AH54,"*Assistive Device/Technology added to child's ISP*"),"1","0")</f>
        <v>0</v>
      </c>
      <c r="AQ54" s="25" t="str">
        <f>IF(COUNTIF($AH54,"*Adaptations made to meet identified sensory needs*"),"1","0")</f>
        <v>0</v>
      </c>
      <c r="AR54" s="25" t="str">
        <f>IF(COUNTIF($AH54,"*Consultation with psychiatrist/medication prescriber*"),"1","0")</f>
        <v>0</v>
      </c>
      <c r="AS54" s="25" t="str">
        <f>IF(COUNTIF($AH54,"*Consultation with Primary Care Physician/Dentist*"),"1","0")</f>
        <v>0</v>
      </c>
      <c r="AT54" s="25" t="str">
        <f>IF(COUNTIF($AH54,"*Environmental changes to the setting interior*"),"1","0")</f>
        <v>0</v>
      </c>
      <c r="AU54" s="25" t="str">
        <f>IF(COUNTIF($AH54,"*Door Window Dings Added*"),"1","0")</f>
        <v>0</v>
      </c>
      <c r="AV54" s="25" t="str">
        <f>IF(COUNTIF($AH54,"*Environmental changes to the child's bedroom*"),"1","0")</f>
        <v>0</v>
      </c>
      <c r="AW54" s="25" t="str">
        <f>IF(COUNTIF($AH54,"*Environmental changes to the setting exterior / property*"),"1","0")</f>
        <v>0</v>
      </c>
      <c r="AX54" s="25" t="str">
        <f>IF(COUNTIF($AH54,"*Changes made to the child's schedule*"),"1","0")</f>
        <v>0</v>
      </c>
      <c r="AY54" s="25" t="str">
        <f>IF(COUNTIF($AH54,"*Changes made to the child's protocols*"),"1","0")</f>
        <v>0</v>
      </c>
      <c r="AZ54" s="25" t="str">
        <f>IF(COUNTIF($AH54,"*Following a review of the restraints, no steps were taken to decrease the use of restraint/secusion during this reporting period*"),"1","0")</f>
        <v>0</v>
      </c>
    </row>
    <row r="55" spans="1:52" s="27" customFormat="1" ht="50" customHeight="1" x14ac:dyDescent="0.35">
      <c r="A55" s="28" t="s">
        <v>470</v>
      </c>
      <c r="B55" s="25" t="s">
        <v>107</v>
      </c>
      <c r="C55" s="25" t="s">
        <v>113</v>
      </c>
      <c r="D55" s="25" t="s">
        <v>113</v>
      </c>
      <c r="E55" s="25" t="s">
        <v>112</v>
      </c>
      <c r="F55" s="25" t="s">
        <v>109</v>
      </c>
      <c r="G55" s="25" t="s">
        <v>20</v>
      </c>
      <c r="H55" s="25" t="s">
        <v>54</v>
      </c>
      <c r="I55" s="25">
        <v>0</v>
      </c>
      <c r="J55" s="25">
        <v>0</v>
      </c>
      <c r="K55" s="25">
        <v>0</v>
      </c>
      <c r="L55" s="25" t="s">
        <v>151</v>
      </c>
      <c r="M55" s="25" t="str">
        <f>IF(COUNTIF($L55,"*Three or fewer restraints/seclusion occurred during this reporting period*"),"1","0")</f>
        <v>0</v>
      </c>
      <c r="N55" s="25" t="str">
        <f>IF(COUNTIF($L55,"*Update has been made to the FBA*"),"1","0")</f>
        <v>0</v>
      </c>
      <c r="O55" s="25" t="str">
        <f>IF(COUNTIF($L55,"*Update has been made to the PBSP*"),"1","0")</f>
        <v>0</v>
      </c>
      <c r="P55" s="25" t="str">
        <f>IF(COUNTIF($L55,"*ISP Team has convened*"),"1","0")</f>
        <v>0</v>
      </c>
      <c r="Q55" s="25" t="str">
        <f>IF(COUNTIF($L55,"*General retraining of staff*"),"1","0")</f>
        <v>0</v>
      </c>
      <c r="R55" s="25" t="str">
        <f>IF(COUNTIF($L55,"*ISP Team has convened*"),"1","0")</f>
        <v>0</v>
      </c>
      <c r="S55" s="25" t="str">
        <f>IF(COUNTIF($L55,"*Changes made to the ISP*"),"1","0")</f>
        <v>0</v>
      </c>
      <c r="T55" s="25" t="str">
        <f>IF(COUNTIF($L55,"*Assistive Device/Technology added to child's ISP*"),"1","0")</f>
        <v>0</v>
      </c>
      <c r="U55" s="25" t="str">
        <f>IF(COUNTIF($L55,"*Adaptations made to meet identified sensory needs*"),"1","0")</f>
        <v>0</v>
      </c>
      <c r="V55" s="25" t="str">
        <f>IF(COUNTIF($L55,"*Consultation with psychiatrist/medication prescriber*"),"1","0")</f>
        <v>0</v>
      </c>
      <c r="W55" s="25" t="str">
        <f>IF(COUNTIF($L55,"*Consultation with Primary Care Physician/Dentist*"),"1","0")</f>
        <v>0</v>
      </c>
      <c r="X55" s="25" t="str">
        <f>IF(COUNTIF($L55,"*Environmental changes to the setting interior*"),"1","0")</f>
        <v>0</v>
      </c>
      <c r="Y55" s="25" t="str">
        <f>IF(COUNTIF($L55,"*Door Window Dings Added*"),"1","0")</f>
        <v>0</v>
      </c>
      <c r="Z55" s="25" t="str">
        <f>IF(COUNTIF($L55,"*Environmental changes to the child's bedroom*"),"1","0")</f>
        <v>0</v>
      </c>
      <c r="AA55" s="25" t="str">
        <f>IF(COUNTIF($L55,"*Environmental changes to the setting exterior / property*"),"1","0")</f>
        <v>0</v>
      </c>
      <c r="AB55" s="25" t="str">
        <f>IF(COUNTIF($L55,"*Changes made to the child's schedule*"),"1","0")</f>
        <v>1</v>
      </c>
      <c r="AC55" s="25" t="str">
        <f>IF(COUNTIF($L55,"*Changes made to the child's protocols*"),"1","0")</f>
        <v>0</v>
      </c>
      <c r="AD55" s="25" t="str">
        <f>IF(COUNTIF($L55,"*Following a review of the restraints, no steps were taken to decrease the use of restraint/secusion during this reporting period*"),"1","0")</f>
        <v>0</v>
      </c>
      <c r="AE55" s="25">
        <v>0</v>
      </c>
      <c r="AF55" s="25">
        <v>0</v>
      </c>
      <c r="AG55" s="25">
        <v>0</v>
      </c>
      <c r="AH55" s="25" t="s">
        <v>164</v>
      </c>
      <c r="AI55" s="25" t="str">
        <f>IF(COUNTIF($AH55,"*Three or fewer restraints/seclusion occurred during this reporting period*"),"1","0")</f>
        <v>0</v>
      </c>
      <c r="AJ55" s="25" t="str">
        <f>IF(COUNTIF($AH55,"*Update has been made to the FBA*"),"1","0")</f>
        <v>0</v>
      </c>
      <c r="AK55" s="25" t="str">
        <f>IF(COUNTIF($AH55,"*Update has been made to the PBSP*"),"1","0")</f>
        <v>0</v>
      </c>
      <c r="AL55" s="25" t="str">
        <f>IF(COUNTIF($AH55,"*ISP Team has convened*"),"1","0")</f>
        <v>0</v>
      </c>
      <c r="AM55" s="25" t="str">
        <f>IF(COUNTIF($AH55,"*General retraining of staff*"),"1","0")</f>
        <v>0</v>
      </c>
      <c r="AN55" s="25" t="str">
        <f>IF(COUNTIF($AH55,"*ISP Team has convened*"),"1","0")</f>
        <v>0</v>
      </c>
      <c r="AO55" s="25" t="str">
        <f>IF(COUNTIF($AH55,"*Changes made to the ISP*"),"1","0")</f>
        <v>0</v>
      </c>
      <c r="AP55" s="25" t="str">
        <f>IF(COUNTIF($AH55,"*Assistive Device/Technology added to child's ISP*"),"1","0")</f>
        <v>0</v>
      </c>
      <c r="AQ55" s="25" t="str">
        <f>IF(COUNTIF($AH55,"*Adaptations made to meet identified sensory needs*"),"1","0")</f>
        <v>0</v>
      </c>
      <c r="AR55" s="25" t="str">
        <f>IF(COUNTIF($AH55,"*Consultation with psychiatrist/medication prescriber*"),"1","0")</f>
        <v>0</v>
      </c>
      <c r="AS55" s="25" t="str">
        <f>IF(COUNTIF($AH55,"*Consultation with Primary Care Physician/Dentist*"),"1","0")</f>
        <v>0</v>
      </c>
      <c r="AT55" s="25" t="str">
        <f>IF(COUNTIF($AH55,"*Environmental changes to the setting interior*"),"1","0")</f>
        <v>0</v>
      </c>
      <c r="AU55" s="25" t="str">
        <f>IF(COUNTIF($AH55,"*Door Window Dings Added*"),"1","0")</f>
        <v>0</v>
      </c>
      <c r="AV55" s="25" t="str">
        <f>IF(COUNTIF($AH55,"*Environmental changes to the child's bedroom*"),"1","0")</f>
        <v>0</v>
      </c>
      <c r="AW55" s="25" t="str">
        <f>IF(COUNTIF($AH55,"*Environmental changes to the setting exterior / property*"),"1","0")</f>
        <v>0</v>
      </c>
      <c r="AX55" s="25" t="str">
        <f>IF(COUNTIF($AH55,"*Changes made to the child's schedule*"),"1","0")</f>
        <v>0</v>
      </c>
      <c r="AY55" s="25" t="str">
        <f>IF(COUNTIF($AH55,"*Changes made to the child's protocols*"),"1","0")</f>
        <v>0</v>
      </c>
      <c r="AZ55" s="25" t="str">
        <f>IF(COUNTIF($AH55,"*Following a review of the restraints, no steps were taken to decrease the use of restraint/secusion during this reporting period*"),"1","0")</f>
        <v>0</v>
      </c>
    </row>
    <row r="56" spans="1:52" ht="50" customHeight="1" x14ac:dyDescent="0.35">
      <c r="A56" s="28" t="s">
        <v>471</v>
      </c>
      <c r="B56" s="25" t="s">
        <v>107</v>
      </c>
      <c r="C56" s="25" t="s">
        <v>113</v>
      </c>
      <c r="D56" s="25" t="s">
        <v>113</v>
      </c>
      <c r="E56" s="25" t="s">
        <v>112</v>
      </c>
      <c r="F56" s="25" t="s">
        <v>109</v>
      </c>
      <c r="G56" s="25" t="s">
        <v>20</v>
      </c>
      <c r="H56" s="25" t="s">
        <v>54</v>
      </c>
      <c r="I56" s="25">
        <v>0</v>
      </c>
      <c r="J56" s="25">
        <v>0</v>
      </c>
      <c r="K56" s="25">
        <v>0</v>
      </c>
      <c r="L56" s="25" t="s">
        <v>164</v>
      </c>
      <c r="M56" s="25" t="str">
        <f>IF(COUNTIF($L56,"*Three or fewer restraints/seclusion occurred during this reporting period*"),"1","0")</f>
        <v>0</v>
      </c>
      <c r="N56" s="25" t="str">
        <f>IF(COUNTIF($L56,"*Update has been made to the FBA*"),"1","0")</f>
        <v>0</v>
      </c>
      <c r="O56" s="25" t="str">
        <f>IF(COUNTIF($L56,"*Update has been made to the PBSP*"),"1","0")</f>
        <v>0</v>
      </c>
      <c r="P56" s="25" t="str">
        <f>IF(COUNTIF($L56,"*ISP Team has convened*"),"1","0")</f>
        <v>0</v>
      </c>
      <c r="Q56" s="25" t="str">
        <f>IF(COUNTIF($L56,"*General retraining of staff*"),"1","0")</f>
        <v>0</v>
      </c>
      <c r="R56" s="25" t="str">
        <f>IF(COUNTIF($L56,"*ISP Team has convened*"),"1","0")</f>
        <v>0</v>
      </c>
      <c r="S56" s="25" t="str">
        <f>IF(COUNTIF($L56,"*Changes made to the ISP*"),"1","0")</f>
        <v>0</v>
      </c>
      <c r="T56" s="25" t="str">
        <f>IF(COUNTIF($L56,"*Assistive Device/Technology added to child's ISP*"),"1","0")</f>
        <v>0</v>
      </c>
      <c r="U56" s="25" t="str">
        <f>IF(COUNTIF($L56,"*Adaptations made to meet identified sensory needs*"),"1","0")</f>
        <v>0</v>
      </c>
      <c r="V56" s="25" t="str">
        <f>IF(COUNTIF($L56,"*Consultation with psychiatrist/medication prescriber*"),"1","0")</f>
        <v>0</v>
      </c>
      <c r="W56" s="25" t="str">
        <f>IF(COUNTIF($L56,"*Consultation with Primary Care Physician/Dentist*"),"1","0")</f>
        <v>0</v>
      </c>
      <c r="X56" s="25" t="str">
        <f>IF(COUNTIF($L56,"*Environmental changes to the setting interior*"),"1","0")</f>
        <v>0</v>
      </c>
      <c r="Y56" s="25" t="str">
        <f>IF(COUNTIF($L56,"*Door Window Dings Added*"),"1","0")</f>
        <v>0</v>
      </c>
      <c r="Z56" s="25" t="str">
        <f>IF(COUNTIF($L56,"*Environmental changes to the child's bedroom*"),"1","0")</f>
        <v>0</v>
      </c>
      <c r="AA56" s="25" t="str">
        <f>IF(COUNTIF($L56,"*Environmental changes to the setting exterior / property*"),"1","0")</f>
        <v>0</v>
      </c>
      <c r="AB56" s="25" t="str">
        <f>IF(COUNTIF($L56,"*Changes made to the child's schedule*"),"1","0")</f>
        <v>0</v>
      </c>
      <c r="AC56" s="25" t="str">
        <f>IF(COUNTIF($L56,"*Changes made to the child's protocols*"),"1","0")</f>
        <v>0</v>
      </c>
      <c r="AD56" s="25" t="str">
        <f>IF(COUNTIF($L56,"*Following a review of the restraints, no steps were taken to decrease the use of restraint/secusion during this reporting period*"),"1","0")</f>
        <v>0</v>
      </c>
      <c r="AE56" s="25">
        <v>0</v>
      </c>
      <c r="AF56" s="25">
        <v>0</v>
      </c>
      <c r="AG56" s="25">
        <v>0</v>
      </c>
      <c r="AH56" s="25" t="s">
        <v>164</v>
      </c>
      <c r="AI56" s="25" t="str">
        <f>IF(COUNTIF($AH56,"*Three or fewer restraints/seclusion occurred during this reporting period*"),"1","0")</f>
        <v>0</v>
      </c>
      <c r="AJ56" s="25" t="str">
        <f>IF(COUNTIF($AH56,"*Update has been made to the FBA*"),"1","0")</f>
        <v>0</v>
      </c>
      <c r="AK56" s="25" t="str">
        <f>IF(COUNTIF($AH56,"*Update has been made to the PBSP*"),"1","0")</f>
        <v>0</v>
      </c>
      <c r="AL56" s="25" t="str">
        <f>IF(COUNTIF($AH56,"*ISP Team has convened*"),"1","0")</f>
        <v>0</v>
      </c>
      <c r="AM56" s="25" t="str">
        <f>IF(COUNTIF($AH56,"*General retraining of staff*"),"1","0")</f>
        <v>0</v>
      </c>
      <c r="AN56" s="25" t="str">
        <f>IF(COUNTIF($AH56,"*ISP Team has convened*"),"1","0")</f>
        <v>0</v>
      </c>
      <c r="AO56" s="25" t="str">
        <f>IF(COUNTIF($AH56,"*Changes made to the ISP*"),"1","0")</f>
        <v>0</v>
      </c>
      <c r="AP56" s="25" t="str">
        <f>IF(COUNTIF($AH56,"*Assistive Device/Technology added to child's ISP*"),"1","0")</f>
        <v>0</v>
      </c>
      <c r="AQ56" s="25" t="str">
        <f>IF(COUNTIF($AH56,"*Adaptations made to meet identified sensory needs*"),"1","0")</f>
        <v>0</v>
      </c>
      <c r="AR56" s="25" t="str">
        <f>IF(COUNTIF($AH56,"*Consultation with psychiatrist/medication prescriber*"),"1","0")</f>
        <v>0</v>
      </c>
      <c r="AS56" s="25" t="str">
        <f>IF(COUNTIF($AH56,"*Consultation with Primary Care Physician/Dentist*"),"1","0")</f>
        <v>0</v>
      </c>
      <c r="AT56" s="25" t="str">
        <f>IF(COUNTIF($AH56,"*Environmental changes to the setting interior*"),"1","0")</f>
        <v>0</v>
      </c>
      <c r="AU56" s="25" t="str">
        <f>IF(COUNTIF($AH56,"*Door Window Dings Added*"),"1","0")</f>
        <v>0</v>
      </c>
      <c r="AV56" s="25" t="str">
        <f>IF(COUNTIF($AH56,"*Environmental changes to the child's bedroom*"),"1","0")</f>
        <v>0</v>
      </c>
      <c r="AW56" s="25" t="str">
        <f>IF(COUNTIF($AH56,"*Environmental changes to the setting exterior / property*"),"1","0")</f>
        <v>0</v>
      </c>
      <c r="AX56" s="25" t="str">
        <f>IF(COUNTIF($AH56,"*Changes made to the child's schedule*"),"1","0")</f>
        <v>0</v>
      </c>
      <c r="AY56" s="25" t="str">
        <f>IF(COUNTIF($AH56,"*Changes made to the child's protocols*"),"1","0")</f>
        <v>0</v>
      </c>
      <c r="AZ56" s="25" t="str">
        <f>IF(COUNTIF($AH56,"*Following a review of the restraints, no steps were taken to decrease the use of restraint/secusion during this reporting period*"),"1","0")</f>
        <v>0</v>
      </c>
    </row>
    <row r="57" spans="1:52" ht="50" customHeight="1" x14ac:dyDescent="0.35">
      <c r="A57" s="28" t="s">
        <v>472</v>
      </c>
      <c r="B57" s="25" t="s">
        <v>107</v>
      </c>
      <c r="C57" s="25" t="s">
        <v>108</v>
      </c>
      <c r="D57" s="25" t="s">
        <v>108</v>
      </c>
      <c r="E57" s="25" t="s">
        <v>112</v>
      </c>
      <c r="F57" s="25" t="s">
        <v>109</v>
      </c>
      <c r="G57" s="25" t="s">
        <v>20</v>
      </c>
      <c r="H57" s="25" t="s">
        <v>54</v>
      </c>
      <c r="I57" s="25">
        <v>0</v>
      </c>
      <c r="J57" s="25">
        <v>0</v>
      </c>
      <c r="K57" s="32">
        <v>0</v>
      </c>
      <c r="L57" s="25" t="s">
        <v>53</v>
      </c>
      <c r="M57" s="25" t="str">
        <f>IF(COUNTIF($L57,"*Three or fewer restraints/seclusion occurred during this reporting period*"),"1","0")</f>
        <v>1</v>
      </c>
      <c r="N57" s="25" t="str">
        <f>IF(COUNTIF($L57,"*Update has been made to the FBA*"),"1","0")</f>
        <v>0</v>
      </c>
      <c r="O57" s="25" t="str">
        <f>IF(COUNTIF($L57,"*Update has been made to the PBSP*"),"1","0")</f>
        <v>0</v>
      </c>
      <c r="P57" s="25" t="str">
        <f>IF(COUNTIF($L57,"*ISP Team has convened*"),"1","0")</f>
        <v>0</v>
      </c>
      <c r="Q57" s="25" t="str">
        <f>IF(COUNTIF($L57,"*General retraining of staff*"),"1","0")</f>
        <v>0</v>
      </c>
      <c r="R57" s="25" t="str">
        <f>IF(COUNTIF($L57,"*ISP Team has convened*"),"1","0")</f>
        <v>0</v>
      </c>
      <c r="S57" s="25" t="str">
        <f>IF(COUNTIF($L57,"*Changes made to the ISP*"),"1","0")</f>
        <v>0</v>
      </c>
      <c r="T57" s="25" t="str">
        <f>IF(COUNTIF($L57,"*Assistive Device/Technology added to child's ISP*"),"1","0")</f>
        <v>0</v>
      </c>
      <c r="U57" s="25" t="str">
        <f>IF(COUNTIF($L57,"*Adaptations made to meet identified sensory needs*"),"1","0")</f>
        <v>0</v>
      </c>
      <c r="V57" s="25" t="str">
        <f>IF(COUNTIF($L57,"*Consultation with psychiatrist/medication prescriber*"),"1","0")</f>
        <v>0</v>
      </c>
      <c r="W57" s="25" t="str">
        <f>IF(COUNTIF($L57,"*Consultation with Primary Care Physician/Dentist*"),"1","0")</f>
        <v>0</v>
      </c>
      <c r="X57" s="25" t="str">
        <f>IF(COUNTIF($L57,"*Environmental changes to the setting interior*"),"1","0")</f>
        <v>0</v>
      </c>
      <c r="Y57" s="25" t="str">
        <f>IF(COUNTIF($L57,"*Door Window Dings Added*"),"1","0")</f>
        <v>0</v>
      </c>
      <c r="Z57" s="25" t="str">
        <f>IF(COUNTIF($L57,"*Environmental changes to the child's bedroom*"),"1","0")</f>
        <v>0</v>
      </c>
      <c r="AA57" s="25" t="str">
        <f>IF(COUNTIF($L57,"*Environmental changes to the setting exterior / property*"),"1","0")</f>
        <v>0</v>
      </c>
      <c r="AB57" s="25" t="str">
        <f>IF(COUNTIF($L57,"*Changes made to the child's schedule*"),"1","0")</f>
        <v>0</v>
      </c>
      <c r="AC57" s="25" t="str">
        <f>IF(COUNTIF($L57,"*Changes made to the child's protocols*"),"1","0")</f>
        <v>0</v>
      </c>
      <c r="AD57" s="25" t="str">
        <f>IF(COUNTIF($L57,"*Following a review of the restraints, no steps were taken to decrease the use of restraint/secusion during this reporting period*"),"1","0")</f>
        <v>0</v>
      </c>
      <c r="AE57" s="25">
        <v>0</v>
      </c>
      <c r="AF57" s="25">
        <v>0</v>
      </c>
      <c r="AG57" s="25">
        <v>0</v>
      </c>
      <c r="AH57" s="25" t="s">
        <v>53</v>
      </c>
      <c r="AI57" s="25" t="str">
        <f>IF(COUNTIF($AH57,"*Three or fewer restraints/seclusion occurred during this reporting period*"),"1","0")</f>
        <v>1</v>
      </c>
      <c r="AJ57" s="25" t="str">
        <f>IF(COUNTIF($AH57,"*Update has been made to the FBA*"),"1","0")</f>
        <v>0</v>
      </c>
      <c r="AK57" s="25" t="str">
        <f>IF(COUNTIF($AH57,"*Update has been made to the PBSP*"),"1","0")</f>
        <v>0</v>
      </c>
      <c r="AL57" s="25" t="str">
        <f>IF(COUNTIF($AH57,"*ISP Team has convened*"),"1","0")</f>
        <v>0</v>
      </c>
      <c r="AM57" s="25" t="str">
        <f>IF(COUNTIF($AH57,"*General retraining of staff*"),"1","0")</f>
        <v>0</v>
      </c>
      <c r="AN57" s="25" t="str">
        <f>IF(COUNTIF($AH57,"*ISP Team has convened*"),"1","0")</f>
        <v>0</v>
      </c>
      <c r="AO57" s="25" t="str">
        <f>IF(COUNTIF($AH57,"*Changes made to the ISP*"),"1","0")</f>
        <v>0</v>
      </c>
      <c r="AP57" s="25" t="str">
        <f>IF(COUNTIF($AH57,"*Assistive Device/Technology added to child's ISP*"),"1","0")</f>
        <v>0</v>
      </c>
      <c r="AQ57" s="25" t="str">
        <f>IF(COUNTIF($AH57,"*Adaptations made to meet identified sensory needs*"),"1","0")</f>
        <v>0</v>
      </c>
      <c r="AR57" s="25" t="str">
        <f>IF(COUNTIF($AH57,"*Consultation with psychiatrist/medication prescriber*"),"1","0")</f>
        <v>0</v>
      </c>
      <c r="AS57" s="25" t="str">
        <f>IF(COUNTIF($AH57,"*Consultation with Primary Care Physician/Dentist*"),"1","0")</f>
        <v>0</v>
      </c>
      <c r="AT57" s="25" t="str">
        <f>IF(COUNTIF($AH57,"*Environmental changes to the setting interior*"),"1","0")</f>
        <v>0</v>
      </c>
      <c r="AU57" s="25" t="str">
        <f>IF(COUNTIF($AH57,"*Door Window Dings Added*"),"1","0")</f>
        <v>0</v>
      </c>
      <c r="AV57" s="25" t="str">
        <f>IF(COUNTIF($AH57,"*Environmental changes to the child's bedroom*"),"1","0")</f>
        <v>0</v>
      </c>
      <c r="AW57" s="25" t="str">
        <f>IF(COUNTIF($AH57,"*Environmental changes to the setting exterior / property*"),"1","0")</f>
        <v>0</v>
      </c>
      <c r="AX57" s="25" t="str">
        <f>IF(COUNTIF($AH57,"*Changes made to the child's schedule*"),"1","0")</f>
        <v>0</v>
      </c>
      <c r="AY57" s="25" t="str">
        <f>IF(COUNTIF($AH57,"*Changes made to the child's protocols*"),"1","0")</f>
        <v>0</v>
      </c>
      <c r="AZ57" s="25" t="str">
        <f>IF(COUNTIF($AH57,"*Following a review of the restraints, no steps were taken to decrease the use of restraint/secusion during this reporting period*"),"1","0")</f>
        <v>0</v>
      </c>
    </row>
    <row r="58" spans="1:52" ht="50" customHeight="1" x14ac:dyDescent="0.35">
      <c r="A58" s="28" t="s">
        <v>473</v>
      </c>
      <c r="B58" s="25" t="s">
        <v>114</v>
      </c>
      <c r="C58" s="25" t="s">
        <v>108</v>
      </c>
      <c r="D58" s="25" t="s">
        <v>108</v>
      </c>
      <c r="E58" s="25" t="s">
        <v>112</v>
      </c>
      <c r="F58" s="25" t="s">
        <v>109</v>
      </c>
      <c r="G58" s="25" t="s">
        <v>20</v>
      </c>
      <c r="H58" s="25" t="s">
        <v>54</v>
      </c>
      <c r="I58" s="25">
        <v>0</v>
      </c>
      <c r="J58" s="25">
        <v>0</v>
      </c>
      <c r="K58" s="25">
        <v>0</v>
      </c>
      <c r="L58" s="25" t="s">
        <v>164</v>
      </c>
      <c r="M58" s="25" t="str">
        <f>IF(COUNTIF($L58,"*Three or fewer restraints/seclusion occurred during this reporting period*"),"1","0")</f>
        <v>0</v>
      </c>
      <c r="N58" s="25" t="str">
        <f>IF(COUNTIF($L58,"*Update has been made to the FBA*"),"1","0")</f>
        <v>0</v>
      </c>
      <c r="O58" s="25" t="str">
        <f>IF(COUNTIF($L58,"*Update has been made to the PBSP*"),"1","0")</f>
        <v>0</v>
      </c>
      <c r="P58" s="25" t="str">
        <f>IF(COUNTIF($L58,"*ISP Team has convened*"),"1","0")</f>
        <v>0</v>
      </c>
      <c r="Q58" s="25" t="str">
        <f>IF(COUNTIF($L58,"*General retraining of staff*"),"1","0")</f>
        <v>0</v>
      </c>
      <c r="R58" s="25" t="str">
        <f>IF(COUNTIF($L58,"*ISP Team has convened*"),"1","0")</f>
        <v>0</v>
      </c>
      <c r="S58" s="25" t="str">
        <f>IF(COUNTIF($L58,"*Changes made to the ISP*"),"1","0")</f>
        <v>0</v>
      </c>
      <c r="T58" s="25" t="str">
        <f>IF(COUNTIF($L58,"*Assistive Device/Technology added to child's ISP*"),"1","0")</f>
        <v>0</v>
      </c>
      <c r="U58" s="25" t="str">
        <f>IF(COUNTIF($L58,"*Adaptations made to meet identified sensory needs*"),"1","0")</f>
        <v>0</v>
      </c>
      <c r="V58" s="25" t="str">
        <f>IF(COUNTIF($L58,"*Consultation with psychiatrist/medication prescriber*"),"1","0")</f>
        <v>0</v>
      </c>
      <c r="W58" s="25" t="str">
        <f>IF(COUNTIF($L58,"*Consultation with Primary Care Physician/Dentist*"),"1","0")</f>
        <v>0</v>
      </c>
      <c r="X58" s="25" t="str">
        <f>IF(COUNTIF($L58,"*Environmental changes to the setting interior*"),"1","0")</f>
        <v>0</v>
      </c>
      <c r="Y58" s="25" t="str">
        <f>IF(COUNTIF($L58,"*Door Window Dings Added*"),"1","0")</f>
        <v>0</v>
      </c>
      <c r="Z58" s="25" t="str">
        <f>IF(COUNTIF($L58,"*Environmental changes to the child's bedroom*"),"1","0")</f>
        <v>0</v>
      </c>
      <c r="AA58" s="25" t="str">
        <f>IF(COUNTIF($L58,"*Environmental changes to the setting exterior / property*"),"1","0")</f>
        <v>0</v>
      </c>
      <c r="AB58" s="25" t="str">
        <f>IF(COUNTIF($L58,"*Changes made to the child's schedule*"),"1","0")</f>
        <v>0</v>
      </c>
      <c r="AC58" s="25" t="str">
        <f>IF(COUNTIF($L58,"*Changes made to the child's protocols*"),"1","0")</f>
        <v>0</v>
      </c>
      <c r="AD58" s="25" t="str">
        <f>IF(COUNTIF($L58,"*Following a review of the restraints, no steps were taken to decrease the use of restraint/secusion during this reporting period*"),"1","0")</f>
        <v>0</v>
      </c>
      <c r="AE58" s="25">
        <v>0</v>
      </c>
      <c r="AF58" s="25">
        <v>0</v>
      </c>
      <c r="AG58" s="25">
        <v>0</v>
      </c>
      <c r="AH58" s="25" t="s">
        <v>164</v>
      </c>
      <c r="AI58" s="25" t="str">
        <f>IF(COUNTIF($AH58,"*Three or fewer restraints/seclusion occurred during this reporting period*"),"1","0")</f>
        <v>0</v>
      </c>
      <c r="AJ58" s="25" t="str">
        <f>IF(COUNTIF($AH58,"*Update has been made to the FBA*"),"1","0")</f>
        <v>0</v>
      </c>
      <c r="AK58" s="25" t="str">
        <f>IF(COUNTIF($AH58,"*Update has been made to the PBSP*"),"1","0")</f>
        <v>0</v>
      </c>
      <c r="AL58" s="25" t="str">
        <f>IF(COUNTIF($AH58,"*ISP Team has convened*"),"1","0")</f>
        <v>0</v>
      </c>
      <c r="AM58" s="25" t="str">
        <f>IF(COUNTIF($AH58,"*General retraining of staff*"),"1","0")</f>
        <v>0</v>
      </c>
      <c r="AN58" s="25" t="str">
        <f>IF(COUNTIF($AH58,"*ISP Team has convened*"),"1","0")</f>
        <v>0</v>
      </c>
      <c r="AO58" s="25" t="str">
        <f>IF(COUNTIF($AH58,"*Changes made to the ISP*"),"1","0")</f>
        <v>0</v>
      </c>
      <c r="AP58" s="25" t="str">
        <f>IF(COUNTIF($AH58,"*Assistive Device/Technology added to child's ISP*"),"1","0")</f>
        <v>0</v>
      </c>
      <c r="AQ58" s="25" t="str">
        <f>IF(COUNTIF($AH58,"*Adaptations made to meet identified sensory needs*"),"1","0")</f>
        <v>0</v>
      </c>
      <c r="AR58" s="25" t="str">
        <f>IF(COUNTIF($AH58,"*Consultation with psychiatrist/medication prescriber*"),"1","0")</f>
        <v>0</v>
      </c>
      <c r="AS58" s="25" t="str">
        <f>IF(COUNTIF($AH58,"*Consultation with Primary Care Physician/Dentist*"),"1","0")</f>
        <v>0</v>
      </c>
      <c r="AT58" s="25" t="str">
        <f>IF(COUNTIF($AH58,"*Environmental changes to the setting interior*"),"1","0")</f>
        <v>0</v>
      </c>
      <c r="AU58" s="25" t="str">
        <f>IF(COUNTIF($AH58,"*Door Window Dings Added*"),"1","0")</f>
        <v>0</v>
      </c>
      <c r="AV58" s="25" t="str">
        <f>IF(COUNTIF($AH58,"*Environmental changes to the child's bedroom*"),"1","0")</f>
        <v>0</v>
      </c>
      <c r="AW58" s="25" t="str">
        <f>IF(COUNTIF($AH58,"*Environmental changes to the setting exterior / property*"),"1","0")</f>
        <v>0</v>
      </c>
      <c r="AX58" s="25" t="str">
        <f>IF(COUNTIF($AH58,"*Changes made to the child's schedule*"),"1","0")</f>
        <v>0</v>
      </c>
      <c r="AY58" s="25" t="str">
        <f>IF(COUNTIF($AH58,"*Changes made to the child's protocols*"),"1","0")</f>
        <v>0</v>
      </c>
      <c r="AZ58" s="25" t="str">
        <f>IF(COUNTIF($AH58,"*Following a review of the restraints, no steps were taken to decrease the use of restraint/secusion during this reporting period*"),"1","0")</f>
        <v>0</v>
      </c>
    </row>
    <row r="59" spans="1:52" ht="50" customHeight="1" x14ac:dyDescent="0.35">
      <c r="A59" s="28" t="s">
        <v>474</v>
      </c>
      <c r="B59" s="25" t="s">
        <v>114</v>
      </c>
      <c r="C59" s="25" t="s">
        <v>113</v>
      </c>
      <c r="D59" s="25" t="s">
        <v>113</v>
      </c>
      <c r="E59" s="25" t="s">
        <v>112</v>
      </c>
      <c r="F59" s="25" t="s">
        <v>109</v>
      </c>
      <c r="G59" s="25" t="s">
        <v>54</v>
      </c>
      <c r="H59" s="25" t="s">
        <v>54</v>
      </c>
      <c r="I59" s="25">
        <v>0</v>
      </c>
      <c r="J59" s="25">
        <v>0</v>
      </c>
      <c r="K59" s="32">
        <v>0</v>
      </c>
      <c r="L59" s="25" t="s">
        <v>53</v>
      </c>
      <c r="M59" s="25" t="str">
        <f>IF(COUNTIF($L59,"*Three or fewer restraints/seclusion occurred during this reporting period*"),"1","0")</f>
        <v>1</v>
      </c>
      <c r="N59" s="25" t="str">
        <f>IF(COUNTIF($L59,"*Update has been made to the FBA*"),"1","0")</f>
        <v>0</v>
      </c>
      <c r="O59" s="25" t="str">
        <f>IF(COUNTIF($L59,"*Update has been made to the PBSP*"),"1","0")</f>
        <v>0</v>
      </c>
      <c r="P59" s="25" t="str">
        <f>IF(COUNTIF($L59,"*ISP Team has convened*"),"1","0")</f>
        <v>0</v>
      </c>
      <c r="Q59" s="25" t="str">
        <f>IF(COUNTIF($L59,"*General retraining of staff*"),"1","0")</f>
        <v>0</v>
      </c>
      <c r="R59" s="25" t="str">
        <f>IF(COUNTIF($L59,"*ISP Team has convened*"),"1","0")</f>
        <v>0</v>
      </c>
      <c r="S59" s="25" t="str">
        <f>IF(COUNTIF($L59,"*Changes made to the ISP*"),"1","0")</f>
        <v>0</v>
      </c>
      <c r="T59" s="25" t="str">
        <f>IF(COUNTIF($L59,"*Assistive Device/Technology added to child's ISP*"),"1","0")</f>
        <v>0</v>
      </c>
      <c r="U59" s="25" t="str">
        <f>IF(COUNTIF($L59,"*Adaptations made to meet identified sensory needs*"),"1","0")</f>
        <v>0</v>
      </c>
      <c r="V59" s="25" t="str">
        <f>IF(COUNTIF($L59,"*Consultation with psychiatrist/medication prescriber*"),"1","0")</f>
        <v>0</v>
      </c>
      <c r="W59" s="25" t="str">
        <f>IF(COUNTIF($L59,"*Consultation with Primary Care Physician/Dentist*"),"1","0")</f>
        <v>0</v>
      </c>
      <c r="X59" s="25" t="str">
        <f>IF(COUNTIF($L59,"*Environmental changes to the setting interior*"),"1","0")</f>
        <v>0</v>
      </c>
      <c r="Y59" s="25" t="str">
        <f>IF(COUNTIF($L59,"*Door Window Dings Added*"),"1","0")</f>
        <v>0</v>
      </c>
      <c r="Z59" s="25" t="str">
        <f>IF(COUNTIF($L59,"*Environmental changes to the child's bedroom*"),"1","0")</f>
        <v>0</v>
      </c>
      <c r="AA59" s="25" t="str">
        <f>IF(COUNTIF($L59,"*Environmental changes to the setting exterior / property*"),"1","0")</f>
        <v>0</v>
      </c>
      <c r="AB59" s="25" t="str">
        <f>IF(COUNTIF($L59,"*Changes made to the child's schedule*"),"1","0")</f>
        <v>0</v>
      </c>
      <c r="AC59" s="25" t="str">
        <f>IF(COUNTIF($L59,"*Changes made to the child's protocols*"),"1","0")</f>
        <v>0</v>
      </c>
      <c r="AD59" s="25" t="str">
        <f>IF(COUNTIF($L59,"*Following a review of the restraints, no steps were taken to decrease the use of restraint/secusion during this reporting period*"),"1","0")</f>
        <v>0</v>
      </c>
      <c r="AE59" s="25">
        <v>0</v>
      </c>
      <c r="AF59" s="25">
        <v>0</v>
      </c>
      <c r="AG59" s="25">
        <v>0</v>
      </c>
      <c r="AH59" s="25" t="s">
        <v>53</v>
      </c>
      <c r="AI59" s="25" t="str">
        <f>IF(COUNTIF($AH59,"*Three or fewer restraints/seclusion occurred during this reporting period*"),"1","0")</f>
        <v>1</v>
      </c>
      <c r="AJ59" s="25" t="str">
        <f>IF(COUNTIF($AH59,"*Update has been made to the FBA*"),"1","0")</f>
        <v>0</v>
      </c>
      <c r="AK59" s="25" t="str">
        <f>IF(COUNTIF($AH59,"*Update has been made to the PBSP*"),"1","0")</f>
        <v>0</v>
      </c>
      <c r="AL59" s="25" t="str">
        <f>IF(COUNTIF($AH59,"*ISP Team has convened*"),"1","0")</f>
        <v>0</v>
      </c>
      <c r="AM59" s="25" t="str">
        <f>IF(COUNTIF($AH59,"*General retraining of staff*"),"1","0")</f>
        <v>0</v>
      </c>
      <c r="AN59" s="25" t="str">
        <f>IF(COUNTIF($AH59,"*ISP Team has convened*"),"1","0")</f>
        <v>0</v>
      </c>
      <c r="AO59" s="25" t="str">
        <f>IF(COUNTIF($AH59,"*Changes made to the ISP*"),"1","0")</f>
        <v>0</v>
      </c>
      <c r="AP59" s="25" t="str">
        <f>IF(COUNTIF($AH59,"*Assistive Device/Technology added to child's ISP*"),"1","0")</f>
        <v>0</v>
      </c>
      <c r="AQ59" s="25" t="str">
        <f>IF(COUNTIF($AH59,"*Adaptations made to meet identified sensory needs*"),"1","0")</f>
        <v>0</v>
      </c>
      <c r="AR59" s="25" t="str">
        <f>IF(COUNTIF($AH59,"*Consultation with psychiatrist/medication prescriber*"),"1","0")</f>
        <v>0</v>
      </c>
      <c r="AS59" s="25" t="str">
        <f>IF(COUNTIF($AH59,"*Consultation with Primary Care Physician/Dentist*"),"1","0")</f>
        <v>0</v>
      </c>
      <c r="AT59" s="25" t="str">
        <f>IF(COUNTIF($AH59,"*Environmental changes to the setting interior*"),"1","0")</f>
        <v>0</v>
      </c>
      <c r="AU59" s="25" t="str">
        <f>IF(COUNTIF($AH59,"*Door Window Dings Added*"),"1","0")</f>
        <v>0</v>
      </c>
      <c r="AV59" s="25" t="str">
        <f>IF(COUNTIF($AH59,"*Environmental changes to the child's bedroom*"),"1","0")</f>
        <v>0</v>
      </c>
      <c r="AW59" s="25" t="str">
        <f>IF(COUNTIF($AH59,"*Environmental changes to the setting exterior / property*"),"1","0")</f>
        <v>0</v>
      </c>
      <c r="AX59" s="25" t="str">
        <f>IF(COUNTIF($AH59,"*Changes made to the child's schedule*"),"1","0")</f>
        <v>0</v>
      </c>
      <c r="AY59" s="25" t="str">
        <f>IF(COUNTIF($AH59,"*Changes made to the child's protocols*"),"1","0")</f>
        <v>0</v>
      </c>
      <c r="AZ59" s="25" t="str">
        <f>IF(COUNTIF($AH59,"*Following a review of the restraints, no steps were taken to decrease the use of restraint/secusion during this reporting period*"),"1","0")</f>
        <v>0</v>
      </c>
    </row>
    <row r="60" spans="1:52" ht="50" customHeight="1" x14ac:dyDescent="0.35">
      <c r="A60" s="28" t="s">
        <v>475</v>
      </c>
      <c r="B60" s="25" t="s">
        <v>119</v>
      </c>
      <c r="C60" s="25" t="s">
        <v>108</v>
      </c>
      <c r="D60" s="25" t="s">
        <v>108</v>
      </c>
      <c r="E60" s="25" t="s">
        <v>112</v>
      </c>
      <c r="F60" s="25" t="s">
        <v>109</v>
      </c>
      <c r="G60" s="25" t="s">
        <v>20</v>
      </c>
      <c r="H60" s="25" t="s">
        <v>54</v>
      </c>
      <c r="I60" s="25">
        <v>0</v>
      </c>
      <c r="J60" s="25">
        <v>0</v>
      </c>
      <c r="K60" s="25">
        <v>0</v>
      </c>
      <c r="L60" s="25" t="s">
        <v>166</v>
      </c>
      <c r="M60" s="25" t="str">
        <f>IF(COUNTIF($L60,"*Three or fewer restraints/seclusion occurred during this reporting period*"),"1","0")</f>
        <v>0</v>
      </c>
      <c r="N60" s="25" t="str">
        <f>IF(COUNTIF($L60,"*Update has been made to the FBA*"),"1","0")</f>
        <v>0</v>
      </c>
      <c r="O60" s="25" t="str">
        <f>IF(COUNTIF($L60,"*Update has been made to the PBSP*"),"1","0")</f>
        <v>0</v>
      </c>
      <c r="P60" s="25" t="str">
        <f>IF(COUNTIF($L60,"*ISP Team has convened*"),"1","0")</f>
        <v>0</v>
      </c>
      <c r="Q60" s="25" t="str">
        <f>IF(COUNTIF($L60,"*General retraining of staff*"),"1","0")</f>
        <v>0</v>
      </c>
      <c r="R60" s="25" t="str">
        <f>IF(COUNTIF($L60,"*ISP Team has convened*"),"1","0")</f>
        <v>0</v>
      </c>
      <c r="S60" s="25" t="str">
        <f>IF(COUNTIF($L60,"*Changes made to the ISP*"),"1","0")</f>
        <v>0</v>
      </c>
      <c r="T60" s="25" t="str">
        <f>IF(COUNTIF($L60,"*Assistive Device/Technology added to child's ISP*"),"1","0")</f>
        <v>0</v>
      </c>
      <c r="U60" s="25" t="str">
        <f>IF(COUNTIF($L60,"*Adaptations made to meet identified sensory needs*"),"1","0")</f>
        <v>0</v>
      </c>
      <c r="V60" s="25" t="str">
        <f>IF(COUNTIF($L60,"*Consultation with psychiatrist/medication prescriber*"),"1","0")</f>
        <v>0</v>
      </c>
      <c r="W60" s="25" t="str">
        <f>IF(COUNTIF($L60,"*Consultation with Primary Care Physician/Dentist*"),"1","0")</f>
        <v>0</v>
      </c>
      <c r="X60" s="25" t="str">
        <f>IF(COUNTIF($L60,"*Environmental changes to the setting interior*"),"1","0")</f>
        <v>1</v>
      </c>
      <c r="Y60" s="25" t="str">
        <f>IF(COUNTIF($L60,"*Door Window Dings Added*"),"1","0")</f>
        <v>0</v>
      </c>
      <c r="Z60" s="25" t="str">
        <f>IF(COUNTIF($L60,"*Environmental changes to the child's bedroom*"),"1","0")</f>
        <v>0</v>
      </c>
      <c r="AA60" s="25" t="str">
        <f>IF(COUNTIF($L60,"*Environmental changes to the setting exterior / property*"),"1","0")</f>
        <v>0</v>
      </c>
      <c r="AB60" s="25" t="str">
        <f>IF(COUNTIF($L60,"*Changes made to the child's schedule*"),"1","0")</f>
        <v>0</v>
      </c>
      <c r="AC60" s="25" t="str">
        <f>IF(COUNTIF($L60,"*Changes made to the child's protocols*"),"1","0")</f>
        <v>0</v>
      </c>
      <c r="AD60" s="25" t="str">
        <f>IF(COUNTIF($L60,"*Following a review of the restraints, no steps were taken to decrease the use of restraint/secusion during this reporting period*"),"1","0")</f>
        <v>0</v>
      </c>
      <c r="AE60" s="25">
        <v>0</v>
      </c>
      <c r="AF60" s="25">
        <v>0</v>
      </c>
      <c r="AG60" s="25">
        <v>0</v>
      </c>
      <c r="AH60" s="25" t="s">
        <v>166</v>
      </c>
      <c r="AI60" s="25" t="str">
        <f>IF(COUNTIF($AH60,"*Three or fewer restraints/seclusion occurred during this reporting period*"),"1","0")</f>
        <v>0</v>
      </c>
      <c r="AJ60" s="25" t="str">
        <f>IF(COUNTIF($AH60,"*Update has been made to the FBA*"),"1","0")</f>
        <v>0</v>
      </c>
      <c r="AK60" s="25" t="str">
        <f>IF(COUNTIF($AH60,"*Update has been made to the PBSP*"),"1","0")</f>
        <v>0</v>
      </c>
      <c r="AL60" s="25" t="str">
        <f>IF(COUNTIF($AH60,"*ISP Team has convened*"),"1","0")</f>
        <v>0</v>
      </c>
      <c r="AM60" s="25" t="str">
        <f>IF(COUNTIF($AH60,"*General retraining of staff*"),"1","0")</f>
        <v>0</v>
      </c>
      <c r="AN60" s="25" t="str">
        <f>IF(COUNTIF($AH60,"*ISP Team has convened*"),"1","0")</f>
        <v>0</v>
      </c>
      <c r="AO60" s="25" t="str">
        <f>IF(COUNTIF($AH60,"*Changes made to the ISP*"),"1","0")</f>
        <v>0</v>
      </c>
      <c r="AP60" s="25" t="str">
        <f>IF(COUNTIF($AH60,"*Assistive Device/Technology added to child's ISP*"),"1","0")</f>
        <v>0</v>
      </c>
      <c r="AQ60" s="25" t="str">
        <f>IF(COUNTIF($AH60,"*Adaptations made to meet identified sensory needs*"),"1","0")</f>
        <v>0</v>
      </c>
      <c r="AR60" s="25" t="str">
        <f>IF(COUNTIF($AH60,"*Consultation with psychiatrist/medication prescriber*"),"1","0")</f>
        <v>0</v>
      </c>
      <c r="AS60" s="25" t="str">
        <f>IF(COUNTIF($AH60,"*Consultation with Primary Care Physician/Dentist*"),"1","0")</f>
        <v>0</v>
      </c>
      <c r="AT60" s="25" t="str">
        <f>IF(COUNTIF($AH60,"*Environmental changes to the setting interior*"),"1","0")</f>
        <v>1</v>
      </c>
      <c r="AU60" s="25" t="str">
        <f>IF(COUNTIF($AH60,"*Door Window Dings Added*"),"1","0")</f>
        <v>0</v>
      </c>
      <c r="AV60" s="25" t="str">
        <f>IF(COUNTIF($AH60,"*Environmental changes to the child's bedroom*"),"1","0")</f>
        <v>0</v>
      </c>
      <c r="AW60" s="25" t="str">
        <f>IF(COUNTIF($AH60,"*Environmental changes to the setting exterior / property*"),"1","0")</f>
        <v>0</v>
      </c>
      <c r="AX60" s="25" t="str">
        <f>IF(COUNTIF($AH60,"*Changes made to the child's schedule*"),"1","0")</f>
        <v>0</v>
      </c>
      <c r="AY60" s="25" t="str">
        <f>IF(COUNTIF($AH60,"*Changes made to the child's protocols*"),"1","0")</f>
        <v>0</v>
      </c>
      <c r="AZ60" s="25" t="str">
        <f>IF(COUNTIF($AH60,"*Following a review of the restraints, no steps were taken to decrease the use of restraint/secusion during this reporting period*"),"1","0")</f>
        <v>0</v>
      </c>
    </row>
    <row r="61" spans="1:52" ht="50" customHeight="1" x14ac:dyDescent="0.35">
      <c r="A61" s="28" t="s">
        <v>476</v>
      </c>
      <c r="B61" s="25" t="s">
        <v>107</v>
      </c>
      <c r="C61" s="25" t="s">
        <v>113</v>
      </c>
      <c r="D61" s="25" t="s">
        <v>113</v>
      </c>
      <c r="E61" s="25" t="s">
        <v>112</v>
      </c>
      <c r="F61" s="25" t="s">
        <v>109</v>
      </c>
      <c r="G61" s="25" t="s">
        <v>20</v>
      </c>
      <c r="H61" s="25" t="s">
        <v>54</v>
      </c>
      <c r="I61" s="25">
        <v>0</v>
      </c>
      <c r="J61" s="25">
        <v>0</v>
      </c>
      <c r="K61" s="32">
        <v>0</v>
      </c>
      <c r="L61" s="25" t="s">
        <v>53</v>
      </c>
      <c r="M61" s="25" t="str">
        <f>IF(COUNTIF($L61,"*Three or fewer restraints/seclusion occurred during this reporting period*"),"1","0")</f>
        <v>1</v>
      </c>
      <c r="N61" s="25" t="str">
        <f>IF(COUNTIF($L61,"*Update has been made to the FBA*"),"1","0")</f>
        <v>0</v>
      </c>
      <c r="O61" s="25" t="str">
        <f>IF(COUNTIF($L61,"*Update has been made to the PBSP*"),"1","0")</f>
        <v>0</v>
      </c>
      <c r="P61" s="25" t="str">
        <f>IF(COUNTIF($L61,"*ISP Team has convened*"),"1","0")</f>
        <v>0</v>
      </c>
      <c r="Q61" s="25" t="str">
        <f>IF(COUNTIF($L61,"*General retraining of staff*"),"1","0")</f>
        <v>0</v>
      </c>
      <c r="R61" s="25" t="str">
        <f>IF(COUNTIF($L61,"*ISP Team has convened*"),"1","0")</f>
        <v>0</v>
      </c>
      <c r="S61" s="25" t="str">
        <f>IF(COUNTIF($L61,"*Changes made to the ISP*"),"1","0")</f>
        <v>0</v>
      </c>
      <c r="T61" s="25" t="str">
        <f>IF(COUNTIF($L61,"*Assistive Device/Technology added to child's ISP*"),"1","0")</f>
        <v>0</v>
      </c>
      <c r="U61" s="25" t="str">
        <f>IF(COUNTIF($L61,"*Adaptations made to meet identified sensory needs*"),"1","0")</f>
        <v>0</v>
      </c>
      <c r="V61" s="25" t="str">
        <f>IF(COUNTIF($L61,"*Consultation with psychiatrist/medication prescriber*"),"1","0")</f>
        <v>0</v>
      </c>
      <c r="W61" s="25" t="str">
        <f>IF(COUNTIF($L61,"*Consultation with Primary Care Physician/Dentist*"),"1","0")</f>
        <v>0</v>
      </c>
      <c r="X61" s="25" t="str">
        <f>IF(COUNTIF($L61,"*Environmental changes to the setting interior*"),"1","0")</f>
        <v>0</v>
      </c>
      <c r="Y61" s="25" t="str">
        <f>IF(COUNTIF($L61,"*Door Window Dings Added*"),"1","0")</f>
        <v>0</v>
      </c>
      <c r="Z61" s="25" t="str">
        <f>IF(COUNTIF($L61,"*Environmental changes to the child's bedroom*"),"1","0")</f>
        <v>0</v>
      </c>
      <c r="AA61" s="25" t="str">
        <f>IF(COUNTIF($L61,"*Environmental changes to the setting exterior / property*"),"1","0")</f>
        <v>0</v>
      </c>
      <c r="AB61" s="25" t="str">
        <f>IF(COUNTIF($L61,"*Changes made to the child's schedule*"),"1","0")</f>
        <v>0</v>
      </c>
      <c r="AC61" s="25" t="str">
        <f>IF(COUNTIF($L61,"*Changes made to the child's protocols*"),"1","0")</f>
        <v>0</v>
      </c>
      <c r="AD61" s="25" t="str">
        <f>IF(COUNTIF($L61,"*Following a review of the restraints, no steps were taken to decrease the use of restraint/secusion during this reporting period*"),"1","0")</f>
        <v>0</v>
      </c>
      <c r="AE61" s="25">
        <v>0</v>
      </c>
      <c r="AF61" s="25">
        <v>0</v>
      </c>
      <c r="AG61" s="25">
        <v>0</v>
      </c>
      <c r="AH61" s="25" t="s">
        <v>53</v>
      </c>
      <c r="AI61" s="25" t="str">
        <f>IF(COUNTIF($AH61,"*Three or fewer restraints/seclusion occurred during this reporting period*"),"1","0")</f>
        <v>1</v>
      </c>
      <c r="AJ61" s="25" t="str">
        <f>IF(COUNTIF($AH61,"*Update has been made to the FBA*"),"1","0")</f>
        <v>0</v>
      </c>
      <c r="AK61" s="25" t="str">
        <f>IF(COUNTIF($AH61,"*Update has been made to the PBSP*"),"1","0")</f>
        <v>0</v>
      </c>
      <c r="AL61" s="25" t="str">
        <f>IF(COUNTIF($AH61,"*ISP Team has convened*"),"1","0")</f>
        <v>0</v>
      </c>
      <c r="AM61" s="25" t="str">
        <f>IF(COUNTIF($AH61,"*General retraining of staff*"),"1","0")</f>
        <v>0</v>
      </c>
      <c r="AN61" s="25" t="str">
        <f>IF(COUNTIF($AH61,"*ISP Team has convened*"),"1","0")</f>
        <v>0</v>
      </c>
      <c r="AO61" s="25" t="str">
        <f>IF(COUNTIF($AH61,"*Changes made to the ISP*"),"1","0")</f>
        <v>0</v>
      </c>
      <c r="AP61" s="25" t="str">
        <f>IF(COUNTIF($AH61,"*Assistive Device/Technology added to child's ISP*"),"1","0")</f>
        <v>0</v>
      </c>
      <c r="AQ61" s="25" t="str">
        <f>IF(COUNTIF($AH61,"*Adaptations made to meet identified sensory needs*"),"1","0")</f>
        <v>0</v>
      </c>
      <c r="AR61" s="25" t="str">
        <f>IF(COUNTIF($AH61,"*Consultation with psychiatrist/medication prescriber*"),"1","0")</f>
        <v>0</v>
      </c>
      <c r="AS61" s="25" t="str">
        <f>IF(COUNTIF($AH61,"*Consultation with Primary Care Physician/Dentist*"),"1","0")</f>
        <v>0</v>
      </c>
      <c r="AT61" s="25" t="str">
        <f>IF(COUNTIF($AH61,"*Environmental changes to the setting interior*"),"1","0")</f>
        <v>0</v>
      </c>
      <c r="AU61" s="25" t="str">
        <f>IF(COUNTIF($AH61,"*Door Window Dings Added*"),"1","0")</f>
        <v>0</v>
      </c>
      <c r="AV61" s="25" t="str">
        <f>IF(COUNTIF($AH61,"*Environmental changes to the child's bedroom*"),"1","0")</f>
        <v>0</v>
      </c>
      <c r="AW61" s="25" t="str">
        <f>IF(COUNTIF($AH61,"*Environmental changes to the setting exterior / property*"),"1","0")</f>
        <v>0</v>
      </c>
      <c r="AX61" s="25" t="str">
        <f>IF(COUNTIF($AH61,"*Changes made to the child's schedule*"),"1","0")</f>
        <v>0</v>
      </c>
      <c r="AY61" s="25" t="str">
        <f>IF(COUNTIF($AH61,"*Changes made to the child's protocols*"),"1","0")</f>
        <v>0</v>
      </c>
      <c r="AZ61" s="25" t="str">
        <f>IF(COUNTIF($AH61,"*Following a review of the restraints, no steps were taken to decrease the use of restraint/secusion during this reporting period*"),"1","0")</f>
        <v>0</v>
      </c>
    </row>
    <row r="62" spans="1:52" ht="50" customHeight="1" x14ac:dyDescent="0.35">
      <c r="A62" s="28" t="s">
        <v>477</v>
      </c>
      <c r="B62" s="25" t="s">
        <v>107</v>
      </c>
      <c r="C62" s="25" t="s">
        <v>108</v>
      </c>
      <c r="D62" s="25" t="s">
        <v>108</v>
      </c>
      <c r="E62" s="25" t="s">
        <v>112</v>
      </c>
      <c r="F62" s="25" t="s">
        <v>109</v>
      </c>
      <c r="G62" s="25" t="s">
        <v>20</v>
      </c>
      <c r="H62" s="25" t="s">
        <v>54</v>
      </c>
      <c r="I62" s="25">
        <v>0</v>
      </c>
      <c r="J62" s="25">
        <v>0</v>
      </c>
      <c r="K62" s="25">
        <v>0</v>
      </c>
      <c r="L62" s="25" t="s">
        <v>186</v>
      </c>
      <c r="M62" s="25" t="str">
        <f>IF(COUNTIF($L62,"*Three or fewer restraints/seclusion occurred during this reporting period*"),"1","0")</f>
        <v>0</v>
      </c>
      <c r="N62" s="25" t="str">
        <f>IF(COUNTIF($L62,"*Update has been made to the FBA*"),"1","0")</f>
        <v>0</v>
      </c>
      <c r="O62" s="25" t="str">
        <f>IF(COUNTIF($L62,"*Update has been made to the PBSP*"),"1","0")</f>
        <v>0</v>
      </c>
      <c r="P62" s="25" t="str">
        <f>IF(COUNTIF($L62,"*ISP Team has convened*"),"1","0")</f>
        <v>0</v>
      </c>
      <c r="Q62" s="25" t="str">
        <f>IF(COUNTIF($L62,"*General retraining of staff*"),"1","0")</f>
        <v>1</v>
      </c>
      <c r="R62" s="25" t="str">
        <f>IF(COUNTIF($L62,"*ISP Team has convened*"),"1","0")</f>
        <v>0</v>
      </c>
      <c r="S62" s="25" t="str">
        <f>IF(COUNTIF($L62,"*Changes made to the ISP*"),"1","0")</f>
        <v>0</v>
      </c>
      <c r="T62" s="25" t="str">
        <f>IF(COUNTIF($L62,"*Assistive Device/Technology added to child's ISP*"),"1","0")</f>
        <v>0</v>
      </c>
      <c r="U62" s="25" t="str">
        <f>IF(COUNTIF($L62,"*Adaptations made to meet identified sensory needs*"),"1","0")</f>
        <v>0</v>
      </c>
      <c r="V62" s="25" t="str">
        <f>IF(COUNTIF($L62,"*Consultation with psychiatrist/medication prescriber*"),"1","0")</f>
        <v>0</v>
      </c>
      <c r="W62" s="25" t="str">
        <f>IF(COUNTIF($L62,"*Consultation with Primary Care Physician/Dentist*"),"1","0")</f>
        <v>0</v>
      </c>
      <c r="X62" s="25" t="str">
        <f>IF(COUNTIF($L62,"*Environmental changes to the setting interior*"),"1","0")</f>
        <v>0</v>
      </c>
      <c r="Y62" s="25" t="str">
        <f>IF(COUNTIF($L62,"*Door Window Dings Added*"),"1","0")</f>
        <v>0</v>
      </c>
      <c r="Z62" s="25" t="str">
        <f>IF(COUNTIF($L62,"*Environmental changes to the child's bedroom*"),"1","0")</f>
        <v>0</v>
      </c>
      <c r="AA62" s="25" t="str">
        <f>IF(COUNTIF($L62,"*Environmental changes to the setting exterior / property*"),"1","0")</f>
        <v>0</v>
      </c>
      <c r="AB62" s="25" t="str">
        <f>IF(COUNTIF($L62,"*Changes made to the child's schedule*"),"1","0")</f>
        <v>0</v>
      </c>
      <c r="AC62" s="25" t="str">
        <f>IF(COUNTIF($L62,"*Changes made to the child's protocols*"),"1","0")</f>
        <v>0</v>
      </c>
      <c r="AD62" s="25" t="str">
        <f>IF(COUNTIF($L62,"*Following a review of the restraints, no steps were taken to decrease the use of restraint/secusion during this reporting period*"),"1","0")</f>
        <v>0</v>
      </c>
      <c r="AE62" s="25">
        <v>0</v>
      </c>
      <c r="AF62" s="25">
        <v>0</v>
      </c>
      <c r="AG62" s="25">
        <v>0</v>
      </c>
      <c r="AH62" s="25" t="s">
        <v>188</v>
      </c>
      <c r="AI62" s="25" t="str">
        <f>IF(COUNTIF($AH62,"*Three or fewer restraints/seclusion occurred during this reporting period*"),"1","0")</f>
        <v>0</v>
      </c>
      <c r="AJ62" s="25" t="str">
        <f>IF(COUNTIF($AH62,"*Update has been made to the FBA*"),"1","0")</f>
        <v>0</v>
      </c>
      <c r="AK62" s="25" t="str">
        <f>IF(COUNTIF($AH62,"*Update has been made to the PBSP*"),"1","0")</f>
        <v>0</v>
      </c>
      <c r="AL62" s="25" t="str">
        <f>IF(COUNTIF($AH62,"*ISP Team has convened*"),"1","0")</f>
        <v>0</v>
      </c>
      <c r="AM62" s="25" t="str">
        <f>IF(COUNTIF($AH62,"*General retraining of staff*"),"1","0")</f>
        <v>0</v>
      </c>
      <c r="AN62" s="25" t="str">
        <f>IF(COUNTIF($AH62,"*ISP Team has convened*"),"1","0")</f>
        <v>0</v>
      </c>
      <c r="AO62" s="25" t="str">
        <f>IF(COUNTIF($AH62,"*Changes made to the ISP*"),"1","0")</f>
        <v>0</v>
      </c>
      <c r="AP62" s="25" t="str">
        <f>IF(COUNTIF($AH62,"*Assistive Device/Technology added to child's ISP*"),"1","0")</f>
        <v>0</v>
      </c>
      <c r="AQ62" s="25" t="str">
        <f>IF(COUNTIF($AH62,"*Adaptations made to meet identified sensory needs*"),"1","0")</f>
        <v>0</v>
      </c>
      <c r="AR62" s="25" t="str">
        <f>IF(COUNTIF($AH62,"*Consultation with psychiatrist/medication prescriber*"),"1","0")</f>
        <v>0</v>
      </c>
      <c r="AS62" s="25" t="str">
        <f>IF(COUNTIF($AH62,"*Consultation with Primary Care Physician/Dentist*"),"1","0")</f>
        <v>0</v>
      </c>
      <c r="AT62" s="25" t="str">
        <f>IF(COUNTIF($AH62,"*Environmental changes to the setting interior*"),"1","0")</f>
        <v>0</v>
      </c>
      <c r="AU62" s="25" t="str">
        <f>IF(COUNTIF($AH62,"*Door Window Dings Added*"),"1","0")</f>
        <v>0</v>
      </c>
      <c r="AV62" s="25" t="str">
        <f>IF(COUNTIF($AH62,"*Environmental changes to the child's bedroom*"),"1","0")</f>
        <v>0</v>
      </c>
      <c r="AW62" s="25" t="str">
        <f>IF(COUNTIF($AH62,"*Environmental changes to the setting exterior / property*"),"1","0")</f>
        <v>0</v>
      </c>
      <c r="AX62" s="25" t="str">
        <f>IF(COUNTIF($AH62,"*Changes made to the child's schedule*"),"1","0")</f>
        <v>0</v>
      </c>
      <c r="AY62" s="25" t="str">
        <f>IF(COUNTIF($AH62,"*Changes made to the child's protocols*"),"1","0")</f>
        <v>0</v>
      </c>
      <c r="AZ62" s="25" t="str">
        <f>IF(COUNTIF($AH62,"*Following a review of the restraints, no steps were taken to decrease the use of restraint/secusion during this reporting period*"),"1","0")</f>
        <v>0</v>
      </c>
    </row>
    <row r="63" spans="1:52" ht="50" customHeight="1" x14ac:dyDescent="0.35">
      <c r="A63" s="28" t="s">
        <v>478</v>
      </c>
      <c r="B63" s="25" t="s">
        <v>107</v>
      </c>
      <c r="C63" s="25" t="s">
        <v>108</v>
      </c>
      <c r="D63" s="25" t="s">
        <v>108</v>
      </c>
      <c r="E63" s="25" t="s">
        <v>112</v>
      </c>
      <c r="F63" s="25" t="s">
        <v>109</v>
      </c>
      <c r="G63" s="25" t="s">
        <v>20</v>
      </c>
      <c r="H63" s="25" t="s">
        <v>54</v>
      </c>
      <c r="I63" s="25">
        <v>0</v>
      </c>
      <c r="J63" s="25">
        <v>0</v>
      </c>
      <c r="K63" s="25">
        <v>0</v>
      </c>
      <c r="L63" s="25" t="s">
        <v>53</v>
      </c>
      <c r="M63" s="25" t="str">
        <f>IF(COUNTIF($L63,"*Three or fewer restraints/seclusion occurred during this reporting period*"),"1","0")</f>
        <v>1</v>
      </c>
      <c r="N63" s="25" t="str">
        <f>IF(COUNTIF($L63,"*Update has been made to the FBA*"),"1","0")</f>
        <v>0</v>
      </c>
      <c r="O63" s="25" t="str">
        <f>IF(COUNTIF($L63,"*Update has been made to the PBSP*"),"1","0")</f>
        <v>0</v>
      </c>
      <c r="P63" s="25" t="str">
        <f>IF(COUNTIF($L63,"*ISP Team has convened*"),"1","0")</f>
        <v>0</v>
      </c>
      <c r="Q63" s="25" t="str">
        <f>IF(COUNTIF($L63,"*General retraining of staff*"),"1","0")</f>
        <v>0</v>
      </c>
      <c r="R63" s="25" t="str">
        <f>IF(COUNTIF($L63,"*ISP Team has convened*"),"1","0")</f>
        <v>0</v>
      </c>
      <c r="S63" s="25" t="str">
        <f>IF(COUNTIF($L63,"*Changes made to the ISP*"),"1","0")</f>
        <v>0</v>
      </c>
      <c r="T63" s="25" t="str">
        <f>IF(COUNTIF($L63,"*Assistive Device/Technology added to child's ISP*"),"1","0")</f>
        <v>0</v>
      </c>
      <c r="U63" s="25" t="str">
        <f>IF(COUNTIF($L63,"*Adaptations made to meet identified sensory needs*"),"1","0")</f>
        <v>0</v>
      </c>
      <c r="V63" s="25" t="str">
        <f>IF(COUNTIF($L63,"*Consultation with psychiatrist/medication prescriber*"),"1","0")</f>
        <v>0</v>
      </c>
      <c r="W63" s="25" t="str">
        <f>IF(COUNTIF($L63,"*Consultation with Primary Care Physician/Dentist*"),"1","0")</f>
        <v>0</v>
      </c>
      <c r="X63" s="25" t="str">
        <f>IF(COUNTIF($L63,"*Environmental changes to the setting interior*"),"1","0")</f>
        <v>0</v>
      </c>
      <c r="Y63" s="25" t="str">
        <f>IF(COUNTIF($L63,"*Door Window Dings Added*"),"1","0")</f>
        <v>0</v>
      </c>
      <c r="Z63" s="25" t="str">
        <f>IF(COUNTIF($L63,"*Environmental changes to the child's bedroom*"),"1","0")</f>
        <v>0</v>
      </c>
      <c r="AA63" s="25" t="str">
        <f>IF(COUNTIF($L63,"*Environmental changes to the setting exterior / property*"),"1","0")</f>
        <v>0</v>
      </c>
      <c r="AB63" s="25" t="str">
        <f>IF(COUNTIF($L63,"*Changes made to the child's schedule*"),"1","0")</f>
        <v>0</v>
      </c>
      <c r="AC63" s="25" t="str">
        <f>IF(COUNTIF($L63,"*Changes made to the child's protocols*"),"1","0")</f>
        <v>0</v>
      </c>
      <c r="AD63" s="25" t="str">
        <f>IF(COUNTIF($L63,"*Following a review of the restraints, no steps were taken to decrease the use of restraint/secusion during this reporting period*"),"1","0")</f>
        <v>0</v>
      </c>
      <c r="AE63" s="25">
        <v>0</v>
      </c>
      <c r="AF63" s="25">
        <v>0</v>
      </c>
      <c r="AG63" s="25">
        <v>0</v>
      </c>
      <c r="AH63" s="25" t="s">
        <v>53</v>
      </c>
      <c r="AI63" s="25" t="str">
        <f>IF(COUNTIF($AH63,"*Three or fewer restraints/seclusion occurred during this reporting period*"),"1","0")</f>
        <v>1</v>
      </c>
      <c r="AJ63" s="25" t="str">
        <f>IF(COUNTIF($AH63,"*Update has been made to the FBA*"),"1","0")</f>
        <v>0</v>
      </c>
      <c r="AK63" s="25" t="str">
        <f>IF(COUNTIF($AH63,"*Update has been made to the PBSP*"),"1","0")</f>
        <v>0</v>
      </c>
      <c r="AL63" s="25" t="str">
        <f>IF(COUNTIF($AH63,"*ISP Team has convened*"),"1","0")</f>
        <v>0</v>
      </c>
      <c r="AM63" s="25" t="str">
        <f>IF(COUNTIF($AH63,"*General retraining of staff*"),"1","0")</f>
        <v>0</v>
      </c>
      <c r="AN63" s="25" t="str">
        <f>IF(COUNTIF($AH63,"*ISP Team has convened*"),"1","0")</f>
        <v>0</v>
      </c>
      <c r="AO63" s="25" t="str">
        <f>IF(COUNTIF($AH63,"*Changes made to the ISP*"),"1","0")</f>
        <v>0</v>
      </c>
      <c r="AP63" s="25" t="str">
        <f>IF(COUNTIF($AH63,"*Assistive Device/Technology added to child's ISP*"),"1","0")</f>
        <v>0</v>
      </c>
      <c r="AQ63" s="25" t="str">
        <f>IF(COUNTIF($AH63,"*Adaptations made to meet identified sensory needs*"),"1","0")</f>
        <v>0</v>
      </c>
      <c r="AR63" s="25" t="str">
        <f>IF(COUNTIF($AH63,"*Consultation with psychiatrist/medication prescriber*"),"1","0")</f>
        <v>0</v>
      </c>
      <c r="AS63" s="25" t="str">
        <f>IF(COUNTIF($AH63,"*Consultation with Primary Care Physician/Dentist*"),"1","0")</f>
        <v>0</v>
      </c>
      <c r="AT63" s="25" t="str">
        <f>IF(COUNTIF($AH63,"*Environmental changes to the setting interior*"),"1","0")</f>
        <v>0</v>
      </c>
      <c r="AU63" s="25" t="str">
        <f>IF(COUNTIF($AH63,"*Door Window Dings Added*"),"1","0")</f>
        <v>0</v>
      </c>
      <c r="AV63" s="25" t="str">
        <f>IF(COUNTIF($AH63,"*Environmental changes to the child's bedroom*"),"1","0")</f>
        <v>0</v>
      </c>
      <c r="AW63" s="25" t="str">
        <f>IF(COUNTIF($AH63,"*Environmental changes to the setting exterior / property*"),"1","0")</f>
        <v>0</v>
      </c>
      <c r="AX63" s="25" t="str">
        <f>IF(COUNTIF($AH63,"*Changes made to the child's schedule*"),"1","0")</f>
        <v>0</v>
      </c>
      <c r="AY63" s="25" t="str">
        <f>IF(COUNTIF($AH63,"*Changes made to the child's protocols*"),"1","0")</f>
        <v>0</v>
      </c>
      <c r="AZ63" s="25" t="str">
        <f>IF(COUNTIF($AH63,"*Following a review of the restraints, no steps were taken to decrease the use of restraint/secusion during this reporting period*"),"1","0")</f>
        <v>0</v>
      </c>
    </row>
    <row r="64" spans="1:52" ht="50" customHeight="1" x14ac:dyDescent="0.35">
      <c r="A64" s="28" t="s">
        <v>479</v>
      </c>
      <c r="B64" s="25" t="s">
        <v>107</v>
      </c>
      <c r="C64" s="25" t="s">
        <v>108</v>
      </c>
      <c r="D64" s="25" t="s">
        <v>108</v>
      </c>
      <c r="E64" s="25" t="s">
        <v>112</v>
      </c>
      <c r="F64" s="25" t="s">
        <v>109</v>
      </c>
      <c r="G64" s="25" t="s">
        <v>20</v>
      </c>
      <c r="H64" s="25" t="s">
        <v>54</v>
      </c>
      <c r="I64" s="25">
        <v>0</v>
      </c>
      <c r="J64" s="25">
        <v>0</v>
      </c>
      <c r="K64" s="25">
        <v>0</v>
      </c>
      <c r="L64" s="25" t="s">
        <v>53</v>
      </c>
      <c r="M64" s="25" t="str">
        <f>IF(COUNTIF($L64,"*Three or fewer restraints/seclusion occurred during this reporting period*"),"1","0")</f>
        <v>1</v>
      </c>
      <c r="N64" s="25" t="str">
        <f>IF(COUNTIF($L64,"*Update has been made to the FBA*"),"1","0")</f>
        <v>0</v>
      </c>
      <c r="O64" s="25" t="str">
        <f>IF(COUNTIF($L64,"*Update has been made to the PBSP*"),"1","0")</f>
        <v>0</v>
      </c>
      <c r="P64" s="25" t="str">
        <f>IF(COUNTIF($L64,"*ISP Team has convened*"),"1","0")</f>
        <v>0</v>
      </c>
      <c r="Q64" s="25" t="str">
        <f>IF(COUNTIF($L64,"*General retraining of staff*"),"1","0")</f>
        <v>0</v>
      </c>
      <c r="R64" s="25" t="str">
        <f>IF(COUNTIF($L64,"*ISP Team has convened*"),"1","0")</f>
        <v>0</v>
      </c>
      <c r="S64" s="25" t="str">
        <f>IF(COUNTIF($L64,"*Changes made to the ISP*"),"1","0")</f>
        <v>0</v>
      </c>
      <c r="T64" s="25" t="str">
        <f>IF(COUNTIF($L64,"*Assistive Device/Technology added to child's ISP*"),"1","0")</f>
        <v>0</v>
      </c>
      <c r="U64" s="25" t="str">
        <f>IF(COUNTIF($L64,"*Adaptations made to meet identified sensory needs*"),"1","0")</f>
        <v>0</v>
      </c>
      <c r="V64" s="25" t="str">
        <f>IF(COUNTIF($L64,"*Consultation with psychiatrist/medication prescriber*"),"1","0")</f>
        <v>0</v>
      </c>
      <c r="W64" s="25" t="str">
        <f>IF(COUNTIF($L64,"*Consultation with Primary Care Physician/Dentist*"),"1","0")</f>
        <v>0</v>
      </c>
      <c r="X64" s="25" t="str">
        <f>IF(COUNTIF($L64,"*Environmental changes to the setting interior*"),"1","0")</f>
        <v>0</v>
      </c>
      <c r="Y64" s="25" t="str">
        <f>IF(COUNTIF($L64,"*Door Window Dings Added*"),"1","0")</f>
        <v>0</v>
      </c>
      <c r="Z64" s="25" t="str">
        <f>IF(COUNTIF($L64,"*Environmental changes to the child's bedroom*"),"1","0")</f>
        <v>0</v>
      </c>
      <c r="AA64" s="25" t="str">
        <f>IF(COUNTIF($L64,"*Environmental changes to the setting exterior / property*"),"1","0")</f>
        <v>0</v>
      </c>
      <c r="AB64" s="25" t="str">
        <f>IF(COUNTIF($L64,"*Changes made to the child's schedule*"),"1","0")</f>
        <v>0</v>
      </c>
      <c r="AC64" s="25" t="str">
        <f>IF(COUNTIF($L64,"*Changes made to the child's protocols*"),"1","0")</f>
        <v>0</v>
      </c>
      <c r="AD64" s="25" t="str">
        <f>IF(COUNTIF($L64,"*Following a review of the restraints, no steps were taken to decrease the use of restraint/secusion during this reporting period*"),"1","0")</f>
        <v>0</v>
      </c>
      <c r="AE64" s="25">
        <v>0</v>
      </c>
      <c r="AF64" s="25">
        <v>0</v>
      </c>
      <c r="AG64" s="25">
        <v>0</v>
      </c>
      <c r="AH64" s="25" t="s">
        <v>53</v>
      </c>
      <c r="AI64" s="25" t="str">
        <f>IF(COUNTIF($AH64,"*Three or fewer restraints/seclusion occurred during this reporting period*"),"1","0")</f>
        <v>1</v>
      </c>
      <c r="AJ64" s="25" t="str">
        <f>IF(COUNTIF($AH64,"*Update has been made to the FBA*"),"1","0")</f>
        <v>0</v>
      </c>
      <c r="AK64" s="25" t="str">
        <f>IF(COUNTIF($AH64,"*Update has been made to the PBSP*"),"1","0")</f>
        <v>0</v>
      </c>
      <c r="AL64" s="25" t="str">
        <f>IF(COUNTIF($AH64,"*ISP Team has convened*"),"1","0")</f>
        <v>0</v>
      </c>
      <c r="AM64" s="25" t="str">
        <f>IF(COUNTIF($AH64,"*General retraining of staff*"),"1","0")</f>
        <v>0</v>
      </c>
      <c r="AN64" s="25" t="str">
        <f>IF(COUNTIF($AH64,"*ISP Team has convened*"),"1","0")</f>
        <v>0</v>
      </c>
      <c r="AO64" s="25" t="str">
        <f>IF(COUNTIF($AH64,"*Changes made to the ISP*"),"1","0")</f>
        <v>0</v>
      </c>
      <c r="AP64" s="25" t="str">
        <f>IF(COUNTIF($AH64,"*Assistive Device/Technology added to child's ISP*"),"1","0")</f>
        <v>0</v>
      </c>
      <c r="AQ64" s="25" t="str">
        <f>IF(COUNTIF($AH64,"*Adaptations made to meet identified sensory needs*"),"1","0")</f>
        <v>0</v>
      </c>
      <c r="AR64" s="25" t="str">
        <f>IF(COUNTIF($AH64,"*Consultation with psychiatrist/medication prescriber*"),"1","0")</f>
        <v>0</v>
      </c>
      <c r="AS64" s="25" t="str">
        <f>IF(COUNTIF($AH64,"*Consultation with Primary Care Physician/Dentist*"),"1","0")</f>
        <v>0</v>
      </c>
      <c r="AT64" s="25" t="str">
        <f>IF(COUNTIF($AH64,"*Environmental changes to the setting interior*"),"1","0")</f>
        <v>0</v>
      </c>
      <c r="AU64" s="25" t="str">
        <f>IF(COUNTIF($AH64,"*Door Window Dings Added*"),"1","0")</f>
        <v>0</v>
      </c>
      <c r="AV64" s="25" t="str">
        <f>IF(COUNTIF($AH64,"*Environmental changes to the child's bedroom*"),"1","0")</f>
        <v>0</v>
      </c>
      <c r="AW64" s="25" t="str">
        <f>IF(COUNTIF($AH64,"*Environmental changes to the setting exterior / property*"),"1","0")</f>
        <v>0</v>
      </c>
      <c r="AX64" s="25" t="str">
        <f>IF(COUNTIF($AH64,"*Changes made to the child's schedule*"),"1","0")</f>
        <v>0</v>
      </c>
      <c r="AY64" s="25" t="str">
        <f>IF(COUNTIF($AH64,"*Changes made to the child's protocols*"),"1","0")</f>
        <v>0</v>
      </c>
      <c r="AZ64" s="25" t="str">
        <f>IF(COUNTIF($AH64,"*Following a review of the restraints, no steps were taken to decrease the use of restraint/secusion during this reporting period*"),"1","0")</f>
        <v>0</v>
      </c>
    </row>
    <row r="65" spans="1:52" ht="50" customHeight="1" x14ac:dyDescent="0.35">
      <c r="A65" s="28" t="s">
        <v>480</v>
      </c>
      <c r="B65" s="31" t="s">
        <v>107</v>
      </c>
      <c r="C65" s="31" t="s">
        <v>108</v>
      </c>
      <c r="D65" s="31" t="s">
        <v>108</v>
      </c>
      <c r="E65" s="31" t="s">
        <v>112</v>
      </c>
      <c r="F65" s="31" t="s">
        <v>109</v>
      </c>
      <c r="G65" s="31" t="s">
        <v>20</v>
      </c>
      <c r="H65" s="31" t="s">
        <v>54</v>
      </c>
      <c r="I65" s="31">
        <v>0</v>
      </c>
      <c r="J65" s="31">
        <v>0</v>
      </c>
      <c r="K65" s="31">
        <v>0</v>
      </c>
      <c r="L65" s="31" t="s">
        <v>53</v>
      </c>
      <c r="M65" s="25" t="str">
        <f>IF(COUNTIF($L65,"*Three or fewer restraints/seclusion occurred during this reporting period*"),"1","0")</f>
        <v>1</v>
      </c>
      <c r="N65" s="25" t="str">
        <f>IF(COUNTIF($L65,"*Update has been made to the FBA*"),"1","0")</f>
        <v>0</v>
      </c>
      <c r="O65" s="25" t="str">
        <f>IF(COUNTIF($L65,"*Update has been made to the PBSP*"),"1","0")</f>
        <v>0</v>
      </c>
      <c r="P65" s="25" t="str">
        <f>IF(COUNTIF($L65,"*ISP Team has convened*"),"1","0")</f>
        <v>0</v>
      </c>
      <c r="Q65" s="25" t="str">
        <f>IF(COUNTIF($L65,"*General retraining of staff*"),"1","0")</f>
        <v>0</v>
      </c>
      <c r="R65" s="25" t="str">
        <f>IF(COUNTIF($L65,"*ISP Team has convened*"),"1","0")</f>
        <v>0</v>
      </c>
      <c r="S65" s="25" t="str">
        <f>IF(COUNTIF($L65,"*Changes made to the ISP*"),"1","0")</f>
        <v>0</v>
      </c>
      <c r="T65" s="25" t="str">
        <f>IF(COUNTIF($L65,"*Assistive Device/Technology added to child's ISP*"),"1","0")</f>
        <v>0</v>
      </c>
      <c r="U65" s="25" t="str">
        <f>IF(COUNTIF($L65,"*Adaptations made to meet identified sensory needs*"),"1","0")</f>
        <v>0</v>
      </c>
      <c r="V65" s="25" t="str">
        <f>IF(COUNTIF($L65,"*Consultation with psychiatrist/medication prescriber*"),"1","0")</f>
        <v>0</v>
      </c>
      <c r="W65" s="25" t="str">
        <f>IF(COUNTIF($L65,"*Consultation with Primary Care Physician/Dentist*"),"1","0")</f>
        <v>0</v>
      </c>
      <c r="X65" s="25" t="str">
        <f>IF(COUNTIF($L65,"*Environmental changes to the setting interior*"),"1","0")</f>
        <v>0</v>
      </c>
      <c r="Y65" s="25" t="str">
        <f>IF(COUNTIF($L65,"*Door Window Dings Added*"),"1","0")</f>
        <v>0</v>
      </c>
      <c r="Z65" s="25" t="str">
        <f>IF(COUNTIF($L65,"*Environmental changes to the child's bedroom*"),"1","0")</f>
        <v>0</v>
      </c>
      <c r="AA65" s="25" t="str">
        <f>IF(COUNTIF($L65,"*Environmental changes to the setting exterior / property*"),"1","0")</f>
        <v>0</v>
      </c>
      <c r="AB65" s="25" t="str">
        <f>IF(COUNTIF($L65,"*Changes made to the child's schedule*"),"1","0")</f>
        <v>0</v>
      </c>
      <c r="AC65" s="25" t="str">
        <f>IF(COUNTIF($L65,"*Changes made to the child's protocols*"),"1","0")</f>
        <v>0</v>
      </c>
      <c r="AD65" s="25" t="str">
        <f>IF(COUNTIF($L65,"*Following a review of the restraints, no steps were taken to decrease the use of restraint/secusion during this reporting period*"),"1","0")</f>
        <v>0</v>
      </c>
      <c r="AE65" s="25">
        <v>0</v>
      </c>
      <c r="AF65" s="25">
        <v>0</v>
      </c>
      <c r="AG65" s="25">
        <v>0</v>
      </c>
      <c r="AH65" s="25" t="s">
        <v>53</v>
      </c>
      <c r="AI65" s="25" t="str">
        <f>IF(COUNTIF($AH65,"*Three or fewer restraints/seclusion occurred during this reporting period*"),"1","0")</f>
        <v>1</v>
      </c>
      <c r="AJ65" s="25" t="str">
        <f>IF(COUNTIF($AH65,"*Update has been made to the FBA*"),"1","0")</f>
        <v>0</v>
      </c>
      <c r="AK65" s="25" t="str">
        <f>IF(COUNTIF($AH65,"*Update has been made to the PBSP*"),"1","0")</f>
        <v>0</v>
      </c>
      <c r="AL65" s="25" t="str">
        <f>IF(COUNTIF($AH65,"*ISP Team has convened*"),"1","0")</f>
        <v>0</v>
      </c>
      <c r="AM65" s="25" t="str">
        <f>IF(COUNTIF($AH65,"*General retraining of staff*"),"1","0")</f>
        <v>0</v>
      </c>
      <c r="AN65" s="25" t="str">
        <f>IF(COUNTIF($AH65,"*ISP Team has convened*"),"1","0")</f>
        <v>0</v>
      </c>
      <c r="AO65" s="25" t="str">
        <f>IF(COUNTIF($AH65,"*Changes made to the ISP*"),"1","0")</f>
        <v>0</v>
      </c>
      <c r="AP65" s="25" t="str">
        <f>IF(COUNTIF($AH65,"*Assistive Device/Technology added to child's ISP*"),"1","0")</f>
        <v>0</v>
      </c>
      <c r="AQ65" s="25" t="str">
        <f>IF(COUNTIF($AH65,"*Adaptations made to meet identified sensory needs*"),"1","0")</f>
        <v>0</v>
      </c>
      <c r="AR65" s="25" t="str">
        <f>IF(COUNTIF($AH65,"*Consultation with psychiatrist/medication prescriber*"),"1","0")</f>
        <v>0</v>
      </c>
      <c r="AS65" s="25" t="str">
        <f>IF(COUNTIF($AH65,"*Consultation with Primary Care Physician/Dentist*"),"1","0")</f>
        <v>0</v>
      </c>
      <c r="AT65" s="25" t="str">
        <f>IF(COUNTIF($AH65,"*Environmental changes to the setting interior*"),"1","0")</f>
        <v>0</v>
      </c>
      <c r="AU65" s="25" t="str">
        <f>IF(COUNTIF($AH65,"*Door Window Dings Added*"),"1","0")</f>
        <v>0</v>
      </c>
      <c r="AV65" s="25" t="str">
        <f>IF(COUNTIF($AH65,"*Environmental changes to the child's bedroom*"),"1","0")</f>
        <v>0</v>
      </c>
      <c r="AW65" s="25" t="str">
        <f>IF(COUNTIF($AH65,"*Environmental changes to the setting exterior / property*"),"1","0")</f>
        <v>0</v>
      </c>
      <c r="AX65" s="25" t="str">
        <f>IF(COUNTIF($AH65,"*Changes made to the child's schedule*"),"1","0")</f>
        <v>0</v>
      </c>
      <c r="AY65" s="25" t="str">
        <f>IF(COUNTIF($AH65,"*Changes made to the child's protocols*"),"1","0")</f>
        <v>0</v>
      </c>
      <c r="AZ65" s="25" t="str">
        <f>IF(COUNTIF($AH65,"*Following a review of the restraints, no steps were taken to decrease the use of restraint/secusion during this reporting period*"),"1","0")</f>
        <v>0</v>
      </c>
    </row>
    <row r="66" spans="1:52" ht="50" customHeight="1" x14ac:dyDescent="0.35">
      <c r="A66" s="28" t="s">
        <v>481</v>
      </c>
      <c r="B66" s="25" t="s">
        <v>107</v>
      </c>
      <c r="C66" s="25" t="s">
        <v>113</v>
      </c>
      <c r="D66" s="25" t="s">
        <v>113</v>
      </c>
      <c r="E66" s="25" t="s">
        <v>112</v>
      </c>
      <c r="F66" s="25" t="s">
        <v>109</v>
      </c>
      <c r="G66" s="25" t="s">
        <v>20</v>
      </c>
      <c r="H66" s="25" t="s">
        <v>54</v>
      </c>
      <c r="I66" s="25">
        <v>0</v>
      </c>
      <c r="J66" s="25">
        <v>0</v>
      </c>
      <c r="K66" s="25">
        <v>0</v>
      </c>
      <c r="L66" s="25" t="s">
        <v>156</v>
      </c>
      <c r="M66" s="25" t="str">
        <f>IF(COUNTIF($L66,"*Three or fewer restraints/seclusion occurred during this reporting period*"),"1","0")</f>
        <v>0</v>
      </c>
      <c r="N66" s="25" t="str">
        <f>IF(COUNTIF($L66,"*Update has been made to the FBA*"),"1","0")</f>
        <v>0</v>
      </c>
      <c r="O66" s="25" t="str">
        <f>IF(COUNTIF($L66,"*Update has been made to the PBSP*"),"1","0")</f>
        <v>0</v>
      </c>
      <c r="P66" s="25" t="str">
        <f>IF(COUNTIF($L66,"*ISP Team has convened*"),"1","0")</f>
        <v>0</v>
      </c>
      <c r="Q66" s="25" t="str">
        <f>IF(COUNTIF($L66,"*General retraining of staff*"),"1","0")</f>
        <v>0</v>
      </c>
      <c r="R66" s="25" t="str">
        <f>IF(COUNTIF($L66,"*ISP Team has convened*"),"1","0")</f>
        <v>0</v>
      </c>
      <c r="S66" s="25" t="str">
        <f>IF(COUNTIF($L66,"*Changes made to the ISP*"),"1","0")</f>
        <v>0</v>
      </c>
      <c r="T66" s="25" t="str">
        <f>IF(COUNTIF($L66,"*Assistive Device/Technology added to child's ISP*"),"1","0")</f>
        <v>0</v>
      </c>
      <c r="U66" s="25" t="str">
        <f>IF(COUNTIF($L66,"*Adaptations made to meet identified sensory needs*"),"1","0")</f>
        <v>0</v>
      </c>
      <c r="V66" s="25" t="str">
        <f>IF(COUNTIF($L66,"*Consultation with psychiatrist/medication prescriber*"),"1","0")</f>
        <v>0</v>
      </c>
      <c r="W66" s="25" t="str">
        <f>IF(COUNTIF($L66,"*Consultation with Primary Care Physician/Dentist*"),"1","0")</f>
        <v>0</v>
      </c>
      <c r="X66" s="25" t="str">
        <f>IF(COUNTIF($L66,"*Environmental changes to the setting interior*"),"1","0")</f>
        <v>0</v>
      </c>
      <c r="Y66" s="25" t="str">
        <f>IF(COUNTIF($L66,"*Door Window Dings Added*"),"1","0")</f>
        <v>0</v>
      </c>
      <c r="Z66" s="25" t="str">
        <f>IF(COUNTIF($L66,"*Environmental changes to the child's bedroom*"),"1","0")</f>
        <v>0</v>
      </c>
      <c r="AA66" s="25" t="str">
        <f>IF(COUNTIF($L66,"*Environmental changes to the setting exterior / property*"),"1","0")</f>
        <v>1</v>
      </c>
      <c r="AB66" s="25" t="str">
        <f>IF(COUNTIF($L66,"*Changes made to the child's schedule*"),"1","0")</f>
        <v>0</v>
      </c>
      <c r="AC66" s="25" t="str">
        <f>IF(COUNTIF($L66,"*Changes made to the child's protocols*"),"1","0")</f>
        <v>0</v>
      </c>
      <c r="AD66" s="25" t="str">
        <f>IF(COUNTIF($L66,"*Following a review of the restraints, no steps were taken to decrease the use of restraint/secusion during this reporting period*"),"1","0")</f>
        <v>0</v>
      </c>
      <c r="AE66" s="25">
        <v>0</v>
      </c>
      <c r="AF66" s="25">
        <v>0</v>
      </c>
      <c r="AG66" s="25">
        <v>0</v>
      </c>
      <c r="AH66" s="25" t="s">
        <v>166</v>
      </c>
      <c r="AI66" s="25" t="str">
        <f>IF(COUNTIF($AH66,"*Three or fewer restraints/seclusion occurred during this reporting period*"),"1","0")</f>
        <v>0</v>
      </c>
      <c r="AJ66" s="25" t="str">
        <f>IF(COUNTIF($AH66,"*Update has been made to the FBA*"),"1","0")</f>
        <v>0</v>
      </c>
      <c r="AK66" s="25" t="str">
        <f>IF(COUNTIF($AH66,"*Update has been made to the PBSP*"),"1","0")</f>
        <v>0</v>
      </c>
      <c r="AL66" s="25" t="str">
        <f>IF(COUNTIF($AH66,"*ISP Team has convened*"),"1","0")</f>
        <v>0</v>
      </c>
      <c r="AM66" s="25" t="str">
        <f>IF(COUNTIF($AH66,"*General retraining of staff*"),"1","0")</f>
        <v>0</v>
      </c>
      <c r="AN66" s="25" t="str">
        <f>IF(COUNTIF($AH66,"*ISP Team has convened*"),"1","0")</f>
        <v>0</v>
      </c>
      <c r="AO66" s="25" t="str">
        <f>IF(COUNTIF($AH66,"*Changes made to the ISP*"),"1","0")</f>
        <v>0</v>
      </c>
      <c r="AP66" s="25" t="str">
        <f>IF(COUNTIF($AH66,"*Assistive Device/Technology added to child's ISP*"),"1","0")</f>
        <v>0</v>
      </c>
      <c r="AQ66" s="25" t="str">
        <f>IF(COUNTIF($AH66,"*Adaptations made to meet identified sensory needs*"),"1","0")</f>
        <v>0</v>
      </c>
      <c r="AR66" s="25" t="str">
        <f>IF(COUNTIF($AH66,"*Consultation with psychiatrist/medication prescriber*"),"1","0")</f>
        <v>0</v>
      </c>
      <c r="AS66" s="25" t="str">
        <f>IF(COUNTIF($AH66,"*Consultation with Primary Care Physician/Dentist*"),"1","0")</f>
        <v>0</v>
      </c>
      <c r="AT66" s="25" t="str">
        <f>IF(COUNTIF($AH66,"*Environmental changes to the setting interior*"),"1","0")</f>
        <v>1</v>
      </c>
      <c r="AU66" s="25" t="str">
        <f>IF(COUNTIF($AH66,"*Door Window Dings Added*"),"1","0")</f>
        <v>0</v>
      </c>
      <c r="AV66" s="25" t="str">
        <f>IF(COUNTIF($AH66,"*Environmental changes to the child's bedroom*"),"1","0")</f>
        <v>0</v>
      </c>
      <c r="AW66" s="25" t="str">
        <f>IF(COUNTIF($AH66,"*Environmental changes to the setting exterior / property*"),"1","0")</f>
        <v>0</v>
      </c>
      <c r="AX66" s="25" t="str">
        <f>IF(COUNTIF($AH66,"*Changes made to the child's schedule*"),"1","0")</f>
        <v>0</v>
      </c>
      <c r="AY66" s="25" t="str">
        <f>IF(COUNTIF($AH66,"*Changes made to the child's protocols*"),"1","0")</f>
        <v>0</v>
      </c>
      <c r="AZ66" s="25" t="str">
        <f>IF(COUNTIF($AH66,"*Following a review of the restraints, no steps were taken to decrease the use of restraint/secusion during this reporting period*"),"1","0")</f>
        <v>0</v>
      </c>
    </row>
    <row r="67" spans="1:52" ht="50" customHeight="1" x14ac:dyDescent="0.35">
      <c r="A67" s="28" t="s">
        <v>482</v>
      </c>
      <c r="B67" s="25" t="s">
        <v>111</v>
      </c>
      <c r="C67" s="25" t="s">
        <v>113</v>
      </c>
      <c r="D67" s="25" t="s">
        <v>113</v>
      </c>
      <c r="E67" s="25" t="s">
        <v>112</v>
      </c>
      <c r="F67" s="25" t="s">
        <v>109</v>
      </c>
      <c r="G67" s="25" t="s">
        <v>20</v>
      </c>
      <c r="H67" s="25" t="s">
        <v>54</v>
      </c>
      <c r="I67" s="25">
        <v>0</v>
      </c>
      <c r="J67" s="25">
        <v>0</v>
      </c>
      <c r="K67" s="25">
        <v>0</v>
      </c>
      <c r="L67" s="25" t="s">
        <v>53</v>
      </c>
      <c r="M67" s="25" t="str">
        <f>IF(COUNTIF($L67,"*Three or fewer restraints/seclusion occurred during this reporting period*"),"1","0")</f>
        <v>1</v>
      </c>
      <c r="N67" s="25" t="str">
        <f>IF(COUNTIF($L67,"*Update has been made to the FBA*"),"1","0")</f>
        <v>0</v>
      </c>
      <c r="O67" s="25" t="str">
        <f>IF(COUNTIF($L67,"*Update has been made to the PBSP*"),"1","0")</f>
        <v>0</v>
      </c>
      <c r="P67" s="25" t="str">
        <f>IF(COUNTIF($L67,"*ISP Team has convened*"),"1","0")</f>
        <v>0</v>
      </c>
      <c r="Q67" s="25" t="str">
        <f>IF(COUNTIF($L67,"*General retraining of staff*"),"1","0")</f>
        <v>0</v>
      </c>
      <c r="R67" s="25" t="str">
        <f>IF(COUNTIF($L67,"*ISP Team has convened*"),"1","0")</f>
        <v>0</v>
      </c>
      <c r="S67" s="25" t="str">
        <f>IF(COUNTIF($L67,"*Changes made to the ISP*"),"1","0")</f>
        <v>0</v>
      </c>
      <c r="T67" s="25" t="str">
        <f>IF(COUNTIF($L67,"*Assistive Device/Technology added to child's ISP*"),"1","0")</f>
        <v>0</v>
      </c>
      <c r="U67" s="25" t="str">
        <f>IF(COUNTIF($L67,"*Adaptations made to meet identified sensory needs*"),"1","0")</f>
        <v>0</v>
      </c>
      <c r="V67" s="25" t="str">
        <f>IF(COUNTIF($L67,"*Consultation with psychiatrist/medication prescriber*"),"1","0")</f>
        <v>0</v>
      </c>
      <c r="W67" s="25" t="str">
        <f>IF(COUNTIF($L67,"*Consultation with Primary Care Physician/Dentist*"),"1","0")</f>
        <v>0</v>
      </c>
      <c r="X67" s="25" t="str">
        <f>IF(COUNTIF($L67,"*Environmental changes to the setting interior*"),"1","0")</f>
        <v>0</v>
      </c>
      <c r="Y67" s="25" t="str">
        <f>IF(COUNTIF($L67,"*Door Window Dings Added*"),"1","0")</f>
        <v>0</v>
      </c>
      <c r="Z67" s="25" t="str">
        <f>IF(COUNTIF($L67,"*Environmental changes to the child's bedroom*"),"1","0")</f>
        <v>0</v>
      </c>
      <c r="AA67" s="25" t="str">
        <f>IF(COUNTIF($L67,"*Environmental changes to the setting exterior / property*"),"1","0")</f>
        <v>0</v>
      </c>
      <c r="AB67" s="25" t="str">
        <f>IF(COUNTIF($L67,"*Changes made to the child's schedule*"),"1","0")</f>
        <v>0</v>
      </c>
      <c r="AC67" s="25" t="str">
        <f>IF(COUNTIF($L67,"*Changes made to the child's protocols*"),"1","0")</f>
        <v>0</v>
      </c>
      <c r="AD67" s="25" t="str">
        <f>IF(COUNTIF($L67,"*Following a review of the restraints, no steps were taken to decrease the use of restraint/secusion during this reporting period*"),"1","0")</f>
        <v>0</v>
      </c>
      <c r="AE67" s="25">
        <v>0</v>
      </c>
      <c r="AF67" s="25">
        <v>0</v>
      </c>
      <c r="AG67" s="25">
        <v>0</v>
      </c>
      <c r="AH67" s="25" t="s">
        <v>53</v>
      </c>
      <c r="AI67" s="25" t="str">
        <f>IF(COUNTIF($AH67,"*Three or fewer restraints/seclusion occurred during this reporting period*"),"1","0")</f>
        <v>1</v>
      </c>
      <c r="AJ67" s="25" t="str">
        <f>IF(COUNTIF($AH67,"*Update has been made to the FBA*"),"1","0")</f>
        <v>0</v>
      </c>
      <c r="AK67" s="25" t="str">
        <f>IF(COUNTIF($AH67,"*Update has been made to the PBSP*"),"1","0")</f>
        <v>0</v>
      </c>
      <c r="AL67" s="25" t="str">
        <f>IF(COUNTIF($AH67,"*ISP Team has convened*"),"1","0")</f>
        <v>0</v>
      </c>
      <c r="AM67" s="25" t="str">
        <f>IF(COUNTIF($AH67,"*General retraining of staff*"),"1","0")</f>
        <v>0</v>
      </c>
      <c r="AN67" s="25" t="str">
        <f>IF(COUNTIF($AH67,"*ISP Team has convened*"),"1","0")</f>
        <v>0</v>
      </c>
      <c r="AO67" s="25" t="str">
        <f>IF(COUNTIF($AH67,"*Changes made to the ISP*"),"1","0")</f>
        <v>0</v>
      </c>
      <c r="AP67" s="25" t="str">
        <f>IF(COUNTIF($AH67,"*Assistive Device/Technology added to child's ISP*"),"1","0")</f>
        <v>0</v>
      </c>
      <c r="AQ67" s="25" t="str">
        <f>IF(COUNTIF($AH67,"*Adaptations made to meet identified sensory needs*"),"1","0")</f>
        <v>0</v>
      </c>
      <c r="AR67" s="25" t="str">
        <f>IF(COUNTIF($AH67,"*Consultation with psychiatrist/medication prescriber*"),"1","0")</f>
        <v>0</v>
      </c>
      <c r="AS67" s="25" t="str">
        <f>IF(COUNTIF($AH67,"*Consultation with Primary Care Physician/Dentist*"),"1","0")</f>
        <v>0</v>
      </c>
      <c r="AT67" s="25" t="str">
        <f>IF(COUNTIF($AH67,"*Environmental changes to the setting interior*"),"1","0")</f>
        <v>0</v>
      </c>
      <c r="AU67" s="25" t="str">
        <f>IF(COUNTIF($AH67,"*Door Window Dings Added*"),"1","0")</f>
        <v>0</v>
      </c>
      <c r="AV67" s="25" t="str">
        <f>IF(COUNTIF($AH67,"*Environmental changes to the child's bedroom*"),"1","0")</f>
        <v>0</v>
      </c>
      <c r="AW67" s="25" t="str">
        <f>IF(COUNTIF($AH67,"*Environmental changes to the setting exterior / property*"),"1","0")</f>
        <v>0</v>
      </c>
      <c r="AX67" s="25" t="str">
        <f>IF(COUNTIF($AH67,"*Changes made to the child's schedule*"),"1","0")</f>
        <v>0</v>
      </c>
      <c r="AY67" s="25" t="str">
        <f>IF(COUNTIF($AH67,"*Changes made to the child's protocols*"),"1","0")</f>
        <v>0</v>
      </c>
      <c r="AZ67" s="25" t="str">
        <f>IF(COUNTIF($AH67,"*Following a review of the restraints, no steps were taken to decrease the use of restraint/secusion during this reporting period*"),"1","0")</f>
        <v>0</v>
      </c>
    </row>
    <row r="68" spans="1:52" ht="50" customHeight="1" x14ac:dyDescent="0.35">
      <c r="A68" s="28" t="s">
        <v>483</v>
      </c>
      <c r="B68" s="25" t="s">
        <v>107</v>
      </c>
      <c r="C68" s="25" t="s">
        <v>108</v>
      </c>
      <c r="D68" s="25" t="s">
        <v>108</v>
      </c>
      <c r="E68" s="25" t="s">
        <v>112</v>
      </c>
      <c r="F68" s="25" t="s">
        <v>109</v>
      </c>
      <c r="G68" s="25" t="s">
        <v>20</v>
      </c>
      <c r="H68" s="25" t="s">
        <v>54</v>
      </c>
      <c r="I68" s="25">
        <v>0</v>
      </c>
      <c r="J68" s="25">
        <v>0</v>
      </c>
      <c r="K68" s="25">
        <v>0</v>
      </c>
      <c r="L68" s="25" t="s">
        <v>53</v>
      </c>
      <c r="M68" s="25" t="str">
        <f>IF(COUNTIF($L68,"*Three or fewer restraints/seclusion occurred during this reporting period*"),"1","0")</f>
        <v>1</v>
      </c>
      <c r="N68" s="25" t="str">
        <f>IF(COUNTIF($L68,"*Update has been made to the FBA*"),"1","0")</f>
        <v>0</v>
      </c>
      <c r="O68" s="25" t="str">
        <f>IF(COUNTIF($L68,"*Update has been made to the PBSP*"),"1","0")</f>
        <v>0</v>
      </c>
      <c r="P68" s="25" t="str">
        <f>IF(COUNTIF($L68,"*ISP Team has convened*"),"1","0")</f>
        <v>0</v>
      </c>
      <c r="Q68" s="25" t="str">
        <f>IF(COUNTIF($L68,"*General retraining of staff*"),"1","0")</f>
        <v>0</v>
      </c>
      <c r="R68" s="25" t="str">
        <f>IF(COUNTIF($L68,"*ISP Team has convened*"),"1","0")</f>
        <v>0</v>
      </c>
      <c r="S68" s="25" t="str">
        <f>IF(COUNTIF($L68,"*Changes made to the ISP*"),"1","0")</f>
        <v>0</v>
      </c>
      <c r="T68" s="25" t="str">
        <f>IF(COUNTIF($L68,"*Assistive Device/Technology added to child's ISP*"),"1","0")</f>
        <v>0</v>
      </c>
      <c r="U68" s="25" t="str">
        <f>IF(COUNTIF($L68,"*Adaptations made to meet identified sensory needs*"),"1","0")</f>
        <v>0</v>
      </c>
      <c r="V68" s="25" t="str">
        <f>IF(COUNTIF($L68,"*Consultation with psychiatrist/medication prescriber*"),"1","0")</f>
        <v>0</v>
      </c>
      <c r="W68" s="25" t="str">
        <f>IF(COUNTIF($L68,"*Consultation with Primary Care Physician/Dentist*"),"1","0")</f>
        <v>0</v>
      </c>
      <c r="X68" s="25" t="str">
        <f>IF(COUNTIF($L68,"*Environmental changes to the setting interior*"),"1","0")</f>
        <v>0</v>
      </c>
      <c r="Y68" s="25" t="str">
        <f>IF(COUNTIF($L68,"*Door Window Dings Added*"),"1","0")</f>
        <v>0</v>
      </c>
      <c r="Z68" s="25" t="str">
        <f>IF(COUNTIF($L68,"*Environmental changes to the child's bedroom*"),"1","0")</f>
        <v>0</v>
      </c>
      <c r="AA68" s="25" t="str">
        <f>IF(COUNTIF($L68,"*Environmental changes to the setting exterior / property*"),"1","0")</f>
        <v>0</v>
      </c>
      <c r="AB68" s="25" t="str">
        <f>IF(COUNTIF($L68,"*Changes made to the child's schedule*"),"1","0")</f>
        <v>0</v>
      </c>
      <c r="AC68" s="25" t="str">
        <f>IF(COUNTIF($L68,"*Changes made to the child's protocols*"),"1","0")</f>
        <v>0</v>
      </c>
      <c r="AD68" s="25" t="str">
        <f>IF(COUNTIF($L68,"*Following a review of the restraints, no steps were taken to decrease the use of restraint/secusion during this reporting period*"),"1","0")</f>
        <v>0</v>
      </c>
      <c r="AE68" s="25">
        <v>0</v>
      </c>
      <c r="AF68" s="25">
        <v>0</v>
      </c>
      <c r="AG68" s="25">
        <v>0</v>
      </c>
      <c r="AH68" s="25" t="s">
        <v>53</v>
      </c>
      <c r="AI68" s="25" t="str">
        <f>IF(COUNTIF($AH68,"*Three or fewer restraints/seclusion occurred during this reporting period*"),"1","0")</f>
        <v>1</v>
      </c>
      <c r="AJ68" s="25" t="str">
        <f>IF(COUNTIF($AH68,"*Update has been made to the FBA*"),"1","0")</f>
        <v>0</v>
      </c>
      <c r="AK68" s="25" t="str">
        <f>IF(COUNTIF($AH68,"*Update has been made to the PBSP*"),"1","0")</f>
        <v>0</v>
      </c>
      <c r="AL68" s="25" t="str">
        <f>IF(COUNTIF($AH68,"*ISP Team has convened*"),"1","0")</f>
        <v>0</v>
      </c>
      <c r="AM68" s="25" t="str">
        <f>IF(COUNTIF($AH68,"*General retraining of staff*"),"1","0")</f>
        <v>0</v>
      </c>
      <c r="AN68" s="25" t="str">
        <f>IF(COUNTIF($AH68,"*ISP Team has convened*"),"1","0")</f>
        <v>0</v>
      </c>
      <c r="AO68" s="25" t="str">
        <f>IF(COUNTIF($AH68,"*Changes made to the ISP*"),"1","0")</f>
        <v>0</v>
      </c>
      <c r="AP68" s="25" t="str">
        <f>IF(COUNTIF($AH68,"*Assistive Device/Technology added to child's ISP*"),"1","0")</f>
        <v>0</v>
      </c>
      <c r="AQ68" s="25" t="str">
        <f>IF(COUNTIF($AH68,"*Adaptations made to meet identified sensory needs*"),"1","0")</f>
        <v>0</v>
      </c>
      <c r="AR68" s="25" t="str">
        <f>IF(COUNTIF($AH68,"*Consultation with psychiatrist/medication prescriber*"),"1","0")</f>
        <v>0</v>
      </c>
      <c r="AS68" s="25" t="str">
        <f>IF(COUNTIF($AH68,"*Consultation with Primary Care Physician/Dentist*"),"1","0")</f>
        <v>0</v>
      </c>
      <c r="AT68" s="25" t="str">
        <f>IF(COUNTIF($AH68,"*Environmental changes to the setting interior*"),"1","0")</f>
        <v>0</v>
      </c>
      <c r="AU68" s="25" t="str">
        <f>IF(COUNTIF($AH68,"*Door Window Dings Added*"),"1","0")</f>
        <v>0</v>
      </c>
      <c r="AV68" s="25" t="str">
        <f>IF(COUNTIF($AH68,"*Environmental changes to the child's bedroom*"),"1","0")</f>
        <v>0</v>
      </c>
      <c r="AW68" s="25" t="str">
        <f>IF(COUNTIF($AH68,"*Environmental changes to the setting exterior / property*"),"1","0")</f>
        <v>0</v>
      </c>
      <c r="AX68" s="25" t="str">
        <f>IF(COUNTIF($AH68,"*Changes made to the child's schedule*"),"1","0")</f>
        <v>0</v>
      </c>
      <c r="AY68" s="25" t="str">
        <f>IF(COUNTIF($AH68,"*Changes made to the child's protocols*"),"1","0")</f>
        <v>0</v>
      </c>
      <c r="AZ68" s="25" t="str">
        <f>IF(COUNTIF($AH68,"*Following a review of the restraints, no steps were taken to decrease the use of restraint/secusion during this reporting period*"),"1","0")</f>
        <v>0</v>
      </c>
    </row>
    <row r="69" spans="1:52" ht="50" customHeight="1" x14ac:dyDescent="0.35">
      <c r="A69" s="28" t="s">
        <v>484</v>
      </c>
      <c r="B69" s="25" t="s">
        <v>107</v>
      </c>
      <c r="C69" s="25" t="s">
        <v>108</v>
      </c>
      <c r="D69" s="25" t="s">
        <v>108</v>
      </c>
      <c r="E69" s="25" t="s">
        <v>112</v>
      </c>
      <c r="F69" s="25" t="s">
        <v>109</v>
      </c>
      <c r="G69" s="25" t="s">
        <v>20</v>
      </c>
      <c r="H69" s="25" t="s">
        <v>54</v>
      </c>
      <c r="I69" s="25">
        <v>0</v>
      </c>
      <c r="J69" s="25">
        <v>0</v>
      </c>
      <c r="K69" s="25">
        <v>0</v>
      </c>
      <c r="L69" s="25" t="s">
        <v>53</v>
      </c>
      <c r="M69" s="25" t="str">
        <f>IF(COUNTIF($L69,"*Three or fewer restraints/seclusion occurred during this reporting period*"),"1","0")</f>
        <v>1</v>
      </c>
      <c r="N69" s="25" t="str">
        <f>IF(COUNTIF($L69,"*Update has been made to the FBA*"),"1","0")</f>
        <v>0</v>
      </c>
      <c r="O69" s="25" t="str">
        <f>IF(COUNTIF($L69,"*Update has been made to the PBSP*"),"1","0")</f>
        <v>0</v>
      </c>
      <c r="P69" s="25" t="str">
        <f>IF(COUNTIF($L69,"*ISP Team has convened*"),"1","0")</f>
        <v>0</v>
      </c>
      <c r="Q69" s="25" t="str">
        <f>IF(COUNTIF($L69,"*General retraining of staff*"),"1","0")</f>
        <v>0</v>
      </c>
      <c r="R69" s="25" t="str">
        <f>IF(COUNTIF($L69,"*ISP Team has convened*"),"1","0")</f>
        <v>0</v>
      </c>
      <c r="S69" s="25" t="str">
        <f>IF(COUNTIF($L69,"*Changes made to the ISP*"),"1","0")</f>
        <v>0</v>
      </c>
      <c r="T69" s="25" t="str">
        <f>IF(COUNTIF($L69,"*Assistive Device/Technology added to child's ISP*"),"1","0")</f>
        <v>0</v>
      </c>
      <c r="U69" s="25" t="str">
        <f>IF(COUNTIF($L69,"*Adaptations made to meet identified sensory needs*"),"1","0")</f>
        <v>0</v>
      </c>
      <c r="V69" s="25" t="str">
        <f>IF(COUNTIF($L69,"*Consultation with psychiatrist/medication prescriber*"),"1","0")</f>
        <v>0</v>
      </c>
      <c r="W69" s="25" t="str">
        <f>IF(COUNTIF($L69,"*Consultation with Primary Care Physician/Dentist*"),"1","0")</f>
        <v>0</v>
      </c>
      <c r="X69" s="25" t="str">
        <f>IF(COUNTIF($L69,"*Environmental changes to the setting interior*"),"1","0")</f>
        <v>0</v>
      </c>
      <c r="Y69" s="25" t="str">
        <f>IF(COUNTIF($L69,"*Door Window Dings Added*"),"1","0")</f>
        <v>0</v>
      </c>
      <c r="Z69" s="25" t="str">
        <f>IF(COUNTIF($L69,"*Environmental changes to the child's bedroom*"),"1","0")</f>
        <v>0</v>
      </c>
      <c r="AA69" s="25" t="str">
        <f>IF(COUNTIF($L69,"*Environmental changes to the setting exterior / property*"),"1","0")</f>
        <v>0</v>
      </c>
      <c r="AB69" s="25" t="str">
        <f>IF(COUNTIF($L69,"*Changes made to the child's schedule*"),"1","0")</f>
        <v>0</v>
      </c>
      <c r="AC69" s="25" t="str">
        <f>IF(COUNTIF($L69,"*Changes made to the child's protocols*"),"1","0")</f>
        <v>0</v>
      </c>
      <c r="AD69" s="25" t="str">
        <f>IF(COUNTIF($L69,"*Following a review of the restraints, no steps were taken to decrease the use of restraint/secusion during this reporting period*"),"1","0")</f>
        <v>0</v>
      </c>
      <c r="AE69" s="25">
        <v>0</v>
      </c>
      <c r="AF69" s="25">
        <v>0</v>
      </c>
      <c r="AG69" s="25">
        <v>0</v>
      </c>
      <c r="AH69" s="25" t="s">
        <v>53</v>
      </c>
      <c r="AI69" s="25" t="str">
        <f>IF(COUNTIF($AH69,"*Three or fewer restraints/seclusion occurred during this reporting period*"),"1","0")</f>
        <v>1</v>
      </c>
      <c r="AJ69" s="25" t="str">
        <f>IF(COUNTIF($AH69,"*Update has been made to the FBA*"),"1","0")</f>
        <v>0</v>
      </c>
      <c r="AK69" s="25" t="str">
        <f>IF(COUNTIF($AH69,"*Update has been made to the PBSP*"),"1","0")</f>
        <v>0</v>
      </c>
      <c r="AL69" s="25" t="str">
        <f>IF(COUNTIF($AH69,"*ISP Team has convened*"),"1","0")</f>
        <v>0</v>
      </c>
      <c r="AM69" s="25" t="str">
        <f>IF(COUNTIF($AH69,"*General retraining of staff*"),"1","0")</f>
        <v>0</v>
      </c>
      <c r="AN69" s="25" t="str">
        <f>IF(COUNTIF($AH69,"*ISP Team has convened*"),"1","0")</f>
        <v>0</v>
      </c>
      <c r="AO69" s="25" t="str">
        <f>IF(COUNTIF($AH69,"*Changes made to the ISP*"),"1","0")</f>
        <v>0</v>
      </c>
      <c r="AP69" s="25" t="str">
        <f>IF(COUNTIF($AH69,"*Assistive Device/Technology added to child's ISP*"),"1","0")</f>
        <v>0</v>
      </c>
      <c r="AQ69" s="25" t="str">
        <f>IF(COUNTIF($AH69,"*Adaptations made to meet identified sensory needs*"),"1","0")</f>
        <v>0</v>
      </c>
      <c r="AR69" s="25" t="str">
        <f>IF(COUNTIF($AH69,"*Consultation with psychiatrist/medication prescriber*"),"1","0")</f>
        <v>0</v>
      </c>
      <c r="AS69" s="25" t="str">
        <f>IF(COUNTIF($AH69,"*Consultation with Primary Care Physician/Dentist*"),"1","0")</f>
        <v>0</v>
      </c>
      <c r="AT69" s="25" t="str">
        <f>IF(COUNTIF($AH69,"*Environmental changes to the setting interior*"),"1","0")</f>
        <v>0</v>
      </c>
      <c r="AU69" s="25" t="str">
        <f>IF(COUNTIF($AH69,"*Door Window Dings Added*"),"1","0")</f>
        <v>0</v>
      </c>
      <c r="AV69" s="25" t="str">
        <f>IF(COUNTIF($AH69,"*Environmental changes to the child's bedroom*"),"1","0")</f>
        <v>0</v>
      </c>
      <c r="AW69" s="25" t="str">
        <f>IF(COUNTIF($AH69,"*Environmental changes to the setting exterior / property*"),"1","0")</f>
        <v>0</v>
      </c>
      <c r="AX69" s="25" t="str">
        <f>IF(COUNTIF($AH69,"*Changes made to the child's schedule*"),"1","0")</f>
        <v>0</v>
      </c>
      <c r="AY69" s="25" t="str">
        <f>IF(COUNTIF($AH69,"*Changes made to the child's protocols*"),"1","0")</f>
        <v>0</v>
      </c>
      <c r="AZ69" s="25" t="str">
        <f>IF(COUNTIF($AH69,"*Following a review of the restraints, no steps were taken to decrease the use of restraint/secusion during this reporting period*"),"1","0")</f>
        <v>0</v>
      </c>
    </row>
    <row r="70" spans="1:52" ht="50" customHeight="1" x14ac:dyDescent="0.35">
      <c r="A70" s="28" t="s">
        <v>485</v>
      </c>
      <c r="B70" s="28" t="s">
        <v>114</v>
      </c>
      <c r="C70" s="28" t="s">
        <v>113</v>
      </c>
      <c r="D70" s="28" t="s">
        <v>113</v>
      </c>
      <c r="E70" s="28" t="s">
        <v>112</v>
      </c>
      <c r="F70" s="28" t="s">
        <v>109</v>
      </c>
      <c r="G70" s="28" t="s">
        <v>20</v>
      </c>
      <c r="H70" s="28" t="s">
        <v>54</v>
      </c>
      <c r="I70" s="28">
        <v>0</v>
      </c>
      <c r="J70" s="28">
        <v>0</v>
      </c>
      <c r="K70" s="33">
        <v>0</v>
      </c>
      <c r="L70" s="28" t="s">
        <v>53</v>
      </c>
      <c r="M70" s="28" t="str">
        <f>IF(COUNTIF($L70,"*Three or fewer restraints/seclusion occurred during this reporting period*"),"1","0")</f>
        <v>1</v>
      </c>
      <c r="N70" s="28" t="str">
        <f>IF(COUNTIF($L70,"*Update has been made to the FBA*"),"1","0")</f>
        <v>0</v>
      </c>
      <c r="O70" s="28" t="str">
        <f>IF(COUNTIF($L70,"*Update has been made to the PBSP*"),"1","0")</f>
        <v>0</v>
      </c>
      <c r="P70" s="28" t="str">
        <f>IF(COUNTIF($L70,"*ISP Team has convened*"),"1","0")</f>
        <v>0</v>
      </c>
      <c r="Q70" s="28" t="str">
        <f>IF(COUNTIF($L70,"*General retraining of staff*"),"1","0")</f>
        <v>0</v>
      </c>
      <c r="R70" s="28" t="str">
        <f>IF(COUNTIF($L70,"*ISP Team has convened*"),"1","0")</f>
        <v>0</v>
      </c>
      <c r="S70" s="28" t="str">
        <f>IF(COUNTIF($L70,"*Changes made to the ISP*"),"1","0")</f>
        <v>0</v>
      </c>
      <c r="T70" s="28" t="str">
        <f>IF(COUNTIF($L70,"*Assistive Device/Technology added to child's ISP*"),"1","0")</f>
        <v>0</v>
      </c>
      <c r="U70" s="28" t="str">
        <f>IF(COUNTIF($L70,"*Adaptations made to meet identified sensory needs*"),"1","0")</f>
        <v>0</v>
      </c>
      <c r="V70" s="28" t="str">
        <f>IF(COUNTIF($L70,"*Consultation with psychiatrist/medication prescriber*"),"1","0")</f>
        <v>0</v>
      </c>
      <c r="W70" s="28" t="str">
        <f>IF(COUNTIF($L70,"*Consultation with Primary Care Physician/Dentist*"),"1","0")</f>
        <v>0</v>
      </c>
      <c r="X70" s="28" t="str">
        <f>IF(COUNTIF($L70,"*Environmental changes to the setting interior*"),"1","0")</f>
        <v>0</v>
      </c>
      <c r="Y70" s="28" t="str">
        <f>IF(COUNTIF($L70,"*Door Window Dings Added*"),"1","0")</f>
        <v>0</v>
      </c>
      <c r="Z70" s="28" t="str">
        <f>IF(COUNTIF($L70,"*Environmental changes to the child's bedroom*"),"1","0")</f>
        <v>0</v>
      </c>
      <c r="AA70" s="28" t="str">
        <f>IF(COUNTIF($L70,"*Environmental changes to the setting exterior / property*"),"1","0")</f>
        <v>0</v>
      </c>
      <c r="AB70" s="28" t="str">
        <f>IF(COUNTIF($L70,"*Changes made to the child's schedule*"),"1","0")</f>
        <v>0</v>
      </c>
      <c r="AC70" s="28" t="str">
        <f>IF(COUNTIF($L70,"*Changes made to the child's protocols*"),"1","0")</f>
        <v>0</v>
      </c>
      <c r="AD70" s="28" t="str">
        <f>IF(COUNTIF($L70,"*Following a review of the restraints, no steps were taken to decrease the use of restraint/secusion during this reporting period*"),"1","0")</f>
        <v>0</v>
      </c>
      <c r="AE70" s="28">
        <v>0</v>
      </c>
      <c r="AF70" s="28">
        <v>0</v>
      </c>
      <c r="AG70" s="28">
        <v>0</v>
      </c>
      <c r="AH70" s="28" t="s">
        <v>53</v>
      </c>
      <c r="AI70" s="28" t="str">
        <f>IF(COUNTIF($AH70,"*Three or fewer restraints/seclusion occurred during this reporting period*"),"1","0")</f>
        <v>1</v>
      </c>
      <c r="AJ70" s="28" t="str">
        <f>IF(COUNTIF($AH70,"*Update has been made to the FBA*"),"1","0")</f>
        <v>0</v>
      </c>
      <c r="AK70" s="28" t="str">
        <f>IF(COUNTIF($AH70,"*Update has been made to the PBSP*"),"1","0")</f>
        <v>0</v>
      </c>
      <c r="AL70" s="28" t="str">
        <f>IF(COUNTIF($AH70,"*ISP Team has convened*"),"1","0")</f>
        <v>0</v>
      </c>
      <c r="AM70" s="28" t="str">
        <f>IF(COUNTIF($AH70,"*General retraining of staff*"),"1","0")</f>
        <v>0</v>
      </c>
      <c r="AN70" s="28" t="str">
        <f>IF(COUNTIF($AH70,"*ISP Team has convened*"),"1","0")</f>
        <v>0</v>
      </c>
      <c r="AO70" s="28" t="str">
        <f>IF(COUNTIF($AH70,"*Changes made to the ISP*"),"1","0")</f>
        <v>0</v>
      </c>
      <c r="AP70" s="28" t="str">
        <f>IF(COUNTIF($AH70,"*Assistive Device/Technology added to child's ISP*"),"1","0")</f>
        <v>0</v>
      </c>
      <c r="AQ70" s="28" t="str">
        <f>IF(COUNTIF($AH70,"*Adaptations made to meet identified sensory needs*"),"1","0")</f>
        <v>0</v>
      </c>
      <c r="AR70" s="28" t="str">
        <f>IF(COUNTIF($AH70,"*Consultation with psychiatrist/medication prescriber*"),"1","0")</f>
        <v>0</v>
      </c>
      <c r="AS70" s="28" t="str">
        <f>IF(COUNTIF($AH70,"*Consultation with Primary Care Physician/Dentist*"),"1","0")</f>
        <v>0</v>
      </c>
      <c r="AT70" s="28" t="str">
        <f>IF(COUNTIF($AH70,"*Environmental changes to the setting interior*"),"1","0")</f>
        <v>0</v>
      </c>
      <c r="AU70" s="28" t="str">
        <f>IF(COUNTIF($AH70,"*Door Window Dings Added*"),"1","0")</f>
        <v>0</v>
      </c>
      <c r="AV70" s="28" t="str">
        <f>IF(COUNTIF($AH70,"*Environmental changes to the child's bedroom*"),"1","0")</f>
        <v>0</v>
      </c>
      <c r="AW70" s="28" t="str">
        <f>IF(COUNTIF($AH70,"*Environmental changes to the setting exterior / property*"),"1","0")</f>
        <v>0</v>
      </c>
      <c r="AX70" s="28" t="str">
        <f>IF(COUNTIF($AH70,"*Changes made to the child's schedule*"),"1","0")</f>
        <v>0</v>
      </c>
      <c r="AY70" s="28" t="str">
        <f>IF(COUNTIF($AH70,"*Changes made to the child's protocols*"),"1","0")</f>
        <v>0</v>
      </c>
      <c r="AZ70" s="28" t="str">
        <f>IF(COUNTIF($AH70,"*Following a review of the restraints, no steps were taken to decrease the use of restraint/secusion during this reporting period*"),"1","0")</f>
        <v>0</v>
      </c>
    </row>
    <row r="71" spans="1:52" ht="50" customHeight="1" x14ac:dyDescent="0.35">
      <c r="A71" s="28" t="s">
        <v>486</v>
      </c>
      <c r="B71" s="25" t="s">
        <v>107</v>
      </c>
      <c r="C71" s="25" t="s">
        <v>108</v>
      </c>
      <c r="D71" s="25" t="s">
        <v>108</v>
      </c>
      <c r="E71" s="25" t="s">
        <v>112</v>
      </c>
      <c r="F71" s="25" t="s">
        <v>109</v>
      </c>
      <c r="G71" s="25" t="s">
        <v>20</v>
      </c>
      <c r="H71" s="25" t="s">
        <v>54</v>
      </c>
      <c r="I71" s="25">
        <v>0</v>
      </c>
      <c r="J71" s="25">
        <v>0</v>
      </c>
      <c r="K71" s="25">
        <v>0</v>
      </c>
      <c r="L71" s="25" t="s">
        <v>53</v>
      </c>
      <c r="M71" s="25" t="str">
        <f>IF(COUNTIF($L71,"*Three or fewer restraints/seclusion occurred during this reporting period*"),"1","0")</f>
        <v>1</v>
      </c>
      <c r="N71" s="25" t="str">
        <f>IF(COUNTIF($L71,"*Update has been made to the FBA*"),"1","0")</f>
        <v>0</v>
      </c>
      <c r="O71" s="25" t="str">
        <f>IF(COUNTIF($L71,"*Update has been made to the PBSP*"),"1","0")</f>
        <v>0</v>
      </c>
      <c r="P71" s="25" t="str">
        <f>IF(COUNTIF($L71,"*ISP Team has convened*"),"1","0")</f>
        <v>0</v>
      </c>
      <c r="Q71" s="25" t="str">
        <f>IF(COUNTIF($L71,"*General retraining of staff*"),"1","0")</f>
        <v>0</v>
      </c>
      <c r="R71" s="25" t="str">
        <f>IF(COUNTIF($L71,"*ISP Team has convened*"),"1","0")</f>
        <v>0</v>
      </c>
      <c r="S71" s="25" t="str">
        <f>IF(COUNTIF($L71,"*Changes made to the ISP*"),"1","0")</f>
        <v>0</v>
      </c>
      <c r="T71" s="25" t="str">
        <f>IF(COUNTIF($L71,"*Assistive Device/Technology added to child's ISP*"),"1","0")</f>
        <v>0</v>
      </c>
      <c r="U71" s="25" t="str">
        <f>IF(COUNTIF($L71,"*Adaptations made to meet identified sensory needs*"),"1","0")</f>
        <v>0</v>
      </c>
      <c r="V71" s="25" t="str">
        <f>IF(COUNTIF($L71,"*Consultation with psychiatrist/medication prescriber*"),"1","0")</f>
        <v>0</v>
      </c>
      <c r="W71" s="25" t="str">
        <f>IF(COUNTIF($L71,"*Consultation with Primary Care Physician/Dentist*"),"1","0")</f>
        <v>0</v>
      </c>
      <c r="X71" s="25" t="str">
        <f>IF(COUNTIF($L71,"*Environmental changes to the setting interior*"),"1","0")</f>
        <v>0</v>
      </c>
      <c r="Y71" s="25" t="str">
        <f>IF(COUNTIF($L71,"*Door Window Dings Added*"),"1","0")</f>
        <v>0</v>
      </c>
      <c r="Z71" s="25" t="str">
        <f>IF(COUNTIF($L71,"*Environmental changes to the child's bedroom*"),"1","0")</f>
        <v>0</v>
      </c>
      <c r="AA71" s="25" t="str">
        <f>IF(COUNTIF($L71,"*Environmental changes to the setting exterior / property*"),"1","0")</f>
        <v>0</v>
      </c>
      <c r="AB71" s="25" t="str">
        <f>IF(COUNTIF($L71,"*Changes made to the child's schedule*"),"1","0")</f>
        <v>0</v>
      </c>
      <c r="AC71" s="25" t="str">
        <f>IF(COUNTIF($L71,"*Changes made to the child's protocols*"),"1","0")</f>
        <v>0</v>
      </c>
      <c r="AD71" s="25" t="str">
        <f>IF(COUNTIF($L71,"*Following a review of the restraints, no steps were taken to decrease the use of restraint/secusion during this reporting period*"),"1","0")</f>
        <v>0</v>
      </c>
      <c r="AE71" s="25">
        <v>0</v>
      </c>
      <c r="AF71" s="25">
        <v>0</v>
      </c>
      <c r="AG71" s="25">
        <v>0</v>
      </c>
      <c r="AH71" s="25" t="s">
        <v>53</v>
      </c>
      <c r="AI71" s="25" t="str">
        <f>IF(COUNTIF($AH71,"*Three or fewer restraints/seclusion occurred during this reporting period*"),"1","0")</f>
        <v>1</v>
      </c>
      <c r="AJ71" s="25" t="str">
        <f>IF(COUNTIF($AH71,"*Update has been made to the FBA*"),"1","0")</f>
        <v>0</v>
      </c>
      <c r="AK71" s="25" t="str">
        <f>IF(COUNTIF($AH71,"*Update has been made to the PBSP*"),"1","0")</f>
        <v>0</v>
      </c>
      <c r="AL71" s="25" t="str">
        <f>IF(COUNTIF($AH71,"*ISP Team has convened*"),"1","0")</f>
        <v>0</v>
      </c>
      <c r="AM71" s="25" t="str">
        <f>IF(COUNTIF($AH71,"*General retraining of staff*"),"1","0")</f>
        <v>0</v>
      </c>
      <c r="AN71" s="25" t="str">
        <f>IF(COUNTIF($AH71,"*ISP Team has convened*"),"1","0")</f>
        <v>0</v>
      </c>
      <c r="AO71" s="25" t="str">
        <f>IF(COUNTIF($AH71,"*Changes made to the ISP*"),"1","0")</f>
        <v>0</v>
      </c>
      <c r="AP71" s="25" t="str">
        <f>IF(COUNTIF($AH71,"*Assistive Device/Technology added to child's ISP*"),"1","0")</f>
        <v>0</v>
      </c>
      <c r="AQ71" s="25" t="str">
        <f>IF(COUNTIF($AH71,"*Adaptations made to meet identified sensory needs*"),"1","0")</f>
        <v>0</v>
      </c>
      <c r="AR71" s="25" t="str">
        <f>IF(COUNTIF($AH71,"*Consultation with psychiatrist/medication prescriber*"),"1","0")</f>
        <v>0</v>
      </c>
      <c r="AS71" s="25" t="str">
        <f>IF(COUNTIF($AH71,"*Consultation with Primary Care Physician/Dentist*"),"1","0")</f>
        <v>0</v>
      </c>
      <c r="AT71" s="25" t="str">
        <f>IF(COUNTIF($AH71,"*Environmental changes to the setting interior*"),"1","0")</f>
        <v>0</v>
      </c>
      <c r="AU71" s="25" t="str">
        <f>IF(COUNTIF($AH71,"*Door Window Dings Added*"),"1","0")</f>
        <v>0</v>
      </c>
      <c r="AV71" s="25" t="str">
        <f>IF(COUNTIF($AH71,"*Environmental changes to the child's bedroom*"),"1","0")</f>
        <v>0</v>
      </c>
      <c r="AW71" s="25" t="str">
        <f>IF(COUNTIF($AH71,"*Environmental changes to the setting exterior / property*"),"1","0")</f>
        <v>0</v>
      </c>
      <c r="AX71" s="25" t="str">
        <f>IF(COUNTIF($AH71,"*Changes made to the child's schedule*"),"1","0")</f>
        <v>0</v>
      </c>
      <c r="AY71" s="25" t="str">
        <f>IF(COUNTIF($AH71,"*Changes made to the child's protocols*"),"1","0")</f>
        <v>0</v>
      </c>
      <c r="AZ71" s="25" t="str">
        <f>IF(COUNTIF($AH71,"*Following a review of the restraints, no steps were taken to decrease the use of restraint/secusion during this reporting period*"),"1","0")</f>
        <v>0</v>
      </c>
    </row>
    <row r="72" spans="1:52" ht="50" customHeight="1" x14ac:dyDescent="0.35">
      <c r="A72" s="28" t="s">
        <v>487</v>
      </c>
      <c r="B72" s="28" t="s">
        <v>107</v>
      </c>
      <c r="C72" s="28" t="s">
        <v>108</v>
      </c>
      <c r="D72" s="28" t="s">
        <v>108</v>
      </c>
      <c r="E72" s="28" t="s">
        <v>112</v>
      </c>
      <c r="F72" s="28" t="s">
        <v>109</v>
      </c>
      <c r="G72" s="28" t="s">
        <v>20</v>
      </c>
      <c r="H72" s="28" t="s">
        <v>54</v>
      </c>
      <c r="I72" s="28">
        <v>0</v>
      </c>
      <c r="J72" s="28">
        <v>0</v>
      </c>
      <c r="K72" s="28">
        <v>0</v>
      </c>
      <c r="L72" s="28" t="s">
        <v>53</v>
      </c>
      <c r="M72" s="28" t="str">
        <f>IF(COUNTIF($L72,"*Three or fewer restraints/seclusion occurred during this reporting period*"),"1","0")</f>
        <v>1</v>
      </c>
      <c r="N72" s="28" t="str">
        <f>IF(COUNTIF($L72,"*Update has been made to the FBA*"),"1","0")</f>
        <v>0</v>
      </c>
      <c r="O72" s="28" t="str">
        <f>IF(COUNTIF($L72,"*Update has been made to the PBSP*"),"1","0")</f>
        <v>0</v>
      </c>
      <c r="P72" s="28" t="str">
        <f>IF(COUNTIF($L72,"*ISP Team has convened*"),"1","0")</f>
        <v>0</v>
      </c>
      <c r="Q72" s="28" t="str">
        <f>IF(COUNTIF($L72,"*General retraining of staff*"),"1","0")</f>
        <v>0</v>
      </c>
      <c r="R72" s="28" t="str">
        <f>IF(COUNTIF($L72,"*ISP Team has convened*"),"1","0")</f>
        <v>0</v>
      </c>
      <c r="S72" s="28" t="str">
        <f>IF(COUNTIF($L72,"*Changes made to the ISP*"),"1","0")</f>
        <v>0</v>
      </c>
      <c r="T72" s="28" t="str">
        <f>IF(COUNTIF($L72,"*Assistive Device/Technology added to child's ISP*"),"1","0")</f>
        <v>0</v>
      </c>
      <c r="U72" s="28" t="str">
        <f>IF(COUNTIF($L72,"*Adaptations made to meet identified sensory needs*"),"1","0")</f>
        <v>0</v>
      </c>
      <c r="V72" s="28" t="str">
        <f>IF(COUNTIF($L72,"*Consultation with psychiatrist/medication prescriber*"),"1","0")</f>
        <v>0</v>
      </c>
      <c r="W72" s="28" t="str">
        <f>IF(COUNTIF($L72,"*Consultation with Primary Care Physician/Dentist*"),"1","0")</f>
        <v>0</v>
      </c>
      <c r="X72" s="28" t="str">
        <f>IF(COUNTIF($L72,"*Environmental changes to the setting interior*"),"1","0")</f>
        <v>0</v>
      </c>
      <c r="Y72" s="28" t="str">
        <f>IF(COUNTIF($L72,"*Door Window Dings Added*"),"1","0")</f>
        <v>0</v>
      </c>
      <c r="Z72" s="28" t="str">
        <f>IF(COUNTIF($L72,"*Environmental changes to the child's bedroom*"),"1","0")</f>
        <v>0</v>
      </c>
      <c r="AA72" s="28" t="str">
        <f>IF(COUNTIF($L72,"*Environmental changes to the setting exterior / property*"),"1","0")</f>
        <v>0</v>
      </c>
      <c r="AB72" s="28" t="str">
        <f>IF(COUNTIF($L72,"*Changes made to the child's schedule*"),"1","0")</f>
        <v>0</v>
      </c>
      <c r="AC72" s="28" t="str">
        <f>IF(COUNTIF($L72,"*Changes made to the child's protocols*"),"1","0")</f>
        <v>0</v>
      </c>
      <c r="AD72" s="28" t="str">
        <f>IF(COUNTIF($L72,"*Following a review of the restraints, no steps were taken to decrease the use of restraint/secusion during this reporting period*"),"1","0")</f>
        <v>0</v>
      </c>
      <c r="AE72" s="28">
        <v>0</v>
      </c>
      <c r="AF72" s="28">
        <v>0</v>
      </c>
      <c r="AG72" s="28">
        <v>0</v>
      </c>
      <c r="AH72" s="28" t="s">
        <v>53</v>
      </c>
      <c r="AI72" s="28" t="str">
        <f>IF(COUNTIF($AH72,"*Three or fewer restraints/seclusion occurred during this reporting period*"),"1","0")</f>
        <v>1</v>
      </c>
      <c r="AJ72" s="28" t="str">
        <f>IF(COUNTIF($AH72,"*Update has been made to the FBA*"),"1","0")</f>
        <v>0</v>
      </c>
      <c r="AK72" s="28" t="str">
        <f>IF(COUNTIF($AH72,"*Update has been made to the PBSP*"),"1","0")</f>
        <v>0</v>
      </c>
      <c r="AL72" s="28" t="str">
        <f>IF(COUNTIF($AH72,"*ISP Team has convened*"),"1","0")</f>
        <v>0</v>
      </c>
      <c r="AM72" s="28" t="str">
        <f>IF(COUNTIF($AH72,"*General retraining of staff*"),"1","0")</f>
        <v>0</v>
      </c>
      <c r="AN72" s="28" t="str">
        <f>IF(COUNTIF($AH72,"*ISP Team has convened*"),"1","0")</f>
        <v>0</v>
      </c>
      <c r="AO72" s="28" t="str">
        <f>IF(COUNTIF($AH72,"*Changes made to the ISP*"),"1","0")</f>
        <v>0</v>
      </c>
      <c r="AP72" s="28" t="str">
        <f>IF(COUNTIF($AH72,"*Assistive Device/Technology added to child's ISP*"),"1","0")</f>
        <v>0</v>
      </c>
      <c r="AQ72" s="28" t="str">
        <f>IF(COUNTIF($AH72,"*Adaptations made to meet identified sensory needs*"),"1","0")</f>
        <v>0</v>
      </c>
      <c r="AR72" s="28" t="str">
        <f>IF(COUNTIF($AH72,"*Consultation with psychiatrist/medication prescriber*"),"1","0")</f>
        <v>0</v>
      </c>
      <c r="AS72" s="28" t="str">
        <f>IF(COUNTIF($AH72,"*Consultation with Primary Care Physician/Dentist*"),"1","0")</f>
        <v>0</v>
      </c>
      <c r="AT72" s="28" t="str">
        <f>IF(COUNTIF($AH72,"*Environmental changes to the setting interior*"),"1","0")</f>
        <v>0</v>
      </c>
      <c r="AU72" s="28" t="str">
        <f>IF(COUNTIF($AH72,"*Door Window Dings Added*"),"1","0")</f>
        <v>0</v>
      </c>
      <c r="AV72" s="28" t="str">
        <f>IF(COUNTIF($AH72,"*Environmental changes to the child's bedroom*"),"1","0")</f>
        <v>0</v>
      </c>
      <c r="AW72" s="28" t="str">
        <f>IF(COUNTIF($AH72,"*Environmental changes to the setting exterior / property*"),"1","0")</f>
        <v>0</v>
      </c>
      <c r="AX72" s="28" t="str">
        <f>IF(COUNTIF($AH72,"*Changes made to the child's schedule*"),"1","0")</f>
        <v>0</v>
      </c>
      <c r="AY72" s="28" t="str">
        <f>IF(COUNTIF($AH72,"*Changes made to the child's protocols*"),"1","0")</f>
        <v>0</v>
      </c>
      <c r="AZ72" s="28" t="str">
        <f>IF(COUNTIF($AH72,"*Following a review of the restraints, no steps were taken to decrease the use of restraint/secusion during this reporting period*"),"1","0")</f>
        <v>0</v>
      </c>
    </row>
    <row r="73" spans="1:52" ht="50" customHeight="1" x14ac:dyDescent="0.35">
      <c r="A73" s="28" t="s">
        <v>488</v>
      </c>
      <c r="B73" s="25" t="s">
        <v>118</v>
      </c>
      <c r="C73" s="25" t="s">
        <v>108</v>
      </c>
      <c r="D73" s="25" t="s">
        <v>108</v>
      </c>
      <c r="E73" s="25" t="s">
        <v>112</v>
      </c>
      <c r="F73" s="25" t="s">
        <v>109</v>
      </c>
      <c r="G73" s="25" t="s">
        <v>20</v>
      </c>
      <c r="H73" s="25" t="s">
        <v>54</v>
      </c>
      <c r="I73" s="25">
        <v>0</v>
      </c>
      <c r="J73" s="25">
        <v>0</v>
      </c>
      <c r="K73" s="32">
        <v>0</v>
      </c>
      <c r="L73" s="25" t="s">
        <v>53</v>
      </c>
      <c r="M73" s="25" t="str">
        <f>IF(COUNTIF($L73,"*Three or fewer restraints/seclusion occurred during this reporting period*"),"1","0")</f>
        <v>1</v>
      </c>
      <c r="N73" s="25" t="str">
        <f>IF(COUNTIF($L73,"*Update has been made to the FBA*"),"1","0")</f>
        <v>0</v>
      </c>
      <c r="O73" s="25" t="str">
        <f>IF(COUNTIF($L73,"*Update has been made to the PBSP*"),"1","0")</f>
        <v>0</v>
      </c>
      <c r="P73" s="25" t="str">
        <f>IF(COUNTIF($L73,"*ISP Team has convened*"),"1","0")</f>
        <v>0</v>
      </c>
      <c r="Q73" s="25" t="str">
        <f>IF(COUNTIF($L73,"*General retraining of staff*"),"1","0")</f>
        <v>0</v>
      </c>
      <c r="R73" s="25" t="str">
        <f>IF(COUNTIF($L73,"*ISP Team has convened*"),"1","0")</f>
        <v>0</v>
      </c>
      <c r="S73" s="25" t="str">
        <f>IF(COUNTIF($L73,"*Changes made to the ISP*"),"1","0")</f>
        <v>0</v>
      </c>
      <c r="T73" s="25" t="str">
        <f>IF(COUNTIF($L73,"*Assistive Device/Technology added to child's ISP*"),"1","0")</f>
        <v>0</v>
      </c>
      <c r="U73" s="25" t="str">
        <f>IF(COUNTIF($L73,"*Adaptations made to meet identified sensory needs*"),"1","0")</f>
        <v>0</v>
      </c>
      <c r="V73" s="25" t="str">
        <f>IF(COUNTIF($L73,"*Consultation with psychiatrist/medication prescriber*"),"1","0")</f>
        <v>0</v>
      </c>
      <c r="W73" s="25" t="str">
        <f>IF(COUNTIF($L73,"*Consultation with Primary Care Physician/Dentist*"),"1","0")</f>
        <v>0</v>
      </c>
      <c r="X73" s="25" t="str">
        <f>IF(COUNTIF($L73,"*Environmental changes to the setting interior*"),"1","0")</f>
        <v>0</v>
      </c>
      <c r="Y73" s="25" t="str">
        <f>IF(COUNTIF($L73,"*Door Window Dings Added*"),"1","0")</f>
        <v>0</v>
      </c>
      <c r="Z73" s="25" t="str">
        <f>IF(COUNTIF($L73,"*Environmental changes to the child's bedroom*"),"1","0")</f>
        <v>0</v>
      </c>
      <c r="AA73" s="25" t="str">
        <f>IF(COUNTIF($L73,"*Environmental changes to the setting exterior / property*"),"1","0")</f>
        <v>0</v>
      </c>
      <c r="AB73" s="25" t="str">
        <f>IF(COUNTIF($L73,"*Changes made to the child's schedule*"),"1","0")</f>
        <v>0</v>
      </c>
      <c r="AC73" s="25" t="str">
        <f>IF(COUNTIF($L73,"*Changes made to the child's protocols*"),"1","0")</f>
        <v>0</v>
      </c>
      <c r="AD73" s="25" t="str">
        <f>IF(COUNTIF($L73,"*Following a review of the restraints, no steps were taken to decrease the use of restraint/secusion during this reporting period*"),"1","0")</f>
        <v>0</v>
      </c>
      <c r="AE73" s="25">
        <v>0</v>
      </c>
      <c r="AF73" s="25">
        <v>0</v>
      </c>
      <c r="AG73" s="25">
        <v>0</v>
      </c>
      <c r="AH73" s="25" t="s">
        <v>53</v>
      </c>
      <c r="AI73" s="25" t="str">
        <f>IF(COUNTIF($AH73,"*Three or fewer restraints/seclusion occurred during this reporting period*"),"1","0")</f>
        <v>1</v>
      </c>
      <c r="AJ73" s="25" t="str">
        <f>IF(COUNTIF($AH73,"*Update has been made to the FBA*"),"1","0")</f>
        <v>0</v>
      </c>
      <c r="AK73" s="25" t="str">
        <f>IF(COUNTIF($AH73,"*Update has been made to the PBSP*"),"1","0")</f>
        <v>0</v>
      </c>
      <c r="AL73" s="25" t="str">
        <f>IF(COUNTIF($AH73,"*ISP Team has convened*"),"1","0")</f>
        <v>0</v>
      </c>
      <c r="AM73" s="25" t="str">
        <f>IF(COUNTIF($AH73,"*General retraining of staff*"),"1","0")</f>
        <v>0</v>
      </c>
      <c r="AN73" s="25" t="str">
        <f>IF(COUNTIF($AH73,"*ISP Team has convened*"),"1","0")</f>
        <v>0</v>
      </c>
      <c r="AO73" s="25" t="str">
        <f>IF(COUNTIF($AH73,"*Changes made to the ISP*"),"1","0")</f>
        <v>0</v>
      </c>
      <c r="AP73" s="25" t="str">
        <f>IF(COUNTIF($AH73,"*Assistive Device/Technology added to child's ISP*"),"1","0")</f>
        <v>0</v>
      </c>
      <c r="AQ73" s="25" t="str">
        <f>IF(COUNTIF($AH73,"*Adaptations made to meet identified sensory needs*"),"1","0")</f>
        <v>0</v>
      </c>
      <c r="AR73" s="25" t="str">
        <f>IF(COUNTIF($AH73,"*Consultation with psychiatrist/medication prescriber*"),"1","0")</f>
        <v>0</v>
      </c>
      <c r="AS73" s="25" t="str">
        <f>IF(COUNTIF($AH73,"*Consultation with Primary Care Physician/Dentist*"),"1","0")</f>
        <v>0</v>
      </c>
      <c r="AT73" s="25" t="str">
        <f>IF(COUNTIF($AH73,"*Environmental changes to the setting interior*"),"1","0")</f>
        <v>0</v>
      </c>
      <c r="AU73" s="25" t="str">
        <f>IF(COUNTIF($AH73,"*Door Window Dings Added*"),"1","0")</f>
        <v>0</v>
      </c>
      <c r="AV73" s="25" t="str">
        <f>IF(COUNTIF($AH73,"*Environmental changes to the child's bedroom*"),"1","0")</f>
        <v>0</v>
      </c>
      <c r="AW73" s="25" t="str">
        <f>IF(COUNTIF($AH73,"*Environmental changes to the setting exterior / property*"),"1","0")</f>
        <v>0</v>
      </c>
      <c r="AX73" s="25" t="str">
        <f>IF(COUNTIF($AH73,"*Changes made to the child's schedule*"),"1","0")</f>
        <v>0</v>
      </c>
      <c r="AY73" s="25" t="str">
        <f>IF(COUNTIF($AH73,"*Changes made to the child's protocols*"),"1","0")</f>
        <v>0</v>
      </c>
      <c r="AZ73" s="25" t="str">
        <f>IF(COUNTIF($AH73,"*Following a review of the restraints, no steps were taken to decrease the use of restraint/secusion during this reporting period*"),"1","0")</f>
        <v>0</v>
      </c>
    </row>
    <row r="74" spans="1:52" ht="50" customHeight="1" x14ac:dyDescent="0.35">
      <c r="A74" s="28" t="s">
        <v>489</v>
      </c>
      <c r="B74" s="25" t="s">
        <v>114</v>
      </c>
      <c r="C74" s="25" t="s">
        <v>113</v>
      </c>
      <c r="D74" s="25" t="s">
        <v>121</v>
      </c>
      <c r="E74" s="25" t="s">
        <v>112</v>
      </c>
      <c r="F74" s="25" t="s">
        <v>109</v>
      </c>
      <c r="G74" s="25" t="s">
        <v>20</v>
      </c>
      <c r="H74" s="25" t="s">
        <v>54</v>
      </c>
      <c r="I74" s="25">
        <v>0</v>
      </c>
      <c r="J74" s="25">
        <v>0</v>
      </c>
      <c r="K74" s="25">
        <v>0</v>
      </c>
      <c r="L74" s="25" t="s">
        <v>53</v>
      </c>
      <c r="M74" s="25" t="str">
        <f>IF(COUNTIF($L74,"*Three or fewer restraints/seclusion occurred during this reporting period*"),"1","0")</f>
        <v>1</v>
      </c>
      <c r="N74" s="25" t="str">
        <f>IF(COUNTIF($L74,"*Update has been made to the FBA*"),"1","0")</f>
        <v>0</v>
      </c>
      <c r="O74" s="25" t="str">
        <f>IF(COUNTIF($L74,"*Update has been made to the PBSP*"),"1","0")</f>
        <v>0</v>
      </c>
      <c r="P74" s="25" t="str">
        <f>IF(COUNTIF($L74,"*ISP Team has convened*"),"1","0")</f>
        <v>0</v>
      </c>
      <c r="Q74" s="25" t="str">
        <f>IF(COUNTIF($L74,"*General retraining of staff*"),"1","0")</f>
        <v>0</v>
      </c>
      <c r="R74" s="25" t="str">
        <f>IF(COUNTIF($L74,"*ISP Team has convened*"),"1","0")</f>
        <v>0</v>
      </c>
      <c r="S74" s="25" t="str">
        <f>IF(COUNTIF($L74,"*Changes made to the ISP*"),"1","0")</f>
        <v>0</v>
      </c>
      <c r="T74" s="25" t="str">
        <f>IF(COUNTIF($L74,"*Assistive Device/Technology added to child's ISP*"),"1","0")</f>
        <v>0</v>
      </c>
      <c r="U74" s="25" t="str">
        <f>IF(COUNTIF($L74,"*Adaptations made to meet identified sensory needs*"),"1","0")</f>
        <v>0</v>
      </c>
      <c r="V74" s="25" t="str">
        <f>IF(COUNTIF($L74,"*Consultation with psychiatrist/medication prescriber*"),"1","0")</f>
        <v>0</v>
      </c>
      <c r="W74" s="25" t="str">
        <f>IF(COUNTIF($L74,"*Consultation with Primary Care Physician/Dentist*"),"1","0")</f>
        <v>0</v>
      </c>
      <c r="X74" s="25" t="str">
        <f>IF(COUNTIF($L74,"*Environmental changes to the setting interior*"),"1","0")</f>
        <v>0</v>
      </c>
      <c r="Y74" s="25" t="str">
        <f>IF(COUNTIF($L74,"*Door Window Dings Added*"),"1","0")</f>
        <v>0</v>
      </c>
      <c r="Z74" s="25" t="str">
        <f>IF(COUNTIF($L74,"*Environmental changes to the child's bedroom*"),"1","0")</f>
        <v>0</v>
      </c>
      <c r="AA74" s="25" t="str">
        <f>IF(COUNTIF($L74,"*Environmental changes to the setting exterior / property*"),"1","0")</f>
        <v>0</v>
      </c>
      <c r="AB74" s="25" t="str">
        <f>IF(COUNTIF($L74,"*Changes made to the child's schedule*"),"1","0")</f>
        <v>0</v>
      </c>
      <c r="AC74" s="25" t="str">
        <f>IF(COUNTIF($L74,"*Changes made to the child's protocols*"),"1","0")</f>
        <v>0</v>
      </c>
      <c r="AD74" s="25" t="str">
        <f>IF(COUNTIF($L74,"*Following a review of the restraints, no steps were taken to decrease the use of restraint/secusion during this reporting period*"),"1","0")</f>
        <v>0</v>
      </c>
      <c r="AE74" s="25">
        <v>0</v>
      </c>
      <c r="AF74" s="25">
        <v>0</v>
      </c>
      <c r="AG74" s="25">
        <v>0</v>
      </c>
      <c r="AH74" s="25" t="s">
        <v>53</v>
      </c>
      <c r="AI74" s="25" t="str">
        <f>IF(COUNTIF($AH74,"*Three or fewer restraints/seclusion occurred during this reporting period*"),"1","0")</f>
        <v>1</v>
      </c>
      <c r="AJ74" s="25" t="str">
        <f>IF(COUNTIF($AH74,"*Update has been made to the FBA*"),"1","0")</f>
        <v>0</v>
      </c>
      <c r="AK74" s="25" t="str">
        <f>IF(COUNTIF($AH74,"*Update has been made to the PBSP*"),"1","0")</f>
        <v>0</v>
      </c>
      <c r="AL74" s="25" t="str">
        <f>IF(COUNTIF($AH74,"*ISP Team has convened*"),"1","0")</f>
        <v>0</v>
      </c>
      <c r="AM74" s="25" t="str">
        <f>IF(COUNTIF($AH74,"*General retraining of staff*"),"1","0")</f>
        <v>0</v>
      </c>
      <c r="AN74" s="25" t="str">
        <f>IF(COUNTIF($AH74,"*ISP Team has convened*"),"1","0")</f>
        <v>0</v>
      </c>
      <c r="AO74" s="25" t="str">
        <f>IF(COUNTIF($AH74,"*Changes made to the ISP*"),"1","0")</f>
        <v>0</v>
      </c>
      <c r="AP74" s="25" t="str">
        <f>IF(COUNTIF($AH74,"*Assistive Device/Technology added to child's ISP*"),"1","0")</f>
        <v>0</v>
      </c>
      <c r="AQ74" s="25" t="str">
        <f>IF(COUNTIF($AH74,"*Adaptations made to meet identified sensory needs*"),"1","0")</f>
        <v>0</v>
      </c>
      <c r="AR74" s="25" t="str">
        <f>IF(COUNTIF($AH74,"*Consultation with psychiatrist/medication prescriber*"),"1","0")</f>
        <v>0</v>
      </c>
      <c r="AS74" s="25" t="str">
        <f>IF(COUNTIF($AH74,"*Consultation with Primary Care Physician/Dentist*"),"1","0")</f>
        <v>0</v>
      </c>
      <c r="AT74" s="25" t="str">
        <f>IF(COUNTIF($AH74,"*Environmental changes to the setting interior*"),"1","0")</f>
        <v>0</v>
      </c>
      <c r="AU74" s="25" t="str">
        <f>IF(COUNTIF($AH74,"*Door Window Dings Added*"),"1","0")</f>
        <v>0</v>
      </c>
      <c r="AV74" s="25" t="str">
        <f>IF(COUNTIF($AH74,"*Environmental changes to the child's bedroom*"),"1","0")</f>
        <v>0</v>
      </c>
      <c r="AW74" s="25" t="str">
        <f>IF(COUNTIF($AH74,"*Environmental changes to the setting exterior / property*"),"1","0")</f>
        <v>0</v>
      </c>
      <c r="AX74" s="25" t="str">
        <f>IF(COUNTIF($AH74,"*Changes made to the child's schedule*"),"1","0")</f>
        <v>0</v>
      </c>
      <c r="AY74" s="25" t="str">
        <f>IF(COUNTIF($AH74,"*Changes made to the child's protocols*"),"1","0")</f>
        <v>0</v>
      </c>
      <c r="AZ74" s="25" t="str">
        <f>IF(COUNTIF($AH74,"*Following a review of the restraints, no steps were taken to decrease the use of restraint/secusion during this reporting period*"),"1","0")</f>
        <v>0</v>
      </c>
    </row>
    <row r="75" spans="1:52" ht="50" customHeight="1" x14ac:dyDescent="0.35">
      <c r="A75" s="28" t="s">
        <v>490</v>
      </c>
      <c r="B75" s="25" t="s">
        <v>121</v>
      </c>
      <c r="C75" s="25" t="s">
        <v>108</v>
      </c>
      <c r="D75" s="25" t="s">
        <v>108</v>
      </c>
      <c r="E75" s="25" t="s">
        <v>112</v>
      </c>
      <c r="F75" s="25" t="s">
        <v>109</v>
      </c>
      <c r="G75" s="25" t="s">
        <v>20</v>
      </c>
      <c r="H75" s="25" t="s">
        <v>54</v>
      </c>
      <c r="I75" s="25">
        <v>0</v>
      </c>
      <c r="J75" s="25">
        <v>0</v>
      </c>
      <c r="K75" s="25">
        <v>0</v>
      </c>
      <c r="L75" s="25" t="s">
        <v>53</v>
      </c>
      <c r="M75" s="25" t="str">
        <f>IF(COUNTIF($L75,"*Three or fewer restraints/seclusion occurred during this reporting period*"),"1","0")</f>
        <v>1</v>
      </c>
      <c r="N75" s="25" t="str">
        <f>IF(COUNTIF($L75,"*Update has been made to the FBA*"),"1","0")</f>
        <v>0</v>
      </c>
      <c r="O75" s="25" t="str">
        <f>IF(COUNTIF($L75,"*Update has been made to the PBSP*"),"1","0")</f>
        <v>0</v>
      </c>
      <c r="P75" s="25" t="str">
        <f>IF(COUNTIF($L75,"*ISP Team has convened*"),"1","0")</f>
        <v>0</v>
      </c>
      <c r="Q75" s="25" t="str">
        <f>IF(COUNTIF($L75,"*General retraining of staff*"),"1","0")</f>
        <v>0</v>
      </c>
      <c r="R75" s="25" t="str">
        <f>IF(COUNTIF($L75,"*ISP Team has convened*"),"1","0")</f>
        <v>0</v>
      </c>
      <c r="S75" s="25" t="str">
        <f>IF(COUNTIF($L75,"*Changes made to the ISP*"),"1","0")</f>
        <v>0</v>
      </c>
      <c r="T75" s="25" t="str">
        <f>IF(COUNTIF($L75,"*Assistive Device/Technology added to child's ISP*"),"1","0")</f>
        <v>0</v>
      </c>
      <c r="U75" s="25" t="str">
        <f>IF(COUNTIF($L75,"*Adaptations made to meet identified sensory needs*"),"1","0")</f>
        <v>0</v>
      </c>
      <c r="V75" s="25" t="str">
        <f>IF(COUNTIF($L75,"*Consultation with psychiatrist/medication prescriber*"),"1","0")</f>
        <v>0</v>
      </c>
      <c r="W75" s="25" t="str">
        <f>IF(COUNTIF($L75,"*Consultation with Primary Care Physician/Dentist*"),"1","0")</f>
        <v>0</v>
      </c>
      <c r="X75" s="25" t="str">
        <f>IF(COUNTIF($L75,"*Environmental changes to the setting interior*"),"1","0")</f>
        <v>0</v>
      </c>
      <c r="Y75" s="25" t="str">
        <f>IF(COUNTIF($L75,"*Door Window Dings Added*"),"1","0")</f>
        <v>0</v>
      </c>
      <c r="Z75" s="25" t="str">
        <f>IF(COUNTIF($L75,"*Environmental changes to the child's bedroom*"),"1","0")</f>
        <v>0</v>
      </c>
      <c r="AA75" s="25" t="str">
        <f>IF(COUNTIF($L75,"*Environmental changes to the setting exterior / property*"),"1","0")</f>
        <v>0</v>
      </c>
      <c r="AB75" s="25" t="str">
        <f>IF(COUNTIF($L75,"*Changes made to the child's schedule*"),"1","0")</f>
        <v>0</v>
      </c>
      <c r="AC75" s="25" t="str">
        <f>IF(COUNTIF($L75,"*Changes made to the child's protocols*"),"1","0")</f>
        <v>0</v>
      </c>
      <c r="AD75" s="25" t="str">
        <f>IF(COUNTIF($L75,"*Following a review of the restraints, no steps were taken to decrease the use of restraint/secusion during this reporting period*"),"1","0")</f>
        <v>0</v>
      </c>
      <c r="AE75" s="25">
        <v>0</v>
      </c>
      <c r="AF75" s="25">
        <v>0</v>
      </c>
      <c r="AG75" s="25">
        <v>0</v>
      </c>
      <c r="AH75" s="25" t="s">
        <v>53</v>
      </c>
      <c r="AI75" s="25" t="str">
        <f>IF(COUNTIF($AH75,"*Three or fewer restraints/seclusion occurred during this reporting period*"),"1","0")</f>
        <v>1</v>
      </c>
      <c r="AJ75" s="25" t="str">
        <f>IF(COUNTIF($AH75,"*Update has been made to the FBA*"),"1","0")</f>
        <v>0</v>
      </c>
      <c r="AK75" s="25" t="str">
        <f>IF(COUNTIF($AH75,"*Update has been made to the PBSP*"),"1","0")</f>
        <v>0</v>
      </c>
      <c r="AL75" s="25" t="str">
        <f>IF(COUNTIF($AH75,"*ISP Team has convened*"),"1","0")</f>
        <v>0</v>
      </c>
      <c r="AM75" s="25" t="str">
        <f>IF(COUNTIF($AH75,"*General retraining of staff*"),"1","0")</f>
        <v>0</v>
      </c>
      <c r="AN75" s="25" t="str">
        <f>IF(COUNTIF($AH75,"*ISP Team has convened*"),"1","0")</f>
        <v>0</v>
      </c>
      <c r="AO75" s="25" t="str">
        <f>IF(COUNTIF($AH75,"*Changes made to the ISP*"),"1","0")</f>
        <v>0</v>
      </c>
      <c r="AP75" s="25" t="str">
        <f>IF(COUNTIF($AH75,"*Assistive Device/Technology added to child's ISP*"),"1","0")</f>
        <v>0</v>
      </c>
      <c r="AQ75" s="25" t="str">
        <f>IF(COUNTIF($AH75,"*Adaptations made to meet identified sensory needs*"),"1","0")</f>
        <v>0</v>
      </c>
      <c r="AR75" s="25" t="str">
        <f>IF(COUNTIF($AH75,"*Consultation with psychiatrist/medication prescriber*"),"1","0")</f>
        <v>0</v>
      </c>
      <c r="AS75" s="25" t="str">
        <f>IF(COUNTIF($AH75,"*Consultation with Primary Care Physician/Dentist*"),"1","0")</f>
        <v>0</v>
      </c>
      <c r="AT75" s="25" t="str">
        <f>IF(COUNTIF($AH75,"*Environmental changes to the setting interior*"),"1","0")</f>
        <v>0</v>
      </c>
      <c r="AU75" s="25" t="str">
        <f>IF(COUNTIF($AH75,"*Door Window Dings Added*"),"1","0")</f>
        <v>0</v>
      </c>
      <c r="AV75" s="25" t="str">
        <f>IF(COUNTIF($AH75,"*Environmental changes to the child's bedroom*"),"1","0")</f>
        <v>0</v>
      </c>
      <c r="AW75" s="25" t="str">
        <f>IF(COUNTIF($AH75,"*Environmental changes to the setting exterior / property*"),"1","0")</f>
        <v>0</v>
      </c>
      <c r="AX75" s="25" t="str">
        <f>IF(COUNTIF($AH75,"*Changes made to the child's schedule*"),"1","0")</f>
        <v>0</v>
      </c>
      <c r="AY75" s="25" t="str">
        <f>IF(COUNTIF($AH75,"*Changes made to the child's protocols*"),"1","0")</f>
        <v>0</v>
      </c>
      <c r="AZ75" s="25" t="str">
        <f>IF(COUNTIF($AH75,"*Following a review of the restraints, no steps were taken to decrease the use of restraint/secusion during this reporting period*"),"1","0")</f>
        <v>0</v>
      </c>
    </row>
    <row r="76" spans="1:52" ht="50" customHeight="1" x14ac:dyDescent="0.35">
      <c r="A76" s="28" t="s">
        <v>491</v>
      </c>
      <c r="B76" s="25" t="s">
        <v>107</v>
      </c>
      <c r="C76" s="25" t="s">
        <v>108</v>
      </c>
      <c r="D76" s="25" t="s">
        <v>108</v>
      </c>
      <c r="E76" s="25" t="s">
        <v>112</v>
      </c>
      <c r="F76" s="25" t="s">
        <v>109</v>
      </c>
      <c r="G76" s="25" t="s">
        <v>20</v>
      </c>
      <c r="H76" s="25" t="s">
        <v>54</v>
      </c>
      <c r="I76" s="25">
        <v>0</v>
      </c>
      <c r="J76" s="25">
        <v>0</v>
      </c>
      <c r="K76" s="25">
        <v>0</v>
      </c>
      <c r="L76" s="25" t="s">
        <v>53</v>
      </c>
      <c r="M76" s="25" t="str">
        <f>IF(COUNTIF($L76,"*Three or fewer restraints/seclusion occurred during this reporting period*"),"1","0")</f>
        <v>1</v>
      </c>
      <c r="N76" s="25" t="str">
        <f>IF(COUNTIF($L76,"*Update has been made to the FBA*"),"1","0")</f>
        <v>0</v>
      </c>
      <c r="O76" s="25" t="str">
        <f>IF(COUNTIF($L76,"*Update has been made to the PBSP*"),"1","0")</f>
        <v>0</v>
      </c>
      <c r="P76" s="25" t="str">
        <f>IF(COUNTIF($L76,"*ISP Team has convened*"),"1","0")</f>
        <v>0</v>
      </c>
      <c r="Q76" s="25" t="str">
        <f>IF(COUNTIF($L76,"*General retraining of staff*"),"1","0")</f>
        <v>0</v>
      </c>
      <c r="R76" s="25" t="str">
        <f>IF(COUNTIF($L76,"*ISP Team has convened*"),"1","0")</f>
        <v>0</v>
      </c>
      <c r="S76" s="25" t="str">
        <f>IF(COUNTIF($L76,"*Changes made to the ISP*"),"1","0")</f>
        <v>0</v>
      </c>
      <c r="T76" s="25" t="str">
        <f>IF(COUNTIF($L76,"*Assistive Device/Technology added to child's ISP*"),"1","0")</f>
        <v>0</v>
      </c>
      <c r="U76" s="25" t="str">
        <f>IF(COUNTIF($L76,"*Adaptations made to meet identified sensory needs*"),"1","0")</f>
        <v>0</v>
      </c>
      <c r="V76" s="25" t="str">
        <f>IF(COUNTIF($L76,"*Consultation with psychiatrist/medication prescriber*"),"1","0")</f>
        <v>0</v>
      </c>
      <c r="W76" s="25" t="str">
        <f>IF(COUNTIF($L76,"*Consultation with Primary Care Physician/Dentist*"),"1","0")</f>
        <v>0</v>
      </c>
      <c r="X76" s="25" t="str">
        <f>IF(COUNTIF($L76,"*Environmental changes to the setting interior*"),"1","0")</f>
        <v>0</v>
      </c>
      <c r="Y76" s="25" t="str">
        <f>IF(COUNTIF($L76,"*Door Window Dings Added*"),"1","0")</f>
        <v>0</v>
      </c>
      <c r="Z76" s="25" t="str">
        <f>IF(COUNTIF($L76,"*Environmental changes to the child's bedroom*"),"1","0")</f>
        <v>0</v>
      </c>
      <c r="AA76" s="25" t="str">
        <f>IF(COUNTIF($L76,"*Environmental changes to the setting exterior / property*"),"1","0")</f>
        <v>0</v>
      </c>
      <c r="AB76" s="25" t="str">
        <f>IF(COUNTIF($L76,"*Changes made to the child's schedule*"),"1","0")</f>
        <v>0</v>
      </c>
      <c r="AC76" s="25" t="str">
        <f>IF(COUNTIF($L76,"*Changes made to the child's protocols*"),"1","0")</f>
        <v>0</v>
      </c>
      <c r="AD76" s="25" t="str">
        <f>IF(COUNTIF($L76,"*Following a review of the restraints, no steps were taken to decrease the use of restraint/secusion during this reporting period*"),"1","0")</f>
        <v>0</v>
      </c>
      <c r="AE76" s="25">
        <v>0</v>
      </c>
      <c r="AF76" s="25">
        <v>0</v>
      </c>
      <c r="AG76" s="25">
        <v>0</v>
      </c>
      <c r="AH76" s="25" t="s">
        <v>53</v>
      </c>
      <c r="AI76" s="25" t="str">
        <f>IF(COUNTIF($AH76,"*Three or fewer restraints/seclusion occurred during this reporting period*"),"1","0")</f>
        <v>1</v>
      </c>
      <c r="AJ76" s="25" t="str">
        <f>IF(COUNTIF($AH76,"*Update has been made to the FBA*"),"1","0")</f>
        <v>0</v>
      </c>
      <c r="AK76" s="25" t="str">
        <f>IF(COUNTIF($AH76,"*Update has been made to the PBSP*"),"1","0")</f>
        <v>0</v>
      </c>
      <c r="AL76" s="25" t="str">
        <f>IF(COUNTIF($AH76,"*ISP Team has convened*"),"1","0")</f>
        <v>0</v>
      </c>
      <c r="AM76" s="25" t="str">
        <f>IF(COUNTIF($AH76,"*General retraining of staff*"),"1","0")</f>
        <v>0</v>
      </c>
      <c r="AN76" s="25" t="str">
        <f>IF(COUNTIF($AH76,"*ISP Team has convened*"),"1","0")</f>
        <v>0</v>
      </c>
      <c r="AO76" s="25" t="str">
        <f>IF(COUNTIF($AH76,"*Changes made to the ISP*"),"1","0")</f>
        <v>0</v>
      </c>
      <c r="AP76" s="25" t="str">
        <f>IF(COUNTIF($AH76,"*Assistive Device/Technology added to child's ISP*"),"1","0")</f>
        <v>0</v>
      </c>
      <c r="AQ76" s="25" t="str">
        <f>IF(COUNTIF($AH76,"*Adaptations made to meet identified sensory needs*"),"1","0")</f>
        <v>0</v>
      </c>
      <c r="AR76" s="25" t="str">
        <f>IF(COUNTIF($AH76,"*Consultation with psychiatrist/medication prescriber*"),"1","0")</f>
        <v>0</v>
      </c>
      <c r="AS76" s="25" t="str">
        <f>IF(COUNTIF($AH76,"*Consultation with Primary Care Physician/Dentist*"),"1","0")</f>
        <v>0</v>
      </c>
      <c r="AT76" s="25" t="str">
        <f>IF(COUNTIF($AH76,"*Environmental changes to the setting interior*"),"1","0")</f>
        <v>0</v>
      </c>
      <c r="AU76" s="25" t="str">
        <f>IF(COUNTIF($AH76,"*Door Window Dings Added*"),"1","0")</f>
        <v>0</v>
      </c>
      <c r="AV76" s="25" t="str">
        <f>IF(COUNTIF($AH76,"*Environmental changes to the child's bedroom*"),"1","0")</f>
        <v>0</v>
      </c>
      <c r="AW76" s="25" t="str">
        <f>IF(COUNTIF($AH76,"*Environmental changes to the setting exterior / property*"),"1","0")</f>
        <v>0</v>
      </c>
      <c r="AX76" s="25" t="str">
        <f>IF(COUNTIF($AH76,"*Changes made to the child's schedule*"),"1","0")</f>
        <v>0</v>
      </c>
      <c r="AY76" s="25" t="str">
        <f>IF(COUNTIF($AH76,"*Changes made to the child's protocols*"),"1","0")</f>
        <v>0</v>
      </c>
      <c r="AZ76" s="25" t="str">
        <f>IF(COUNTIF($AH76,"*Following a review of the restraints, no steps were taken to decrease the use of restraint/secusion during this reporting period*"),"1","0")</f>
        <v>0</v>
      </c>
    </row>
    <row r="77" spans="1:52" ht="50" customHeight="1" x14ac:dyDescent="0.35">
      <c r="A77" s="28" t="s">
        <v>492</v>
      </c>
      <c r="B77" s="25" t="s">
        <v>107</v>
      </c>
      <c r="C77" s="25" t="s">
        <v>108</v>
      </c>
      <c r="D77" s="25" t="s">
        <v>108</v>
      </c>
      <c r="E77" s="25" t="s">
        <v>112</v>
      </c>
      <c r="F77" s="25" t="s">
        <v>109</v>
      </c>
      <c r="G77" s="25" t="s">
        <v>20</v>
      </c>
      <c r="H77" s="25" t="s">
        <v>54</v>
      </c>
      <c r="I77" s="25">
        <v>0</v>
      </c>
      <c r="J77" s="25">
        <v>0</v>
      </c>
      <c r="K77" s="25">
        <v>0</v>
      </c>
      <c r="L77" s="25" t="s">
        <v>53</v>
      </c>
      <c r="M77" s="25" t="str">
        <f>IF(COUNTIF($L77,"*Three or fewer restraints/seclusion occurred during this reporting period*"),"1","0")</f>
        <v>1</v>
      </c>
      <c r="N77" s="25" t="str">
        <f>IF(COUNTIF($L77,"*Update has been made to the FBA*"),"1","0")</f>
        <v>0</v>
      </c>
      <c r="O77" s="25" t="str">
        <f>IF(COUNTIF($L77,"*Update has been made to the PBSP*"),"1","0")</f>
        <v>0</v>
      </c>
      <c r="P77" s="25" t="str">
        <f>IF(COUNTIF($L77,"*ISP Team has convened*"),"1","0")</f>
        <v>0</v>
      </c>
      <c r="Q77" s="25" t="str">
        <f>IF(COUNTIF($L77,"*General retraining of staff*"),"1","0")</f>
        <v>0</v>
      </c>
      <c r="R77" s="25" t="str">
        <f>IF(COUNTIF($L77,"*ISP Team has convened*"),"1","0")</f>
        <v>0</v>
      </c>
      <c r="S77" s="25" t="str">
        <f>IF(COUNTIF($L77,"*Changes made to the ISP*"),"1","0")</f>
        <v>0</v>
      </c>
      <c r="T77" s="25" t="str">
        <f>IF(COUNTIF($L77,"*Assistive Device/Technology added to child's ISP*"),"1","0")</f>
        <v>0</v>
      </c>
      <c r="U77" s="25" t="str">
        <f>IF(COUNTIF($L77,"*Adaptations made to meet identified sensory needs*"),"1","0")</f>
        <v>0</v>
      </c>
      <c r="V77" s="25" t="str">
        <f>IF(COUNTIF($L77,"*Consultation with psychiatrist/medication prescriber*"),"1","0")</f>
        <v>0</v>
      </c>
      <c r="W77" s="25" t="str">
        <f>IF(COUNTIF($L77,"*Consultation with Primary Care Physician/Dentist*"),"1","0")</f>
        <v>0</v>
      </c>
      <c r="X77" s="25" t="str">
        <f>IF(COUNTIF($L77,"*Environmental changes to the setting interior*"),"1","0")</f>
        <v>0</v>
      </c>
      <c r="Y77" s="25" t="str">
        <f>IF(COUNTIF($L77,"*Door Window Dings Added*"),"1","0")</f>
        <v>0</v>
      </c>
      <c r="Z77" s="25" t="str">
        <f>IF(COUNTIF($L77,"*Environmental changes to the child's bedroom*"),"1","0")</f>
        <v>0</v>
      </c>
      <c r="AA77" s="25" t="str">
        <f>IF(COUNTIF($L77,"*Environmental changes to the setting exterior / property*"),"1","0")</f>
        <v>0</v>
      </c>
      <c r="AB77" s="25" t="str">
        <f>IF(COUNTIF($L77,"*Changes made to the child's schedule*"),"1","0")</f>
        <v>0</v>
      </c>
      <c r="AC77" s="25" t="str">
        <f>IF(COUNTIF($L77,"*Changes made to the child's protocols*"),"1","0")</f>
        <v>0</v>
      </c>
      <c r="AD77" s="25" t="str">
        <f>IF(COUNTIF($L77,"*Following a review of the restraints, no steps were taken to decrease the use of restraint/secusion during this reporting period*"),"1","0")</f>
        <v>0</v>
      </c>
      <c r="AE77" s="25">
        <v>0</v>
      </c>
      <c r="AF77" s="25">
        <v>0</v>
      </c>
      <c r="AG77" s="25">
        <v>0</v>
      </c>
      <c r="AH77" s="25" t="s">
        <v>53</v>
      </c>
      <c r="AI77" s="25" t="str">
        <f>IF(COUNTIF($AH77,"*Three or fewer restraints/seclusion occurred during this reporting period*"),"1","0")</f>
        <v>1</v>
      </c>
      <c r="AJ77" s="25" t="str">
        <f>IF(COUNTIF($AH77,"*Update has been made to the FBA*"),"1","0")</f>
        <v>0</v>
      </c>
      <c r="AK77" s="25" t="str">
        <f>IF(COUNTIF($AH77,"*Update has been made to the PBSP*"),"1","0")</f>
        <v>0</v>
      </c>
      <c r="AL77" s="25" t="str">
        <f>IF(COUNTIF($AH77,"*ISP Team has convened*"),"1","0")</f>
        <v>0</v>
      </c>
      <c r="AM77" s="25" t="str">
        <f>IF(COUNTIF($AH77,"*General retraining of staff*"),"1","0")</f>
        <v>0</v>
      </c>
      <c r="AN77" s="25" t="str">
        <f>IF(COUNTIF($AH77,"*ISP Team has convened*"),"1","0")</f>
        <v>0</v>
      </c>
      <c r="AO77" s="25" t="str">
        <f>IF(COUNTIF($AH77,"*Changes made to the ISP*"),"1","0")</f>
        <v>0</v>
      </c>
      <c r="AP77" s="25" t="str">
        <f>IF(COUNTIF($AH77,"*Assistive Device/Technology added to child's ISP*"),"1","0")</f>
        <v>0</v>
      </c>
      <c r="AQ77" s="25" t="str">
        <f>IF(COUNTIF($AH77,"*Adaptations made to meet identified sensory needs*"),"1","0")</f>
        <v>0</v>
      </c>
      <c r="AR77" s="25" t="str">
        <f>IF(COUNTIF($AH77,"*Consultation with psychiatrist/medication prescriber*"),"1","0")</f>
        <v>0</v>
      </c>
      <c r="AS77" s="25" t="str">
        <f>IF(COUNTIF($AH77,"*Consultation with Primary Care Physician/Dentist*"),"1","0")</f>
        <v>0</v>
      </c>
      <c r="AT77" s="25" t="str">
        <f>IF(COUNTIF($AH77,"*Environmental changes to the setting interior*"),"1","0")</f>
        <v>0</v>
      </c>
      <c r="AU77" s="25" t="str">
        <f>IF(COUNTIF($AH77,"*Door Window Dings Added*"),"1","0")</f>
        <v>0</v>
      </c>
      <c r="AV77" s="25" t="str">
        <f>IF(COUNTIF($AH77,"*Environmental changes to the child's bedroom*"),"1","0")</f>
        <v>0</v>
      </c>
      <c r="AW77" s="25" t="str">
        <f>IF(COUNTIF($AH77,"*Environmental changes to the setting exterior / property*"),"1","0")</f>
        <v>0</v>
      </c>
      <c r="AX77" s="25" t="str">
        <f>IF(COUNTIF($AH77,"*Changes made to the child's schedule*"),"1","0")</f>
        <v>0</v>
      </c>
      <c r="AY77" s="25" t="str">
        <f>IF(COUNTIF($AH77,"*Changes made to the child's protocols*"),"1","0")</f>
        <v>0</v>
      </c>
      <c r="AZ77" s="25" t="str">
        <f>IF(COUNTIF($AH77,"*Following a review of the restraints, no steps were taken to decrease the use of restraint/secusion during this reporting period*"),"1","0")</f>
        <v>0</v>
      </c>
    </row>
    <row r="78" spans="1:52" ht="50" customHeight="1" x14ac:dyDescent="0.35">
      <c r="A78" s="28" t="s">
        <v>493</v>
      </c>
      <c r="B78" s="25" t="s">
        <v>107</v>
      </c>
      <c r="C78" s="25" t="s">
        <v>113</v>
      </c>
      <c r="D78" s="25" t="s">
        <v>113</v>
      </c>
      <c r="E78" s="25" t="s">
        <v>112</v>
      </c>
      <c r="F78" s="25" t="s">
        <v>109</v>
      </c>
      <c r="G78" s="25" t="s">
        <v>54</v>
      </c>
      <c r="H78" s="25" t="s">
        <v>54</v>
      </c>
      <c r="I78" s="25">
        <v>0</v>
      </c>
      <c r="J78" s="25">
        <v>0</v>
      </c>
      <c r="K78" s="32">
        <v>0</v>
      </c>
      <c r="L78" s="25" t="s">
        <v>53</v>
      </c>
      <c r="M78" s="25" t="str">
        <f>IF(COUNTIF($L78,"*Three or fewer restraints/seclusion occurred during this reporting period*"),"1","0")</f>
        <v>1</v>
      </c>
      <c r="N78" s="25" t="str">
        <f>IF(COUNTIF($L78,"*Update has been made to the FBA*"),"1","0")</f>
        <v>0</v>
      </c>
      <c r="O78" s="25" t="str">
        <f>IF(COUNTIF($L78,"*Update has been made to the PBSP*"),"1","0")</f>
        <v>0</v>
      </c>
      <c r="P78" s="25" t="str">
        <f>IF(COUNTIF($L78,"*ISP Team has convened*"),"1","0")</f>
        <v>0</v>
      </c>
      <c r="Q78" s="25" t="str">
        <f>IF(COUNTIF($L78,"*General retraining of staff*"),"1","0")</f>
        <v>0</v>
      </c>
      <c r="R78" s="25" t="str">
        <f>IF(COUNTIF($L78,"*ISP Team has convened*"),"1","0")</f>
        <v>0</v>
      </c>
      <c r="S78" s="25" t="str">
        <f>IF(COUNTIF($L78,"*Changes made to the ISP*"),"1","0")</f>
        <v>0</v>
      </c>
      <c r="T78" s="25" t="str">
        <f>IF(COUNTIF($L78,"*Assistive Device/Technology added to child's ISP*"),"1","0")</f>
        <v>0</v>
      </c>
      <c r="U78" s="25" t="str">
        <f>IF(COUNTIF($L78,"*Adaptations made to meet identified sensory needs*"),"1","0")</f>
        <v>0</v>
      </c>
      <c r="V78" s="25" t="str">
        <f>IF(COUNTIF($L78,"*Consultation with psychiatrist/medication prescriber*"),"1","0")</f>
        <v>0</v>
      </c>
      <c r="W78" s="25" t="str">
        <f>IF(COUNTIF($L78,"*Consultation with Primary Care Physician/Dentist*"),"1","0")</f>
        <v>0</v>
      </c>
      <c r="X78" s="25" t="str">
        <f>IF(COUNTIF($L78,"*Environmental changes to the setting interior*"),"1","0")</f>
        <v>0</v>
      </c>
      <c r="Y78" s="25" t="str">
        <f>IF(COUNTIF($L78,"*Door Window Dings Added*"),"1","0")</f>
        <v>0</v>
      </c>
      <c r="Z78" s="25" t="str">
        <f>IF(COUNTIF($L78,"*Environmental changes to the child's bedroom*"),"1","0")</f>
        <v>0</v>
      </c>
      <c r="AA78" s="25" t="str">
        <f>IF(COUNTIF($L78,"*Environmental changes to the setting exterior / property*"),"1","0")</f>
        <v>0</v>
      </c>
      <c r="AB78" s="25" t="str">
        <f>IF(COUNTIF($L78,"*Changes made to the child's schedule*"),"1","0")</f>
        <v>0</v>
      </c>
      <c r="AC78" s="25" t="str">
        <f>IF(COUNTIF($L78,"*Changes made to the child's protocols*"),"1","0")</f>
        <v>0</v>
      </c>
      <c r="AD78" s="25" t="str">
        <f>IF(COUNTIF($L78,"*Following a review of the restraints, no steps were taken to decrease the use of restraint/secusion during this reporting period*"),"1","0")</f>
        <v>0</v>
      </c>
      <c r="AE78" s="25">
        <v>0</v>
      </c>
      <c r="AF78" s="25">
        <v>0</v>
      </c>
      <c r="AG78" s="25">
        <v>0</v>
      </c>
      <c r="AH78" s="25" t="s">
        <v>53</v>
      </c>
      <c r="AI78" s="25" t="str">
        <f>IF(COUNTIF($AH78,"*Three or fewer restraints/seclusion occurred during this reporting period*"),"1","0")</f>
        <v>1</v>
      </c>
      <c r="AJ78" s="25" t="str">
        <f>IF(COUNTIF($AH78,"*Update has been made to the FBA*"),"1","0")</f>
        <v>0</v>
      </c>
      <c r="AK78" s="25" t="str">
        <f>IF(COUNTIF($AH78,"*Update has been made to the PBSP*"),"1","0")</f>
        <v>0</v>
      </c>
      <c r="AL78" s="25" t="str">
        <f>IF(COUNTIF($AH78,"*ISP Team has convened*"),"1","0")</f>
        <v>0</v>
      </c>
      <c r="AM78" s="25" t="str">
        <f>IF(COUNTIF($AH78,"*General retraining of staff*"),"1","0")</f>
        <v>0</v>
      </c>
      <c r="AN78" s="25" t="str">
        <f>IF(COUNTIF($AH78,"*ISP Team has convened*"),"1","0")</f>
        <v>0</v>
      </c>
      <c r="AO78" s="25" t="str">
        <f>IF(COUNTIF($AH78,"*Changes made to the ISP*"),"1","0")</f>
        <v>0</v>
      </c>
      <c r="AP78" s="25" t="str">
        <f>IF(COUNTIF($AH78,"*Assistive Device/Technology added to child's ISP*"),"1","0")</f>
        <v>0</v>
      </c>
      <c r="AQ78" s="25" t="str">
        <f>IF(COUNTIF($AH78,"*Adaptations made to meet identified sensory needs*"),"1","0")</f>
        <v>0</v>
      </c>
      <c r="AR78" s="25" t="str">
        <f>IF(COUNTIF($AH78,"*Consultation with psychiatrist/medication prescriber*"),"1","0")</f>
        <v>0</v>
      </c>
      <c r="AS78" s="25" t="str">
        <f>IF(COUNTIF($AH78,"*Consultation with Primary Care Physician/Dentist*"),"1","0")</f>
        <v>0</v>
      </c>
      <c r="AT78" s="25" t="str">
        <f>IF(COUNTIF($AH78,"*Environmental changes to the setting interior*"),"1","0")</f>
        <v>0</v>
      </c>
      <c r="AU78" s="25" t="str">
        <f>IF(COUNTIF($AH78,"*Door Window Dings Added*"),"1","0")</f>
        <v>0</v>
      </c>
      <c r="AV78" s="25" t="str">
        <f>IF(COUNTIF($AH78,"*Environmental changes to the child's bedroom*"),"1","0")</f>
        <v>0</v>
      </c>
      <c r="AW78" s="25" t="str">
        <f>IF(COUNTIF($AH78,"*Environmental changes to the setting exterior / property*"),"1","0")</f>
        <v>0</v>
      </c>
      <c r="AX78" s="25" t="str">
        <f>IF(COUNTIF($AH78,"*Changes made to the child's schedule*"),"1","0")</f>
        <v>0</v>
      </c>
      <c r="AY78" s="25" t="str">
        <f>IF(COUNTIF($AH78,"*Changes made to the child's protocols*"),"1","0")</f>
        <v>0</v>
      </c>
      <c r="AZ78" s="25" t="str">
        <f>IF(COUNTIF($AH78,"*Following a review of the restraints, no steps were taken to decrease the use of restraint/secusion during this reporting period*"),"1","0")</f>
        <v>0</v>
      </c>
    </row>
    <row r="79" spans="1:52" ht="50" customHeight="1" x14ac:dyDescent="0.35">
      <c r="A79" s="28" t="s">
        <v>494</v>
      </c>
      <c r="B79" s="25" t="s">
        <v>107</v>
      </c>
      <c r="C79" s="25" t="s">
        <v>108</v>
      </c>
      <c r="D79" s="25" t="s">
        <v>108</v>
      </c>
      <c r="E79" s="25" t="s">
        <v>112</v>
      </c>
      <c r="F79" s="25" t="s">
        <v>109</v>
      </c>
      <c r="G79" s="25" t="s">
        <v>54</v>
      </c>
      <c r="H79" s="25" t="s">
        <v>54</v>
      </c>
      <c r="I79" s="25">
        <v>0</v>
      </c>
      <c r="J79" s="25">
        <v>0</v>
      </c>
      <c r="K79" s="25">
        <v>0</v>
      </c>
      <c r="L79" s="25" t="s">
        <v>155</v>
      </c>
      <c r="M79" s="25" t="str">
        <f>IF(COUNTIF($L79,"*Three or fewer restraints/seclusion occurred during this reporting period*"),"1","0")</f>
        <v>0</v>
      </c>
      <c r="N79" s="25" t="str">
        <f>IF(COUNTIF($L79,"*Update has been made to the FBA*"),"1","0")</f>
        <v>0</v>
      </c>
      <c r="O79" s="25" t="str">
        <f>IF(COUNTIF($L79,"*Update has been made to the PBSP*"),"1","0")</f>
        <v>0</v>
      </c>
      <c r="P79" s="25" t="str">
        <f>IF(COUNTIF($L79,"*ISP Team has convened*"),"1","0")</f>
        <v>0</v>
      </c>
      <c r="Q79" s="25" t="str">
        <f>IF(COUNTIF($L79,"*General retraining of staff*"),"1","0")</f>
        <v>0</v>
      </c>
      <c r="R79" s="25" t="str">
        <f>IF(COUNTIF($L79,"*ISP Team has convened*"),"1","0")</f>
        <v>0</v>
      </c>
      <c r="S79" s="25" t="str">
        <f>IF(COUNTIF($L79,"*Changes made to the ISP*"),"1","0")</f>
        <v>0</v>
      </c>
      <c r="T79" s="25" t="str">
        <f>IF(COUNTIF($L79,"*Assistive Device/Technology added to child's ISP*"),"1","0")</f>
        <v>0</v>
      </c>
      <c r="U79" s="25" t="str">
        <f>IF(COUNTIF($L79,"*Adaptations made to meet identified sensory needs*"),"1","0")</f>
        <v>0</v>
      </c>
      <c r="V79" s="25" t="str">
        <f>IF(COUNTIF($L79,"*Consultation with psychiatrist/medication prescriber*"),"1","0")</f>
        <v>1</v>
      </c>
      <c r="W79" s="25" t="str">
        <f>IF(COUNTIF($L79,"*Consultation with Primary Care Physician/Dentist*"),"1","0")</f>
        <v>0</v>
      </c>
      <c r="X79" s="25" t="str">
        <f>IF(COUNTIF($L79,"*Environmental changes to the setting interior*"),"1","0")</f>
        <v>0</v>
      </c>
      <c r="Y79" s="25" t="str">
        <f>IF(COUNTIF($L79,"*Door Window Dings Added*"),"1","0")</f>
        <v>0</v>
      </c>
      <c r="Z79" s="25" t="str">
        <f>IF(COUNTIF($L79,"*Environmental changes to the child's bedroom*"),"1","0")</f>
        <v>0</v>
      </c>
      <c r="AA79" s="25" t="str">
        <f>IF(COUNTIF($L79,"*Environmental changes to the setting exterior / property*"),"1","0")</f>
        <v>0</v>
      </c>
      <c r="AB79" s="25" t="str">
        <f>IF(COUNTIF($L79,"*Changes made to the child's schedule*"),"1","0")</f>
        <v>0</v>
      </c>
      <c r="AC79" s="25" t="str">
        <f>IF(COUNTIF($L79,"*Changes made to the child's protocols*"),"1","0")</f>
        <v>0</v>
      </c>
      <c r="AD79" s="25" t="str">
        <f>IF(COUNTIF($L79,"*Following a review of the restraints, no steps were taken to decrease the use of restraint/secusion during this reporting period*"),"1","0")</f>
        <v>0</v>
      </c>
      <c r="AE79" s="25">
        <v>0</v>
      </c>
      <c r="AF79" s="25">
        <v>0</v>
      </c>
      <c r="AG79" s="25">
        <v>0</v>
      </c>
      <c r="AH79" s="25" t="s">
        <v>155</v>
      </c>
      <c r="AI79" s="25" t="str">
        <f>IF(COUNTIF($AH79,"*Three or fewer restraints/seclusion occurred during this reporting period*"),"1","0")</f>
        <v>0</v>
      </c>
      <c r="AJ79" s="25" t="str">
        <f>IF(COUNTIF($AH79,"*Update has been made to the FBA*"),"1","0")</f>
        <v>0</v>
      </c>
      <c r="AK79" s="25" t="str">
        <f>IF(COUNTIF($AH79,"*Update has been made to the PBSP*"),"1","0")</f>
        <v>0</v>
      </c>
      <c r="AL79" s="25" t="str">
        <f>IF(COUNTIF($AH79,"*ISP Team has convened*"),"1","0")</f>
        <v>0</v>
      </c>
      <c r="AM79" s="25" t="str">
        <f>IF(COUNTIF($AH79,"*General retraining of staff*"),"1","0")</f>
        <v>0</v>
      </c>
      <c r="AN79" s="25" t="str">
        <f>IF(COUNTIF($AH79,"*ISP Team has convened*"),"1","0")</f>
        <v>0</v>
      </c>
      <c r="AO79" s="25" t="str">
        <f>IF(COUNTIF($AH79,"*Changes made to the ISP*"),"1","0")</f>
        <v>0</v>
      </c>
      <c r="AP79" s="25" t="str">
        <f>IF(COUNTIF($AH79,"*Assistive Device/Technology added to child's ISP*"),"1","0")</f>
        <v>0</v>
      </c>
      <c r="AQ79" s="25" t="str">
        <f>IF(COUNTIF($AH79,"*Adaptations made to meet identified sensory needs*"),"1","0")</f>
        <v>0</v>
      </c>
      <c r="AR79" s="25" t="str">
        <f>IF(COUNTIF($AH79,"*Consultation with psychiatrist/medication prescriber*"),"1","0")</f>
        <v>1</v>
      </c>
      <c r="AS79" s="25" t="str">
        <f>IF(COUNTIF($AH79,"*Consultation with Primary Care Physician/Dentist*"),"1","0")</f>
        <v>0</v>
      </c>
      <c r="AT79" s="25" t="str">
        <f>IF(COUNTIF($AH79,"*Environmental changes to the setting interior*"),"1","0")</f>
        <v>0</v>
      </c>
      <c r="AU79" s="25" t="str">
        <f>IF(COUNTIF($AH79,"*Door Window Dings Added*"),"1","0")</f>
        <v>0</v>
      </c>
      <c r="AV79" s="25" t="str">
        <f>IF(COUNTIF($AH79,"*Environmental changes to the child's bedroom*"),"1","0")</f>
        <v>0</v>
      </c>
      <c r="AW79" s="25" t="str">
        <f>IF(COUNTIF($AH79,"*Environmental changes to the setting exterior / property*"),"1","0")</f>
        <v>0</v>
      </c>
      <c r="AX79" s="25" t="str">
        <f>IF(COUNTIF($AH79,"*Changes made to the child's schedule*"),"1","0")</f>
        <v>0</v>
      </c>
      <c r="AY79" s="25" t="str">
        <f>IF(COUNTIF($AH79,"*Changes made to the child's protocols*"),"1","0")</f>
        <v>0</v>
      </c>
      <c r="AZ79" s="25" t="str">
        <f>IF(COUNTIF($AH79,"*Following a review of the restraints, no steps were taken to decrease the use of restraint/secusion during this reporting period*"),"1","0")</f>
        <v>0</v>
      </c>
    </row>
    <row r="80" spans="1:52" ht="50" customHeight="1" x14ac:dyDescent="0.35">
      <c r="A80" s="28" t="s">
        <v>495</v>
      </c>
      <c r="B80" s="25" t="s">
        <v>107</v>
      </c>
      <c r="C80" s="25" t="s">
        <v>108</v>
      </c>
      <c r="D80" s="25" t="s">
        <v>108</v>
      </c>
      <c r="E80" s="25" t="s">
        <v>112</v>
      </c>
      <c r="F80" s="25" t="s">
        <v>109</v>
      </c>
      <c r="G80" s="25" t="s">
        <v>54</v>
      </c>
      <c r="H80" s="25" t="s">
        <v>54</v>
      </c>
      <c r="I80" s="25">
        <v>0</v>
      </c>
      <c r="J80" s="25">
        <v>0</v>
      </c>
      <c r="K80" s="25">
        <v>0</v>
      </c>
      <c r="L80" s="25" t="s">
        <v>164</v>
      </c>
      <c r="M80" s="25" t="str">
        <f>IF(COUNTIF($L80,"*Three or fewer restraints/seclusion occurred during this reporting period*"),"1","0")</f>
        <v>0</v>
      </c>
      <c r="N80" s="25" t="str">
        <f>IF(COUNTIF($L80,"*Update has been made to the FBA*"),"1","0")</f>
        <v>0</v>
      </c>
      <c r="O80" s="25" t="str">
        <f>IF(COUNTIF($L80,"*Update has been made to the PBSP*"),"1","0")</f>
        <v>0</v>
      </c>
      <c r="P80" s="25" t="str">
        <f>IF(COUNTIF($L80,"*ISP Team has convened*"),"1","0")</f>
        <v>0</v>
      </c>
      <c r="Q80" s="25" t="str">
        <f>IF(COUNTIF($L80,"*General retraining of staff*"),"1","0")</f>
        <v>0</v>
      </c>
      <c r="R80" s="25" t="str">
        <f>IF(COUNTIF($L80,"*ISP Team has convened*"),"1","0")</f>
        <v>0</v>
      </c>
      <c r="S80" s="25" t="str">
        <f>IF(COUNTIF($L80,"*Changes made to the ISP*"),"1","0")</f>
        <v>0</v>
      </c>
      <c r="T80" s="25" t="str">
        <f>IF(COUNTIF($L80,"*Assistive Device/Technology added to child's ISP*"),"1","0")</f>
        <v>0</v>
      </c>
      <c r="U80" s="25" t="str">
        <f>IF(COUNTIF($L80,"*Adaptations made to meet identified sensory needs*"),"1","0")</f>
        <v>0</v>
      </c>
      <c r="V80" s="25" t="str">
        <f>IF(COUNTIF($L80,"*Consultation with psychiatrist/medication prescriber*"),"1","0")</f>
        <v>0</v>
      </c>
      <c r="W80" s="25" t="str">
        <f>IF(COUNTIF($L80,"*Consultation with Primary Care Physician/Dentist*"),"1","0")</f>
        <v>0</v>
      </c>
      <c r="X80" s="25" t="str">
        <f>IF(COUNTIF($L80,"*Environmental changes to the setting interior*"),"1","0")</f>
        <v>0</v>
      </c>
      <c r="Y80" s="25" t="str">
        <f>IF(COUNTIF($L80,"*Door Window Dings Added*"),"1","0")</f>
        <v>0</v>
      </c>
      <c r="Z80" s="25" t="str">
        <f>IF(COUNTIF($L80,"*Environmental changes to the child's bedroom*"),"1","0")</f>
        <v>0</v>
      </c>
      <c r="AA80" s="25" t="str">
        <f>IF(COUNTIF($L80,"*Environmental changes to the setting exterior / property*"),"1","0")</f>
        <v>0</v>
      </c>
      <c r="AB80" s="25" t="str">
        <f>IF(COUNTIF($L80,"*Changes made to the child's schedule*"),"1","0")</f>
        <v>0</v>
      </c>
      <c r="AC80" s="25" t="str">
        <f>IF(COUNTIF($L80,"*Changes made to the child's protocols*"),"1","0")</f>
        <v>0</v>
      </c>
      <c r="AD80" s="25" t="str">
        <f>IF(COUNTIF($L80,"*Following a review of the restraints, no steps were taken to decrease the use of restraint/secusion during this reporting period*"),"1","0")</f>
        <v>0</v>
      </c>
      <c r="AE80" s="25">
        <v>0</v>
      </c>
      <c r="AF80" s="25">
        <v>0</v>
      </c>
      <c r="AG80" s="25">
        <v>0</v>
      </c>
      <c r="AH80" s="25" t="s">
        <v>164</v>
      </c>
      <c r="AI80" s="25" t="str">
        <f>IF(COUNTIF($AH80,"*Three or fewer restraints/seclusion occurred during this reporting period*"),"1","0")</f>
        <v>0</v>
      </c>
      <c r="AJ80" s="25" t="str">
        <f>IF(COUNTIF($AH80,"*Update has been made to the FBA*"),"1","0")</f>
        <v>0</v>
      </c>
      <c r="AK80" s="25" t="str">
        <f>IF(COUNTIF($AH80,"*Update has been made to the PBSP*"),"1","0")</f>
        <v>0</v>
      </c>
      <c r="AL80" s="25" t="str">
        <f>IF(COUNTIF($AH80,"*ISP Team has convened*"),"1","0")</f>
        <v>0</v>
      </c>
      <c r="AM80" s="25" t="str">
        <f>IF(COUNTIF($AH80,"*General retraining of staff*"),"1","0")</f>
        <v>0</v>
      </c>
      <c r="AN80" s="25" t="str">
        <f>IF(COUNTIF($AH80,"*ISP Team has convened*"),"1","0")</f>
        <v>0</v>
      </c>
      <c r="AO80" s="25" t="str">
        <f>IF(COUNTIF($AH80,"*Changes made to the ISP*"),"1","0")</f>
        <v>0</v>
      </c>
      <c r="AP80" s="25" t="str">
        <f>IF(COUNTIF($AH80,"*Assistive Device/Technology added to child's ISP*"),"1","0")</f>
        <v>0</v>
      </c>
      <c r="AQ80" s="25" t="str">
        <f>IF(COUNTIF($AH80,"*Adaptations made to meet identified sensory needs*"),"1","0")</f>
        <v>0</v>
      </c>
      <c r="AR80" s="25" t="str">
        <f>IF(COUNTIF($AH80,"*Consultation with psychiatrist/medication prescriber*"),"1","0")</f>
        <v>0</v>
      </c>
      <c r="AS80" s="25" t="str">
        <f>IF(COUNTIF($AH80,"*Consultation with Primary Care Physician/Dentist*"),"1","0")</f>
        <v>0</v>
      </c>
      <c r="AT80" s="25" t="str">
        <f>IF(COUNTIF($AH80,"*Environmental changes to the setting interior*"),"1","0")</f>
        <v>0</v>
      </c>
      <c r="AU80" s="25" t="str">
        <f>IF(COUNTIF($AH80,"*Door Window Dings Added*"),"1","0")</f>
        <v>0</v>
      </c>
      <c r="AV80" s="25" t="str">
        <f>IF(COUNTIF($AH80,"*Environmental changes to the child's bedroom*"),"1","0")</f>
        <v>0</v>
      </c>
      <c r="AW80" s="25" t="str">
        <f>IF(COUNTIF($AH80,"*Environmental changes to the setting exterior / property*"),"1","0")</f>
        <v>0</v>
      </c>
      <c r="AX80" s="25" t="str">
        <f>IF(COUNTIF($AH80,"*Changes made to the child's schedule*"),"1","0")</f>
        <v>0</v>
      </c>
      <c r="AY80" s="25" t="str">
        <f>IF(COUNTIF($AH80,"*Changes made to the child's protocols*"),"1","0")</f>
        <v>0</v>
      </c>
      <c r="AZ80" s="25" t="str">
        <f>IF(COUNTIF($AH80,"*Following a review of the restraints, no steps were taken to decrease the use of restraint/secusion during this reporting period*"),"1","0")</f>
        <v>0</v>
      </c>
    </row>
    <row r="81" spans="1:52" ht="50" customHeight="1" x14ac:dyDescent="0.35">
      <c r="A81" s="28" t="s">
        <v>496</v>
      </c>
      <c r="B81" s="25" t="s">
        <v>107</v>
      </c>
      <c r="C81" s="25" t="s">
        <v>108</v>
      </c>
      <c r="D81" s="25" t="s">
        <v>108</v>
      </c>
      <c r="E81" s="25" t="s">
        <v>112</v>
      </c>
      <c r="F81" s="25" t="s">
        <v>109</v>
      </c>
      <c r="G81" s="25" t="s">
        <v>20</v>
      </c>
      <c r="H81" s="25" t="s">
        <v>54</v>
      </c>
      <c r="I81" s="25">
        <v>0</v>
      </c>
      <c r="J81" s="25">
        <v>0</v>
      </c>
      <c r="K81" s="32">
        <v>0</v>
      </c>
      <c r="L81" s="25" t="s">
        <v>53</v>
      </c>
      <c r="M81" s="25" t="str">
        <f>IF(COUNTIF($L81,"*Three or fewer restraints/seclusion occurred during this reporting period*"),"1","0")</f>
        <v>1</v>
      </c>
      <c r="N81" s="25" t="str">
        <f>IF(COUNTIF($L81,"*Update has been made to the FBA*"),"1","0")</f>
        <v>0</v>
      </c>
      <c r="O81" s="25" t="str">
        <f>IF(COUNTIF($L81,"*Update has been made to the PBSP*"),"1","0")</f>
        <v>0</v>
      </c>
      <c r="P81" s="25" t="str">
        <f>IF(COUNTIF($L81,"*ISP Team has convened*"),"1","0")</f>
        <v>0</v>
      </c>
      <c r="Q81" s="25" t="str">
        <f>IF(COUNTIF($L81,"*General retraining of staff*"),"1","0")</f>
        <v>0</v>
      </c>
      <c r="R81" s="25" t="str">
        <f>IF(COUNTIF($L81,"*ISP Team has convened*"),"1","0")</f>
        <v>0</v>
      </c>
      <c r="S81" s="25" t="str">
        <f>IF(COUNTIF($L81,"*Changes made to the ISP*"),"1","0")</f>
        <v>0</v>
      </c>
      <c r="T81" s="25" t="str">
        <f>IF(COUNTIF($L81,"*Assistive Device/Technology added to child's ISP*"),"1","0")</f>
        <v>0</v>
      </c>
      <c r="U81" s="25" t="str">
        <f>IF(COUNTIF($L81,"*Adaptations made to meet identified sensory needs*"),"1","0")</f>
        <v>0</v>
      </c>
      <c r="V81" s="25" t="str">
        <f>IF(COUNTIF($L81,"*Consultation with psychiatrist/medication prescriber*"),"1","0")</f>
        <v>0</v>
      </c>
      <c r="W81" s="25" t="str">
        <f>IF(COUNTIF($L81,"*Consultation with Primary Care Physician/Dentist*"),"1","0")</f>
        <v>0</v>
      </c>
      <c r="X81" s="25" t="str">
        <f>IF(COUNTIF($L81,"*Environmental changes to the setting interior*"),"1","0")</f>
        <v>0</v>
      </c>
      <c r="Y81" s="25" t="str">
        <f>IF(COUNTIF($L81,"*Door Window Dings Added*"),"1","0")</f>
        <v>0</v>
      </c>
      <c r="Z81" s="25" t="str">
        <f>IF(COUNTIF($L81,"*Environmental changes to the child's bedroom*"),"1","0")</f>
        <v>0</v>
      </c>
      <c r="AA81" s="25" t="str">
        <f>IF(COUNTIF($L81,"*Environmental changes to the setting exterior / property*"),"1","0")</f>
        <v>0</v>
      </c>
      <c r="AB81" s="25" t="str">
        <f>IF(COUNTIF($L81,"*Changes made to the child's schedule*"),"1","0")</f>
        <v>0</v>
      </c>
      <c r="AC81" s="25" t="str">
        <f>IF(COUNTIF($L81,"*Changes made to the child's protocols*"),"1","0")</f>
        <v>0</v>
      </c>
      <c r="AD81" s="25" t="str">
        <f>IF(COUNTIF($L81,"*Following a review of the restraints, no steps were taken to decrease the use of restraint/secusion during this reporting period*"),"1","0")</f>
        <v>0</v>
      </c>
      <c r="AE81" s="25">
        <v>0</v>
      </c>
      <c r="AF81" s="25">
        <v>0</v>
      </c>
      <c r="AG81" s="25">
        <v>0</v>
      </c>
      <c r="AH81" s="25" t="s">
        <v>53</v>
      </c>
      <c r="AI81" s="25" t="str">
        <f>IF(COUNTIF($AH81,"*Three or fewer restraints/seclusion occurred during this reporting period*"),"1","0")</f>
        <v>1</v>
      </c>
      <c r="AJ81" s="25" t="str">
        <f>IF(COUNTIF($AH81,"*Update has been made to the FBA*"),"1","0")</f>
        <v>0</v>
      </c>
      <c r="AK81" s="25" t="str">
        <f>IF(COUNTIF($AH81,"*Update has been made to the PBSP*"),"1","0")</f>
        <v>0</v>
      </c>
      <c r="AL81" s="25" t="str">
        <f>IF(COUNTIF($AH81,"*ISP Team has convened*"),"1","0")</f>
        <v>0</v>
      </c>
      <c r="AM81" s="25" t="str">
        <f>IF(COUNTIF($AH81,"*General retraining of staff*"),"1","0")</f>
        <v>0</v>
      </c>
      <c r="AN81" s="25" t="str">
        <f>IF(COUNTIF($AH81,"*ISP Team has convened*"),"1","0")</f>
        <v>0</v>
      </c>
      <c r="AO81" s="25" t="str">
        <f>IF(COUNTIF($AH81,"*Changes made to the ISP*"),"1","0")</f>
        <v>0</v>
      </c>
      <c r="AP81" s="25" t="str">
        <f>IF(COUNTIF($AH81,"*Assistive Device/Technology added to child's ISP*"),"1","0")</f>
        <v>0</v>
      </c>
      <c r="AQ81" s="25" t="str">
        <f>IF(COUNTIF($AH81,"*Adaptations made to meet identified sensory needs*"),"1","0")</f>
        <v>0</v>
      </c>
      <c r="AR81" s="25" t="str">
        <f>IF(COUNTIF($AH81,"*Consultation with psychiatrist/medication prescriber*"),"1","0")</f>
        <v>0</v>
      </c>
      <c r="AS81" s="25" t="str">
        <f>IF(COUNTIF($AH81,"*Consultation with Primary Care Physician/Dentist*"),"1","0")</f>
        <v>0</v>
      </c>
      <c r="AT81" s="25" t="str">
        <f>IF(COUNTIF($AH81,"*Environmental changes to the setting interior*"),"1","0")</f>
        <v>0</v>
      </c>
      <c r="AU81" s="25" t="str">
        <f>IF(COUNTIF($AH81,"*Door Window Dings Added*"),"1","0")</f>
        <v>0</v>
      </c>
      <c r="AV81" s="25" t="str">
        <f>IF(COUNTIF($AH81,"*Environmental changes to the child's bedroom*"),"1","0")</f>
        <v>0</v>
      </c>
      <c r="AW81" s="25" t="str">
        <f>IF(COUNTIF($AH81,"*Environmental changes to the setting exterior / property*"),"1","0")</f>
        <v>0</v>
      </c>
      <c r="AX81" s="25" t="str">
        <f>IF(COUNTIF($AH81,"*Changes made to the child's schedule*"),"1","0")</f>
        <v>0</v>
      </c>
      <c r="AY81" s="25" t="str">
        <f>IF(COUNTIF($AH81,"*Changes made to the child's protocols*"),"1","0")</f>
        <v>0</v>
      </c>
      <c r="AZ81" s="25" t="str">
        <f>IF(COUNTIF($AH81,"*Following a review of the restraints, no steps were taken to decrease the use of restraint/secusion during this reporting period*"),"1","0")</f>
        <v>0</v>
      </c>
    </row>
    <row r="82" spans="1:52" ht="50" customHeight="1" x14ac:dyDescent="0.35">
      <c r="A82" s="28" t="s">
        <v>497</v>
      </c>
      <c r="B82" s="25" t="s">
        <v>107</v>
      </c>
      <c r="C82" s="25" t="s">
        <v>108</v>
      </c>
      <c r="D82" s="25" t="s">
        <v>108</v>
      </c>
      <c r="E82" s="25" t="s">
        <v>112</v>
      </c>
      <c r="F82" s="25" t="s">
        <v>109</v>
      </c>
      <c r="G82" s="25" t="s">
        <v>20</v>
      </c>
      <c r="H82" s="25" t="s">
        <v>54</v>
      </c>
      <c r="I82" s="25">
        <v>0</v>
      </c>
      <c r="J82" s="25">
        <v>0</v>
      </c>
      <c r="K82" s="32">
        <v>0</v>
      </c>
      <c r="L82" s="25" t="s">
        <v>164</v>
      </c>
      <c r="M82" s="25" t="str">
        <f>IF(COUNTIF($L82,"*Three or fewer restraints/seclusion occurred during this reporting period*"),"1","0")</f>
        <v>0</v>
      </c>
      <c r="N82" s="25" t="str">
        <f>IF(COUNTIF($L82,"*Update has been made to the FBA*"),"1","0")</f>
        <v>0</v>
      </c>
      <c r="O82" s="25" t="str">
        <f>IF(COUNTIF($L82,"*Update has been made to the PBSP*"),"1","0")</f>
        <v>0</v>
      </c>
      <c r="P82" s="25" t="str">
        <f>IF(COUNTIF($L82,"*ISP Team has convened*"),"1","0")</f>
        <v>0</v>
      </c>
      <c r="Q82" s="25" t="str">
        <f>IF(COUNTIF($L82,"*General retraining of staff*"),"1","0")</f>
        <v>0</v>
      </c>
      <c r="R82" s="25" t="str">
        <f>IF(COUNTIF($L82,"*ISP Team has convened*"),"1","0")</f>
        <v>0</v>
      </c>
      <c r="S82" s="25" t="str">
        <f>IF(COUNTIF($L82,"*Changes made to the ISP*"),"1","0")</f>
        <v>0</v>
      </c>
      <c r="T82" s="25" t="str">
        <f>IF(COUNTIF($L82,"*Assistive Device/Technology added to child's ISP*"),"1","0")</f>
        <v>0</v>
      </c>
      <c r="U82" s="25" t="str">
        <f>IF(COUNTIF($L82,"*Adaptations made to meet identified sensory needs*"),"1","0")</f>
        <v>0</v>
      </c>
      <c r="V82" s="25" t="str">
        <f>IF(COUNTIF($L82,"*Consultation with psychiatrist/medication prescriber*"),"1","0")</f>
        <v>0</v>
      </c>
      <c r="W82" s="25" t="str">
        <f>IF(COUNTIF($L82,"*Consultation with Primary Care Physician/Dentist*"),"1","0")</f>
        <v>0</v>
      </c>
      <c r="X82" s="25" t="str">
        <f>IF(COUNTIF($L82,"*Environmental changes to the setting interior*"),"1","0")</f>
        <v>0</v>
      </c>
      <c r="Y82" s="25" t="str">
        <f>IF(COUNTIF($L82,"*Door Window Dings Added*"),"1","0")</f>
        <v>0</v>
      </c>
      <c r="Z82" s="25" t="str">
        <f>IF(COUNTIF($L82,"*Environmental changes to the child's bedroom*"),"1","0")</f>
        <v>0</v>
      </c>
      <c r="AA82" s="25" t="str">
        <f>IF(COUNTIF($L82,"*Environmental changes to the setting exterior / property*"),"1","0")</f>
        <v>0</v>
      </c>
      <c r="AB82" s="25" t="str">
        <f>IF(COUNTIF($L82,"*Changes made to the child's schedule*"),"1","0")</f>
        <v>0</v>
      </c>
      <c r="AC82" s="25" t="str">
        <f>IF(COUNTIF($L82,"*Changes made to the child's protocols*"),"1","0")</f>
        <v>0</v>
      </c>
      <c r="AD82" s="25" t="str">
        <f>IF(COUNTIF($L82,"*Following a review of the restraints, no steps were taken to decrease the use of restraint/secusion during this reporting period*"),"1","0")</f>
        <v>0</v>
      </c>
      <c r="AE82" s="25">
        <v>0</v>
      </c>
      <c r="AF82" s="25">
        <v>0</v>
      </c>
      <c r="AG82" s="25">
        <v>0</v>
      </c>
      <c r="AH82" s="25" t="s">
        <v>164</v>
      </c>
      <c r="AI82" s="25" t="str">
        <f>IF(COUNTIF($AH82,"*Three or fewer restraints/seclusion occurred during this reporting period*"),"1","0")</f>
        <v>0</v>
      </c>
      <c r="AJ82" s="25" t="str">
        <f>IF(COUNTIF($AH82,"*Update has been made to the FBA*"),"1","0")</f>
        <v>0</v>
      </c>
      <c r="AK82" s="25" t="str">
        <f>IF(COUNTIF($AH82,"*Update has been made to the PBSP*"),"1","0")</f>
        <v>0</v>
      </c>
      <c r="AL82" s="25" t="str">
        <f>IF(COUNTIF($AH82,"*ISP Team has convened*"),"1","0")</f>
        <v>0</v>
      </c>
      <c r="AM82" s="25" t="str">
        <f>IF(COUNTIF($AH82,"*General retraining of staff*"),"1","0")</f>
        <v>0</v>
      </c>
      <c r="AN82" s="25" t="str">
        <f>IF(COUNTIF($AH82,"*ISP Team has convened*"),"1","0")</f>
        <v>0</v>
      </c>
      <c r="AO82" s="25" t="str">
        <f>IF(COUNTIF($AH82,"*Changes made to the ISP*"),"1","0")</f>
        <v>0</v>
      </c>
      <c r="AP82" s="25" t="str">
        <f>IF(COUNTIF($AH82,"*Assistive Device/Technology added to child's ISP*"),"1","0")</f>
        <v>0</v>
      </c>
      <c r="AQ82" s="25" t="str">
        <f>IF(COUNTIF($AH82,"*Adaptations made to meet identified sensory needs*"),"1","0")</f>
        <v>0</v>
      </c>
      <c r="AR82" s="25" t="str">
        <f>IF(COUNTIF($AH82,"*Consultation with psychiatrist/medication prescriber*"),"1","0")</f>
        <v>0</v>
      </c>
      <c r="AS82" s="25" t="str">
        <f>IF(COUNTIF($AH82,"*Consultation with Primary Care Physician/Dentist*"),"1","0")</f>
        <v>0</v>
      </c>
      <c r="AT82" s="25" t="str">
        <f>IF(COUNTIF($AH82,"*Environmental changes to the setting interior*"),"1","0")</f>
        <v>0</v>
      </c>
      <c r="AU82" s="25" t="str">
        <f>IF(COUNTIF($AH82,"*Door Window Dings Added*"),"1","0")</f>
        <v>0</v>
      </c>
      <c r="AV82" s="25" t="str">
        <f>IF(COUNTIF($AH82,"*Environmental changes to the child's bedroom*"),"1","0")</f>
        <v>0</v>
      </c>
      <c r="AW82" s="25" t="str">
        <f>IF(COUNTIF($AH82,"*Environmental changes to the setting exterior / property*"),"1","0")</f>
        <v>0</v>
      </c>
      <c r="AX82" s="25" t="str">
        <f>IF(COUNTIF($AH82,"*Changes made to the child's schedule*"),"1","0")</f>
        <v>0</v>
      </c>
      <c r="AY82" s="25" t="str">
        <f>IF(COUNTIF($AH82,"*Changes made to the child's protocols*"),"1","0")</f>
        <v>0</v>
      </c>
      <c r="AZ82" s="25" t="str">
        <f>IF(COUNTIF($AH82,"*Following a review of the restraints, no steps were taken to decrease the use of restraint/secusion during this reporting period*"),"1","0")</f>
        <v>0</v>
      </c>
    </row>
    <row r="83" spans="1:52" ht="50" customHeight="1" x14ac:dyDescent="0.35">
      <c r="A83" s="28" t="s">
        <v>498</v>
      </c>
      <c r="B83" s="25" t="s">
        <v>107</v>
      </c>
      <c r="C83" s="25" t="s">
        <v>108</v>
      </c>
      <c r="D83" s="25" t="s">
        <v>108</v>
      </c>
      <c r="E83" s="25" t="s">
        <v>112</v>
      </c>
      <c r="F83" s="25" t="s">
        <v>109</v>
      </c>
      <c r="G83" s="25" t="s">
        <v>20</v>
      </c>
      <c r="H83" s="25" t="s">
        <v>54</v>
      </c>
      <c r="I83" s="25">
        <v>0</v>
      </c>
      <c r="J83" s="25">
        <v>0</v>
      </c>
      <c r="K83" s="25">
        <v>0</v>
      </c>
      <c r="L83" s="25" t="s">
        <v>53</v>
      </c>
      <c r="M83" s="25" t="str">
        <f>IF(COUNTIF($L83,"*Three or fewer restraints/seclusion occurred during this reporting period*"),"1","0")</f>
        <v>1</v>
      </c>
      <c r="N83" s="25" t="str">
        <f>IF(COUNTIF($L83,"*Update has been made to the FBA*"),"1","0")</f>
        <v>0</v>
      </c>
      <c r="O83" s="25" t="str">
        <f>IF(COUNTIF($L83,"*Update has been made to the PBSP*"),"1","0")</f>
        <v>0</v>
      </c>
      <c r="P83" s="25" t="str">
        <f>IF(COUNTIF($L83,"*ISP Team has convened*"),"1","0")</f>
        <v>0</v>
      </c>
      <c r="Q83" s="25" t="str">
        <f>IF(COUNTIF($L83,"*General retraining of staff*"),"1","0")</f>
        <v>0</v>
      </c>
      <c r="R83" s="25" t="str">
        <f>IF(COUNTIF($L83,"*ISP Team has convened*"),"1","0")</f>
        <v>0</v>
      </c>
      <c r="S83" s="25" t="str">
        <f>IF(COUNTIF($L83,"*Changes made to the ISP*"),"1","0")</f>
        <v>0</v>
      </c>
      <c r="T83" s="25" t="str">
        <f>IF(COUNTIF($L83,"*Assistive Device/Technology added to child's ISP*"),"1","0")</f>
        <v>0</v>
      </c>
      <c r="U83" s="25" t="str">
        <f>IF(COUNTIF($L83,"*Adaptations made to meet identified sensory needs*"),"1","0")</f>
        <v>0</v>
      </c>
      <c r="V83" s="25" t="str">
        <f>IF(COUNTIF($L83,"*Consultation with psychiatrist/medication prescriber*"),"1","0")</f>
        <v>0</v>
      </c>
      <c r="W83" s="25" t="str">
        <f>IF(COUNTIF($L83,"*Consultation with Primary Care Physician/Dentist*"),"1","0")</f>
        <v>0</v>
      </c>
      <c r="X83" s="25" t="str">
        <f>IF(COUNTIF($L83,"*Environmental changes to the setting interior*"),"1","0")</f>
        <v>0</v>
      </c>
      <c r="Y83" s="25" t="str">
        <f>IF(COUNTIF($L83,"*Door Window Dings Added*"),"1","0")</f>
        <v>0</v>
      </c>
      <c r="Z83" s="25" t="str">
        <f>IF(COUNTIF($L83,"*Environmental changes to the child's bedroom*"),"1","0")</f>
        <v>0</v>
      </c>
      <c r="AA83" s="25" t="str">
        <f>IF(COUNTIF($L83,"*Environmental changes to the setting exterior / property*"),"1","0")</f>
        <v>0</v>
      </c>
      <c r="AB83" s="25" t="str">
        <f>IF(COUNTIF($L83,"*Changes made to the child's schedule*"),"1","0")</f>
        <v>0</v>
      </c>
      <c r="AC83" s="25" t="str">
        <f>IF(COUNTIF($L83,"*Changes made to the child's protocols*"),"1","0")</f>
        <v>0</v>
      </c>
      <c r="AD83" s="25" t="str">
        <f>IF(COUNTIF($L83,"*Following a review of the restraints, no steps were taken to decrease the use of restraint/secusion during this reporting period*"),"1","0")</f>
        <v>0</v>
      </c>
      <c r="AE83" s="25">
        <v>0</v>
      </c>
      <c r="AF83" s="25">
        <v>0</v>
      </c>
      <c r="AG83" s="25">
        <v>0</v>
      </c>
      <c r="AH83" s="25" t="s">
        <v>53</v>
      </c>
      <c r="AI83" s="25" t="str">
        <f>IF(COUNTIF($AH83,"*Three or fewer restraints/seclusion occurred during this reporting period*"),"1","0")</f>
        <v>1</v>
      </c>
      <c r="AJ83" s="25" t="str">
        <f>IF(COUNTIF($AH83,"*Update has been made to the FBA*"),"1","0")</f>
        <v>0</v>
      </c>
      <c r="AK83" s="25" t="str">
        <f>IF(COUNTIF($AH83,"*Update has been made to the PBSP*"),"1","0")</f>
        <v>0</v>
      </c>
      <c r="AL83" s="25" t="str">
        <f>IF(COUNTIF($AH83,"*ISP Team has convened*"),"1","0")</f>
        <v>0</v>
      </c>
      <c r="AM83" s="25" t="str">
        <f>IF(COUNTIF($AH83,"*General retraining of staff*"),"1","0")</f>
        <v>0</v>
      </c>
      <c r="AN83" s="25" t="str">
        <f>IF(COUNTIF($AH83,"*ISP Team has convened*"),"1","0")</f>
        <v>0</v>
      </c>
      <c r="AO83" s="25" t="str">
        <f>IF(COUNTIF($AH83,"*Changes made to the ISP*"),"1","0")</f>
        <v>0</v>
      </c>
      <c r="AP83" s="25" t="str">
        <f>IF(COUNTIF($AH83,"*Assistive Device/Technology added to child's ISP*"),"1","0")</f>
        <v>0</v>
      </c>
      <c r="AQ83" s="25" t="str">
        <f>IF(COUNTIF($AH83,"*Adaptations made to meet identified sensory needs*"),"1","0")</f>
        <v>0</v>
      </c>
      <c r="AR83" s="25" t="str">
        <f>IF(COUNTIF($AH83,"*Consultation with psychiatrist/medication prescriber*"),"1","0")</f>
        <v>0</v>
      </c>
      <c r="AS83" s="25" t="str">
        <f>IF(COUNTIF($AH83,"*Consultation with Primary Care Physician/Dentist*"),"1","0")</f>
        <v>0</v>
      </c>
      <c r="AT83" s="25" t="str">
        <f>IF(COUNTIF($AH83,"*Environmental changes to the setting interior*"),"1","0")</f>
        <v>0</v>
      </c>
      <c r="AU83" s="25" t="str">
        <f>IF(COUNTIF($AH83,"*Door Window Dings Added*"),"1","0")</f>
        <v>0</v>
      </c>
      <c r="AV83" s="25" t="str">
        <f>IF(COUNTIF($AH83,"*Environmental changes to the child's bedroom*"),"1","0")</f>
        <v>0</v>
      </c>
      <c r="AW83" s="25" t="str">
        <f>IF(COUNTIF($AH83,"*Environmental changes to the setting exterior / property*"),"1","0")</f>
        <v>0</v>
      </c>
      <c r="AX83" s="25" t="str">
        <f>IF(COUNTIF($AH83,"*Changes made to the child's schedule*"),"1","0")</f>
        <v>0</v>
      </c>
      <c r="AY83" s="25" t="str">
        <f>IF(COUNTIF($AH83,"*Changes made to the child's protocols*"),"1","0")</f>
        <v>0</v>
      </c>
      <c r="AZ83" s="25" t="str">
        <f>IF(COUNTIF($AH83,"*Following a review of the restraints, no steps were taken to decrease the use of restraint/secusion during this reporting period*"),"1","0")</f>
        <v>0</v>
      </c>
    </row>
    <row r="84" spans="1:52" ht="50" customHeight="1" x14ac:dyDescent="0.35">
      <c r="A84" s="28" t="s">
        <v>499</v>
      </c>
      <c r="B84" s="25" t="s">
        <v>107</v>
      </c>
      <c r="C84" s="25" t="s">
        <v>113</v>
      </c>
      <c r="D84" s="25" t="s">
        <v>113</v>
      </c>
      <c r="E84" s="25" t="s">
        <v>112</v>
      </c>
      <c r="F84" s="25" t="s">
        <v>109</v>
      </c>
      <c r="G84" s="25" t="s">
        <v>20</v>
      </c>
      <c r="H84" s="25" t="s">
        <v>54</v>
      </c>
      <c r="I84" s="25">
        <v>0</v>
      </c>
      <c r="J84" s="25">
        <v>0</v>
      </c>
      <c r="K84" s="25">
        <v>0</v>
      </c>
      <c r="L84" s="25" t="s">
        <v>155</v>
      </c>
      <c r="M84" s="25" t="str">
        <f>IF(COUNTIF($L84,"*Three or fewer restraints/seclusion occurred during this reporting period*"),"1","0")</f>
        <v>0</v>
      </c>
      <c r="N84" s="25" t="str">
        <f>IF(COUNTIF($L84,"*Update has been made to the FBA*"),"1","0")</f>
        <v>0</v>
      </c>
      <c r="O84" s="25" t="str">
        <f>IF(COUNTIF($L84,"*Update has been made to the PBSP*"),"1","0")</f>
        <v>0</v>
      </c>
      <c r="P84" s="25" t="str">
        <f>IF(COUNTIF($L84,"*ISP Team has convened*"),"1","0")</f>
        <v>0</v>
      </c>
      <c r="Q84" s="25" t="str">
        <f>IF(COUNTIF($L84,"*General retraining of staff*"),"1","0")</f>
        <v>0</v>
      </c>
      <c r="R84" s="25" t="str">
        <f>IF(COUNTIF($L84,"*ISP Team has convened*"),"1","0")</f>
        <v>0</v>
      </c>
      <c r="S84" s="25" t="str">
        <f>IF(COUNTIF($L84,"*Changes made to the ISP*"),"1","0")</f>
        <v>0</v>
      </c>
      <c r="T84" s="25" t="str">
        <f>IF(COUNTIF($L84,"*Assistive Device/Technology added to child's ISP*"),"1","0")</f>
        <v>0</v>
      </c>
      <c r="U84" s="25" t="str">
        <f>IF(COUNTIF($L84,"*Adaptations made to meet identified sensory needs*"),"1","0")</f>
        <v>0</v>
      </c>
      <c r="V84" s="25" t="str">
        <f>IF(COUNTIF($L84,"*Consultation with psychiatrist/medication prescriber*"),"1","0")</f>
        <v>1</v>
      </c>
      <c r="W84" s="25" t="str">
        <f>IF(COUNTIF($L84,"*Consultation with Primary Care Physician/Dentist*"),"1","0")</f>
        <v>0</v>
      </c>
      <c r="X84" s="25" t="str">
        <f>IF(COUNTIF($L84,"*Environmental changes to the setting interior*"),"1","0")</f>
        <v>0</v>
      </c>
      <c r="Y84" s="25" t="str">
        <f>IF(COUNTIF($L84,"*Door Window Dings Added*"),"1","0")</f>
        <v>0</v>
      </c>
      <c r="Z84" s="25" t="str">
        <f>IF(COUNTIF($L84,"*Environmental changes to the child's bedroom*"),"1","0")</f>
        <v>0</v>
      </c>
      <c r="AA84" s="25" t="str">
        <f>IF(COUNTIF($L84,"*Environmental changes to the setting exterior / property*"),"1","0")</f>
        <v>0</v>
      </c>
      <c r="AB84" s="25" t="str">
        <f>IF(COUNTIF($L84,"*Changes made to the child's schedule*"),"1","0")</f>
        <v>0</v>
      </c>
      <c r="AC84" s="25" t="str">
        <f>IF(COUNTIF($L84,"*Changes made to the child's protocols*"),"1","0")</f>
        <v>0</v>
      </c>
      <c r="AD84" s="25" t="str">
        <f>IF(COUNTIF($L84,"*Following a review of the restraints, no steps were taken to decrease the use of restraint/secusion during this reporting period*"),"1","0")</f>
        <v>0</v>
      </c>
      <c r="AE84" s="25">
        <v>0</v>
      </c>
      <c r="AF84" s="25">
        <v>0</v>
      </c>
      <c r="AG84" s="25">
        <v>0</v>
      </c>
      <c r="AH84" s="25" t="s">
        <v>164</v>
      </c>
      <c r="AI84" s="25" t="str">
        <f>IF(COUNTIF($AH84,"*Three or fewer restraints/seclusion occurred during this reporting period*"),"1","0")</f>
        <v>0</v>
      </c>
      <c r="AJ84" s="25" t="str">
        <f>IF(COUNTIF($AH84,"*Update has been made to the FBA*"),"1","0")</f>
        <v>0</v>
      </c>
      <c r="AK84" s="25" t="str">
        <f>IF(COUNTIF($AH84,"*Update has been made to the PBSP*"),"1","0")</f>
        <v>0</v>
      </c>
      <c r="AL84" s="25" t="str">
        <f>IF(COUNTIF($AH84,"*ISP Team has convened*"),"1","0")</f>
        <v>0</v>
      </c>
      <c r="AM84" s="25" t="str">
        <f>IF(COUNTIF($AH84,"*General retraining of staff*"),"1","0")</f>
        <v>0</v>
      </c>
      <c r="AN84" s="25" t="str">
        <f>IF(COUNTIF($AH84,"*ISP Team has convened*"),"1","0")</f>
        <v>0</v>
      </c>
      <c r="AO84" s="25" t="str">
        <f>IF(COUNTIF($AH84,"*Changes made to the ISP*"),"1","0")</f>
        <v>0</v>
      </c>
      <c r="AP84" s="25" t="str">
        <f>IF(COUNTIF($AH84,"*Assistive Device/Technology added to child's ISP*"),"1","0")</f>
        <v>0</v>
      </c>
      <c r="AQ84" s="25" t="str">
        <f>IF(COUNTIF($AH84,"*Adaptations made to meet identified sensory needs*"),"1","0")</f>
        <v>0</v>
      </c>
      <c r="AR84" s="25" t="str">
        <f>IF(COUNTIF($AH84,"*Consultation with psychiatrist/medication prescriber*"),"1","0")</f>
        <v>0</v>
      </c>
      <c r="AS84" s="25" t="str">
        <f>IF(COUNTIF($AH84,"*Consultation with Primary Care Physician/Dentist*"),"1","0")</f>
        <v>0</v>
      </c>
      <c r="AT84" s="25" t="str">
        <f>IF(COUNTIF($AH84,"*Environmental changes to the setting interior*"),"1","0")</f>
        <v>0</v>
      </c>
      <c r="AU84" s="25" t="str">
        <f>IF(COUNTIF($AH84,"*Door Window Dings Added*"),"1","0")</f>
        <v>0</v>
      </c>
      <c r="AV84" s="25" t="str">
        <f>IF(COUNTIF($AH84,"*Environmental changes to the child's bedroom*"),"1","0")</f>
        <v>0</v>
      </c>
      <c r="AW84" s="25" t="str">
        <f>IF(COUNTIF($AH84,"*Environmental changes to the setting exterior / property*"),"1","0")</f>
        <v>0</v>
      </c>
      <c r="AX84" s="25" t="str">
        <f>IF(COUNTIF($AH84,"*Changes made to the child's schedule*"),"1","0")</f>
        <v>0</v>
      </c>
      <c r="AY84" s="25" t="str">
        <f>IF(COUNTIF($AH84,"*Changes made to the child's protocols*"),"1","0")</f>
        <v>0</v>
      </c>
      <c r="AZ84" s="25" t="str">
        <f>IF(COUNTIF($AH84,"*Following a review of the restraints, no steps were taken to decrease the use of restraint/secusion during this reporting period*"),"1","0")</f>
        <v>0</v>
      </c>
    </row>
    <row r="85" spans="1:52" ht="50" customHeight="1" x14ac:dyDescent="0.35">
      <c r="A85" s="28" t="s">
        <v>500</v>
      </c>
      <c r="B85" s="25" t="s">
        <v>111</v>
      </c>
      <c r="C85" s="25" t="s">
        <v>108</v>
      </c>
      <c r="D85" s="25" t="s">
        <v>108</v>
      </c>
      <c r="E85" s="25" t="s">
        <v>112</v>
      </c>
      <c r="F85" s="25" t="s">
        <v>109</v>
      </c>
      <c r="G85" s="25" t="s">
        <v>20</v>
      </c>
      <c r="H85" s="25" t="s">
        <v>54</v>
      </c>
      <c r="I85" s="25">
        <v>0</v>
      </c>
      <c r="J85" s="25">
        <v>0</v>
      </c>
      <c r="K85" s="25">
        <v>0</v>
      </c>
      <c r="L85" s="25" t="s">
        <v>53</v>
      </c>
      <c r="M85" s="25" t="str">
        <f>IF(COUNTIF($L85,"*Three or fewer restraints/seclusion occurred during this reporting period*"),"1","0")</f>
        <v>1</v>
      </c>
      <c r="N85" s="25" t="str">
        <f>IF(COUNTIF($L85,"*Update has been made to the FBA*"),"1","0")</f>
        <v>0</v>
      </c>
      <c r="O85" s="25" t="str">
        <f>IF(COUNTIF($L85,"*Update has been made to the PBSP*"),"1","0")</f>
        <v>0</v>
      </c>
      <c r="P85" s="25" t="str">
        <f>IF(COUNTIF($L85,"*ISP Team has convened*"),"1","0")</f>
        <v>0</v>
      </c>
      <c r="Q85" s="25" t="str">
        <f>IF(COUNTIF($L85,"*General retraining of staff*"),"1","0")</f>
        <v>0</v>
      </c>
      <c r="R85" s="25" t="str">
        <f>IF(COUNTIF($L85,"*ISP Team has convened*"),"1","0")</f>
        <v>0</v>
      </c>
      <c r="S85" s="25" t="str">
        <f>IF(COUNTIF($L85,"*Changes made to the ISP*"),"1","0")</f>
        <v>0</v>
      </c>
      <c r="T85" s="25" t="str">
        <f>IF(COUNTIF($L85,"*Assistive Device/Technology added to child's ISP*"),"1","0")</f>
        <v>0</v>
      </c>
      <c r="U85" s="25" t="str">
        <f>IF(COUNTIF($L85,"*Adaptations made to meet identified sensory needs*"),"1","0")</f>
        <v>0</v>
      </c>
      <c r="V85" s="25" t="str">
        <f>IF(COUNTIF($L85,"*Consultation with psychiatrist/medication prescriber*"),"1","0")</f>
        <v>0</v>
      </c>
      <c r="W85" s="25" t="str">
        <f>IF(COUNTIF($L85,"*Consultation with Primary Care Physician/Dentist*"),"1","0")</f>
        <v>0</v>
      </c>
      <c r="X85" s="25" t="str">
        <f>IF(COUNTIF($L85,"*Environmental changes to the setting interior*"),"1","0")</f>
        <v>0</v>
      </c>
      <c r="Y85" s="25" t="str">
        <f>IF(COUNTIF($L85,"*Door Window Dings Added*"),"1","0")</f>
        <v>0</v>
      </c>
      <c r="Z85" s="25" t="str">
        <f>IF(COUNTIF($L85,"*Environmental changes to the child's bedroom*"),"1","0")</f>
        <v>0</v>
      </c>
      <c r="AA85" s="25" t="str">
        <f>IF(COUNTIF($L85,"*Environmental changes to the setting exterior / property*"),"1","0")</f>
        <v>0</v>
      </c>
      <c r="AB85" s="25" t="str">
        <f>IF(COUNTIF($L85,"*Changes made to the child's schedule*"),"1","0")</f>
        <v>0</v>
      </c>
      <c r="AC85" s="25" t="str">
        <f>IF(COUNTIF($L85,"*Changes made to the child's protocols*"),"1","0")</f>
        <v>0</v>
      </c>
      <c r="AD85" s="25" t="str">
        <f>IF(COUNTIF($L85,"*Following a review of the restraints, no steps were taken to decrease the use of restraint/secusion during this reporting period*"),"1","0")</f>
        <v>0</v>
      </c>
      <c r="AE85" s="25">
        <v>0</v>
      </c>
      <c r="AF85" s="25">
        <v>0</v>
      </c>
      <c r="AG85" s="25">
        <v>0</v>
      </c>
      <c r="AH85" s="25" t="s">
        <v>53</v>
      </c>
      <c r="AI85" s="25" t="str">
        <f>IF(COUNTIF($AH85,"*Three or fewer restraints/seclusion occurred during this reporting period*"),"1","0")</f>
        <v>1</v>
      </c>
      <c r="AJ85" s="25" t="str">
        <f>IF(COUNTIF($AH85,"*Update has been made to the FBA*"),"1","0")</f>
        <v>0</v>
      </c>
      <c r="AK85" s="25" t="str">
        <f>IF(COUNTIF($AH85,"*Update has been made to the PBSP*"),"1","0")</f>
        <v>0</v>
      </c>
      <c r="AL85" s="25" t="str">
        <f>IF(COUNTIF($AH85,"*ISP Team has convened*"),"1","0")</f>
        <v>0</v>
      </c>
      <c r="AM85" s="25" t="str">
        <f>IF(COUNTIF($AH85,"*General retraining of staff*"),"1","0")</f>
        <v>0</v>
      </c>
      <c r="AN85" s="25" t="str">
        <f>IF(COUNTIF($AH85,"*ISP Team has convened*"),"1","0")</f>
        <v>0</v>
      </c>
      <c r="AO85" s="25" t="str">
        <f>IF(COUNTIF($AH85,"*Changes made to the ISP*"),"1","0")</f>
        <v>0</v>
      </c>
      <c r="AP85" s="25" t="str">
        <f>IF(COUNTIF($AH85,"*Assistive Device/Technology added to child's ISP*"),"1","0")</f>
        <v>0</v>
      </c>
      <c r="AQ85" s="25" t="str">
        <f>IF(COUNTIF($AH85,"*Adaptations made to meet identified sensory needs*"),"1","0")</f>
        <v>0</v>
      </c>
      <c r="AR85" s="25" t="str">
        <f>IF(COUNTIF($AH85,"*Consultation with psychiatrist/medication prescriber*"),"1","0")</f>
        <v>0</v>
      </c>
      <c r="AS85" s="25" t="str">
        <f>IF(COUNTIF($AH85,"*Consultation with Primary Care Physician/Dentist*"),"1","0")</f>
        <v>0</v>
      </c>
      <c r="AT85" s="25" t="str">
        <f>IF(COUNTIF($AH85,"*Environmental changes to the setting interior*"),"1","0")</f>
        <v>0</v>
      </c>
      <c r="AU85" s="25" t="str">
        <f>IF(COUNTIF($AH85,"*Door Window Dings Added*"),"1","0")</f>
        <v>0</v>
      </c>
      <c r="AV85" s="25" t="str">
        <f>IF(COUNTIF($AH85,"*Environmental changes to the child's bedroom*"),"1","0")</f>
        <v>0</v>
      </c>
      <c r="AW85" s="25" t="str">
        <f>IF(COUNTIF($AH85,"*Environmental changes to the setting exterior / property*"),"1","0")</f>
        <v>0</v>
      </c>
      <c r="AX85" s="25" t="str">
        <f>IF(COUNTIF($AH85,"*Changes made to the child's schedule*"),"1","0")</f>
        <v>0</v>
      </c>
      <c r="AY85" s="25" t="str">
        <f>IF(COUNTIF($AH85,"*Changes made to the child's protocols*"),"1","0")</f>
        <v>0</v>
      </c>
      <c r="AZ85" s="25" t="str">
        <f>IF(COUNTIF($AH85,"*Following a review of the restraints, no steps were taken to decrease the use of restraint/secusion during this reporting period*"),"1","0")</f>
        <v>0</v>
      </c>
    </row>
    <row r="86" spans="1:52" s="27" customFormat="1" ht="50" customHeight="1" x14ac:dyDescent="0.35">
      <c r="A86" s="28" t="s">
        <v>501</v>
      </c>
      <c r="B86" s="25" t="s">
        <v>107</v>
      </c>
      <c r="C86" s="25" t="s">
        <v>108</v>
      </c>
      <c r="D86" s="25" t="s">
        <v>108</v>
      </c>
      <c r="E86" s="25" t="s">
        <v>112</v>
      </c>
      <c r="F86" s="25" t="s">
        <v>109</v>
      </c>
      <c r="G86" s="25" t="s">
        <v>20</v>
      </c>
      <c r="H86" s="25" t="s">
        <v>54</v>
      </c>
      <c r="I86" s="25">
        <v>0</v>
      </c>
      <c r="J86" s="25">
        <v>0</v>
      </c>
      <c r="K86" s="25">
        <v>0</v>
      </c>
      <c r="L86" s="25" t="s">
        <v>53</v>
      </c>
      <c r="M86" s="25" t="str">
        <f>IF(COUNTIF($L86,"*Three or fewer restraints/seclusion occurred during this reporting period*"),"1","0")</f>
        <v>1</v>
      </c>
      <c r="N86" s="25" t="str">
        <f>IF(COUNTIF($L86,"*Update has been made to the FBA*"),"1","0")</f>
        <v>0</v>
      </c>
      <c r="O86" s="25" t="str">
        <f>IF(COUNTIF($L86,"*Update has been made to the PBSP*"),"1","0")</f>
        <v>0</v>
      </c>
      <c r="P86" s="25" t="str">
        <f>IF(COUNTIF($L86,"*ISP Team has convened*"),"1","0")</f>
        <v>0</v>
      </c>
      <c r="Q86" s="25" t="str">
        <f>IF(COUNTIF($L86,"*General retraining of staff*"),"1","0")</f>
        <v>0</v>
      </c>
      <c r="R86" s="25" t="str">
        <f>IF(COUNTIF($L86,"*ISP Team has convened*"),"1","0")</f>
        <v>0</v>
      </c>
      <c r="S86" s="25" t="str">
        <f>IF(COUNTIF($L86,"*Changes made to the ISP*"),"1","0")</f>
        <v>0</v>
      </c>
      <c r="T86" s="25" t="str">
        <f>IF(COUNTIF($L86,"*Assistive Device/Technology added to child's ISP*"),"1","0")</f>
        <v>0</v>
      </c>
      <c r="U86" s="25" t="str">
        <f>IF(COUNTIF($L86,"*Adaptations made to meet identified sensory needs*"),"1","0")</f>
        <v>0</v>
      </c>
      <c r="V86" s="25" t="str">
        <f>IF(COUNTIF($L86,"*Consultation with psychiatrist/medication prescriber*"),"1","0")</f>
        <v>0</v>
      </c>
      <c r="W86" s="25" t="str">
        <f>IF(COUNTIF($L86,"*Consultation with Primary Care Physician/Dentist*"),"1","0")</f>
        <v>0</v>
      </c>
      <c r="X86" s="25" t="str">
        <f>IF(COUNTIF($L86,"*Environmental changes to the setting interior*"),"1","0")</f>
        <v>0</v>
      </c>
      <c r="Y86" s="25" t="str">
        <f>IF(COUNTIF($L86,"*Door Window Dings Added*"),"1","0")</f>
        <v>0</v>
      </c>
      <c r="Z86" s="25" t="str">
        <f>IF(COUNTIF($L86,"*Environmental changes to the child's bedroom*"),"1","0")</f>
        <v>0</v>
      </c>
      <c r="AA86" s="25" t="str">
        <f>IF(COUNTIF($L86,"*Environmental changes to the setting exterior / property*"),"1","0")</f>
        <v>0</v>
      </c>
      <c r="AB86" s="25" t="str">
        <f>IF(COUNTIF($L86,"*Changes made to the child's schedule*"),"1","0")</f>
        <v>0</v>
      </c>
      <c r="AC86" s="25" t="str">
        <f>IF(COUNTIF($L86,"*Changes made to the child's protocols*"),"1","0")</f>
        <v>0</v>
      </c>
      <c r="AD86" s="25" t="str">
        <f>IF(COUNTIF($L86,"*Following a review of the restraints, no steps were taken to decrease the use of restraint/secusion during this reporting period*"),"1","0")</f>
        <v>0</v>
      </c>
      <c r="AE86" s="25">
        <v>0</v>
      </c>
      <c r="AF86" s="25">
        <v>0</v>
      </c>
      <c r="AG86" s="25">
        <v>0</v>
      </c>
      <c r="AH86" s="25" t="s">
        <v>53</v>
      </c>
      <c r="AI86" s="25" t="str">
        <f>IF(COUNTIF($AH86,"*Three or fewer restraints/seclusion occurred during this reporting period*"),"1","0")</f>
        <v>1</v>
      </c>
      <c r="AJ86" s="25" t="str">
        <f>IF(COUNTIF($AH86,"*Update has been made to the FBA*"),"1","0")</f>
        <v>0</v>
      </c>
      <c r="AK86" s="25" t="str">
        <f>IF(COUNTIF($AH86,"*Update has been made to the PBSP*"),"1","0")</f>
        <v>0</v>
      </c>
      <c r="AL86" s="25" t="str">
        <f>IF(COUNTIF($AH86,"*ISP Team has convened*"),"1","0")</f>
        <v>0</v>
      </c>
      <c r="AM86" s="25" t="str">
        <f>IF(COUNTIF($AH86,"*General retraining of staff*"),"1","0")</f>
        <v>0</v>
      </c>
      <c r="AN86" s="25" t="str">
        <f>IF(COUNTIF($AH86,"*ISP Team has convened*"),"1","0")</f>
        <v>0</v>
      </c>
      <c r="AO86" s="25" t="str">
        <f>IF(COUNTIF($AH86,"*Changes made to the ISP*"),"1","0")</f>
        <v>0</v>
      </c>
      <c r="AP86" s="25" t="str">
        <f>IF(COUNTIF($AH86,"*Assistive Device/Technology added to child's ISP*"),"1","0")</f>
        <v>0</v>
      </c>
      <c r="AQ86" s="25" t="str">
        <f>IF(COUNTIF($AH86,"*Adaptations made to meet identified sensory needs*"),"1","0")</f>
        <v>0</v>
      </c>
      <c r="AR86" s="25" t="str">
        <f>IF(COUNTIF($AH86,"*Consultation with psychiatrist/medication prescriber*"),"1","0")</f>
        <v>0</v>
      </c>
      <c r="AS86" s="25" t="str">
        <f>IF(COUNTIF($AH86,"*Consultation with Primary Care Physician/Dentist*"),"1","0")</f>
        <v>0</v>
      </c>
      <c r="AT86" s="25" t="str">
        <f>IF(COUNTIF($AH86,"*Environmental changes to the setting interior*"),"1","0")</f>
        <v>0</v>
      </c>
      <c r="AU86" s="25" t="str">
        <f>IF(COUNTIF($AH86,"*Door Window Dings Added*"),"1","0")</f>
        <v>0</v>
      </c>
      <c r="AV86" s="25" t="str">
        <f>IF(COUNTIF($AH86,"*Environmental changes to the child's bedroom*"),"1","0")</f>
        <v>0</v>
      </c>
      <c r="AW86" s="25" t="str">
        <f>IF(COUNTIF($AH86,"*Environmental changes to the setting exterior / property*"),"1","0")</f>
        <v>0</v>
      </c>
      <c r="AX86" s="25" t="str">
        <f>IF(COUNTIF($AH86,"*Changes made to the child's schedule*"),"1","0")</f>
        <v>0</v>
      </c>
      <c r="AY86" s="25" t="str">
        <f>IF(COUNTIF($AH86,"*Changes made to the child's protocols*"),"1","0")</f>
        <v>0</v>
      </c>
      <c r="AZ86" s="25" t="str">
        <f>IF(COUNTIF($AH86,"*Following a review of the restraints, no steps were taken to decrease the use of restraint/secusion during this reporting period*"),"1","0")</f>
        <v>0</v>
      </c>
    </row>
    <row r="87" spans="1:52" ht="50" customHeight="1" x14ac:dyDescent="0.35">
      <c r="A87" s="28" t="s">
        <v>502</v>
      </c>
      <c r="B87" s="25" t="s">
        <v>107</v>
      </c>
      <c r="C87" s="25" t="s">
        <v>108</v>
      </c>
      <c r="D87" s="25" t="s">
        <v>108</v>
      </c>
      <c r="E87" s="25" t="s">
        <v>112</v>
      </c>
      <c r="F87" s="25" t="s">
        <v>109</v>
      </c>
      <c r="G87" s="25" t="s">
        <v>20</v>
      </c>
      <c r="H87" s="25" t="s">
        <v>54</v>
      </c>
      <c r="I87" s="25">
        <v>0</v>
      </c>
      <c r="J87" s="25">
        <v>0</v>
      </c>
      <c r="K87" s="25">
        <v>0</v>
      </c>
      <c r="L87" s="25" t="s">
        <v>53</v>
      </c>
      <c r="M87" s="25" t="str">
        <f>IF(COUNTIF($L87,"*Three or fewer restraints/seclusion occurred during this reporting period*"),"1","0")</f>
        <v>1</v>
      </c>
      <c r="N87" s="25" t="str">
        <f>IF(COUNTIF($L87,"*Update has been made to the FBA*"),"1","0")</f>
        <v>0</v>
      </c>
      <c r="O87" s="25" t="str">
        <f>IF(COUNTIF($L87,"*Update has been made to the PBSP*"),"1","0")</f>
        <v>0</v>
      </c>
      <c r="P87" s="25" t="str">
        <f>IF(COUNTIF($L87,"*ISP Team has convened*"),"1","0")</f>
        <v>0</v>
      </c>
      <c r="Q87" s="25" t="str">
        <f>IF(COUNTIF($L87,"*General retraining of staff*"),"1","0")</f>
        <v>0</v>
      </c>
      <c r="R87" s="25" t="str">
        <f>IF(COUNTIF($L87,"*ISP Team has convened*"),"1","0")</f>
        <v>0</v>
      </c>
      <c r="S87" s="25" t="str">
        <f>IF(COUNTIF($L87,"*Changes made to the ISP*"),"1","0")</f>
        <v>0</v>
      </c>
      <c r="T87" s="25" t="str">
        <f>IF(COUNTIF($L87,"*Assistive Device/Technology added to child's ISP*"),"1","0")</f>
        <v>0</v>
      </c>
      <c r="U87" s="25" t="str">
        <f>IF(COUNTIF($L87,"*Adaptations made to meet identified sensory needs*"),"1","0")</f>
        <v>0</v>
      </c>
      <c r="V87" s="25" t="str">
        <f>IF(COUNTIF($L87,"*Consultation with psychiatrist/medication prescriber*"),"1","0")</f>
        <v>0</v>
      </c>
      <c r="W87" s="25" t="str">
        <f>IF(COUNTIF($L87,"*Consultation with Primary Care Physician/Dentist*"),"1","0")</f>
        <v>0</v>
      </c>
      <c r="X87" s="25" t="str">
        <f>IF(COUNTIF($L87,"*Environmental changes to the setting interior*"),"1","0")</f>
        <v>0</v>
      </c>
      <c r="Y87" s="25" t="str">
        <f>IF(COUNTIF($L87,"*Door Window Dings Added*"),"1","0")</f>
        <v>0</v>
      </c>
      <c r="Z87" s="25" t="str">
        <f>IF(COUNTIF($L87,"*Environmental changes to the child's bedroom*"),"1","0")</f>
        <v>0</v>
      </c>
      <c r="AA87" s="25" t="str">
        <f>IF(COUNTIF($L87,"*Environmental changes to the setting exterior / property*"),"1","0")</f>
        <v>0</v>
      </c>
      <c r="AB87" s="25" t="str">
        <f>IF(COUNTIF($L87,"*Changes made to the child's schedule*"),"1","0")</f>
        <v>0</v>
      </c>
      <c r="AC87" s="25" t="str">
        <f>IF(COUNTIF($L87,"*Changes made to the child's protocols*"),"1","0")</f>
        <v>0</v>
      </c>
      <c r="AD87" s="25" t="str">
        <f>IF(COUNTIF($L87,"*Following a review of the restraints, no steps were taken to decrease the use of restraint/secusion during this reporting period*"),"1","0")</f>
        <v>0</v>
      </c>
      <c r="AE87" s="25">
        <v>0</v>
      </c>
      <c r="AF87" s="25">
        <v>0</v>
      </c>
      <c r="AG87" s="25">
        <v>0</v>
      </c>
      <c r="AH87" s="25" t="s">
        <v>53</v>
      </c>
      <c r="AI87" s="25" t="str">
        <f>IF(COUNTIF($AH87,"*Three or fewer restraints/seclusion occurred during this reporting period*"),"1","0")</f>
        <v>1</v>
      </c>
      <c r="AJ87" s="25" t="str">
        <f>IF(COUNTIF($AH87,"*Update has been made to the FBA*"),"1","0")</f>
        <v>0</v>
      </c>
      <c r="AK87" s="25" t="str">
        <f>IF(COUNTIF($AH87,"*Update has been made to the PBSP*"),"1","0")</f>
        <v>0</v>
      </c>
      <c r="AL87" s="25" t="str">
        <f>IF(COUNTIF($AH87,"*ISP Team has convened*"),"1","0")</f>
        <v>0</v>
      </c>
      <c r="AM87" s="25" t="str">
        <f>IF(COUNTIF($AH87,"*General retraining of staff*"),"1","0")</f>
        <v>0</v>
      </c>
      <c r="AN87" s="25" t="str">
        <f>IF(COUNTIF($AH87,"*ISP Team has convened*"),"1","0")</f>
        <v>0</v>
      </c>
      <c r="AO87" s="25" t="str">
        <f>IF(COUNTIF($AH87,"*Changes made to the ISP*"),"1","0")</f>
        <v>0</v>
      </c>
      <c r="AP87" s="25" t="str">
        <f>IF(COUNTIF($AH87,"*Assistive Device/Technology added to child's ISP*"),"1","0")</f>
        <v>0</v>
      </c>
      <c r="AQ87" s="25" t="str">
        <f>IF(COUNTIF($AH87,"*Adaptations made to meet identified sensory needs*"),"1","0")</f>
        <v>0</v>
      </c>
      <c r="AR87" s="25" t="str">
        <f>IF(COUNTIF($AH87,"*Consultation with psychiatrist/medication prescriber*"),"1","0")</f>
        <v>0</v>
      </c>
      <c r="AS87" s="25" t="str">
        <f>IF(COUNTIF($AH87,"*Consultation with Primary Care Physician/Dentist*"),"1","0")</f>
        <v>0</v>
      </c>
      <c r="AT87" s="25" t="str">
        <f>IF(COUNTIF($AH87,"*Environmental changes to the setting interior*"),"1","0")</f>
        <v>0</v>
      </c>
      <c r="AU87" s="25" t="str">
        <f>IF(COUNTIF($AH87,"*Door Window Dings Added*"),"1","0")</f>
        <v>0</v>
      </c>
      <c r="AV87" s="25" t="str">
        <f>IF(COUNTIF($AH87,"*Environmental changes to the child's bedroom*"),"1","0")</f>
        <v>0</v>
      </c>
      <c r="AW87" s="25" t="str">
        <f>IF(COUNTIF($AH87,"*Environmental changes to the setting exterior / property*"),"1","0")</f>
        <v>0</v>
      </c>
      <c r="AX87" s="25" t="str">
        <f>IF(COUNTIF($AH87,"*Changes made to the child's schedule*"),"1","0")</f>
        <v>0</v>
      </c>
      <c r="AY87" s="25" t="str">
        <f>IF(COUNTIF($AH87,"*Changes made to the child's protocols*"),"1","0")</f>
        <v>0</v>
      </c>
      <c r="AZ87" s="25" t="str">
        <f>IF(COUNTIF($AH87,"*Following a review of the restraints, no steps were taken to decrease the use of restraint/secusion during this reporting period*"),"1","0")</f>
        <v>0</v>
      </c>
    </row>
    <row r="88" spans="1:52" ht="50" customHeight="1" x14ac:dyDescent="0.35">
      <c r="A88" s="28" t="s">
        <v>503</v>
      </c>
      <c r="B88" s="25" t="s">
        <v>107</v>
      </c>
      <c r="C88" s="25" t="s">
        <v>108</v>
      </c>
      <c r="D88" s="25" t="s">
        <v>108</v>
      </c>
      <c r="E88" s="25" t="s">
        <v>112</v>
      </c>
      <c r="F88" s="25" t="s">
        <v>109</v>
      </c>
      <c r="G88" s="25" t="s">
        <v>20</v>
      </c>
      <c r="H88" s="25" t="s">
        <v>54</v>
      </c>
      <c r="I88" s="25">
        <v>0</v>
      </c>
      <c r="J88" s="25">
        <v>0</v>
      </c>
      <c r="K88" s="25">
        <v>0</v>
      </c>
      <c r="L88" s="25" t="s">
        <v>191</v>
      </c>
      <c r="M88" s="25" t="str">
        <f>IF(COUNTIF($L88,"*Three or fewer restraints/seclusion occurred during this reporting period*"),"1","0")</f>
        <v>0</v>
      </c>
      <c r="N88" s="25" t="str">
        <f>IF(COUNTIF($L88,"*Update has been made to the FBA*"),"1","0")</f>
        <v>0</v>
      </c>
      <c r="O88" s="25" t="str">
        <f>IF(COUNTIF($L88,"*Update has been made to the PBSP*"),"1","0")</f>
        <v>0</v>
      </c>
      <c r="P88" s="25" t="str">
        <f>IF(COUNTIF($L88,"*ISP Team has convened*"),"1","0")</f>
        <v>0</v>
      </c>
      <c r="Q88" s="25" t="str">
        <f>IF(COUNTIF($L88,"*General retraining of staff*"),"1","0")</f>
        <v>0</v>
      </c>
      <c r="R88" s="25" t="str">
        <f>IF(COUNTIF($L88,"*ISP Team has convened*"),"1","0")</f>
        <v>0</v>
      </c>
      <c r="S88" s="25" t="str">
        <f>IF(COUNTIF($L88,"*Changes made to the ISP*"),"1","0")</f>
        <v>0</v>
      </c>
      <c r="T88" s="25" t="str">
        <f>IF(COUNTIF($L88,"*Assistive Device/Technology added to child's ISP*"),"1","0")</f>
        <v>0</v>
      </c>
      <c r="U88" s="25" t="str">
        <f>IF(COUNTIF($L88,"*Adaptations made to meet identified sensory needs*"),"1","0")</f>
        <v>0</v>
      </c>
      <c r="V88" s="25" t="str">
        <f>IF(COUNTIF($L88,"*Consultation with psychiatrist/medication prescriber*"),"1","0")</f>
        <v>1</v>
      </c>
      <c r="W88" s="25" t="str">
        <f>IF(COUNTIF($L88,"*Consultation with Primary Care Physician/Dentist*"),"1","0")</f>
        <v>0</v>
      </c>
      <c r="X88" s="25" t="str">
        <f>IF(COUNTIF($L88,"*Environmental changes to the setting interior*"),"1","0")</f>
        <v>0</v>
      </c>
      <c r="Y88" s="25" t="str">
        <f>IF(COUNTIF($L88,"*Door Window Dings Added*"),"1","0")</f>
        <v>0</v>
      </c>
      <c r="Z88" s="25" t="str">
        <f>IF(COUNTIF($L88,"*Environmental changes to the child's bedroom*"),"1","0")</f>
        <v>0</v>
      </c>
      <c r="AA88" s="25" t="str">
        <f>IF(COUNTIF($L88,"*Environmental changes to the setting exterior / property*"),"1","0")</f>
        <v>0</v>
      </c>
      <c r="AB88" s="25" t="str">
        <f>IF(COUNTIF($L88,"*Changes made to the child's schedule*"),"1","0")</f>
        <v>0</v>
      </c>
      <c r="AC88" s="25" t="str">
        <f>IF(COUNTIF($L88,"*Changes made to the child's protocols*"),"1","0")</f>
        <v>0</v>
      </c>
      <c r="AD88" s="25" t="str">
        <f>IF(COUNTIF($L88,"*Following a review of the restraints, no steps were taken to decrease the use of restraint/secusion during this reporting period*"),"1","0")</f>
        <v>0</v>
      </c>
      <c r="AE88" s="25">
        <v>0</v>
      </c>
      <c r="AF88" s="25">
        <v>0</v>
      </c>
      <c r="AG88" s="25">
        <v>0</v>
      </c>
      <c r="AH88" s="25" t="s">
        <v>155</v>
      </c>
      <c r="AI88" s="25" t="str">
        <f>IF(COUNTIF($AH88,"*Three or fewer restraints/seclusion occurred during this reporting period*"),"1","0")</f>
        <v>0</v>
      </c>
      <c r="AJ88" s="25" t="str">
        <f>IF(COUNTIF($AH88,"*Update has been made to the FBA*"),"1","0")</f>
        <v>0</v>
      </c>
      <c r="AK88" s="25" t="str">
        <f>IF(COUNTIF($AH88,"*Update has been made to the PBSP*"),"1","0")</f>
        <v>0</v>
      </c>
      <c r="AL88" s="25" t="str">
        <f>IF(COUNTIF($AH88,"*ISP Team has convened*"),"1","0")</f>
        <v>0</v>
      </c>
      <c r="AM88" s="25" t="str">
        <f>IF(COUNTIF($AH88,"*General retraining of staff*"),"1","0")</f>
        <v>0</v>
      </c>
      <c r="AN88" s="25" t="str">
        <f>IF(COUNTIF($AH88,"*ISP Team has convened*"),"1","0")</f>
        <v>0</v>
      </c>
      <c r="AO88" s="25" t="str">
        <f>IF(COUNTIF($AH88,"*Changes made to the ISP*"),"1","0")</f>
        <v>0</v>
      </c>
      <c r="AP88" s="25" t="str">
        <f>IF(COUNTIF($AH88,"*Assistive Device/Technology added to child's ISP*"),"1","0")</f>
        <v>0</v>
      </c>
      <c r="AQ88" s="25" t="str">
        <f>IF(COUNTIF($AH88,"*Adaptations made to meet identified sensory needs*"),"1","0")</f>
        <v>0</v>
      </c>
      <c r="AR88" s="25" t="str">
        <f>IF(COUNTIF($AH88,"*Consultation with psychiatrist/medication prescriber*"),"1","0")</f>
        <v>1</v>
      </c>
      <c r="AS88" s="25" t="str">
        <f>IF(COUNTIF($AH88,"*Consultation with Primary Care Physician/Dentist*"),"1","0")</f>
        <v>0</v>
      </c>
      <c r="AT88" s="25" t="str">
        <f>IF(COUNTIF($AH88,"*Environmental changes to the setting interior*"),"1","0")</f>
        <v>0</v>
      </c>
      <c r="AU88" s="25" t="str">
        <f>IF(COUNTIF($AH88,"*Door Window Dings Added*"),"1","0")</f>
        <v>0</v>
      </c>
      <c r="AV88" s="25" t="str">
        <f>IF(COUNTIF($AH88,"*Environmental changes to the child's bedroom*"),"1","0")</f>
        <v>0</v>
      </c>
      <c r="AW88" s="25" t="str">
        <f>IF(COUNTIF($AH88,"*Environmental changes to the setting exterior / property*"),"1","0")</f>
        <v>0</v>
      </c>
      <c r="AX88" s="25" t="str">
        <f>IF(COUNTIF($AH88,"*Changes made to the child's schedule*"),"1","0")</f>
        <v>0</v>
      </c>
      <c r="AY88" s="25" t="str">
        <f>IF(COUNTIF($AH88,"*Changes made to the child's protocols*"),"1","0")</f>
        <v>0</v>
      </c>
      <c r="AZ88" s="25" t="str">
        <f>IF(COUNTIF($AH88,"*Following a review of the restraints, no steps were taken to decrease the use of restraint/secusion during this reporting period*"),"1","0")</f>
        <v>0</v>
      </c>
    </row>
    <row r="89" spans="1:52" s="27" customFormat="1" ht="50" customHeight="1" x14ac:dyDescent="0.35">
      <c r="A89" s="28" t="s">
        <v>504</v>
      </c>
      <c r="B89" s="25" t="s">
        <v>107</v>
      </c>
      <c r="C89" s="25" t="s">
        <v>113</v>
      </c>
      <c r="D89" s="25" t="s">
        <v>113</v>
      </c>
      <c r="E89" s="25" t="s">
        <v>112</v>
      </c>
      <c r="F89" s="25" t="s">
        <v>109</v>
      </c>
      <c r="G89" s="25" t="s">
        <v>20</v>
      </c>
      <c r="H89" s="25" t="s">
        <v>54</v>
      </c>
      <c r="I89" s="25">
        <v>0</v>
      </c>
      <c r="J89" s="25">
        <v>0</v>
      </c>
      <c r="K89" s="32">
        <v>0</v>
      </c>
      <c r="L89" s="25" t="s">
        <v>151</v>
      </c>
      <c r="M89" s="25" t="str">
        <f>IF(COUNTIF($L89,"*Three or fewer restraints/seclusion occurred during this reporting period*"),"1","0")</f>
        <v>0</v>
      </c>
      <c r="N89" s="25" t="str">
        <f>IF(COUNTIF($L89,"*Update has been made to the FBA*"),"1","0")</f>
        <v>0</v>
      </c>
      <c r="O89" s="25" t="str">
        <f>IF(COUNTIF($L89,"*Update has been made to the PBSP*"),"1","0")</f>
        <v>0</v>
      </c>
      <c r="P89" s="25" t="str">
        <f>IF(COUNTIF($L89,"*ISP Team has convened*"),"1","0")</f>
        <v>0</v>
      </c>
      <c r="Q89" s="25" t="str">
        <f>IF(COUNTIF($L89,"*General retraining of staff*"),"1","0")</f>
        <v>0</v>
      </c>
      <c r="R89" s="25" t="str">
        <f>IF(COUNTIF($L89,"*ISP Team has convened*"),"1","0")</f>
        <v>0</v>
      </c>
      <c r="S89" s="25" t="str">
        <f>IF(COUNTIF($L89,"*Changes made to the ISP*"),"1","0")</f>
        <v>0</v>
      </c>
      <c r="T89" s="25" t="str">
        <f>IF(COUNTIF($L89,"*Assistive Device/Technology added to child's ISP*"),"1","0")</f>
        <v>0</v>
      </c>
      <c r="U89" s="25" t="str">
        <f>IF(COUNTIF($L89,"*Adaptations made to meet identified sensory needs*"),"1","0")</f>
        <v>0</v>
      </c>
      <c r="V89" s="25" t="str">
        <f>IF(COUNTIF($L89,"*Consultation with psychiatrist/medication prescriber*"),"1","0")</f>
        <v>0</v>
      </c>
      <c r="W89" s="25" t="str">
        <f>IF(COUNTIF($L89,"*Consultation with Primary Care Physician/Dentist*"),"1","0")</f>
        <v>0</v>
      </c>
      <c r="X89" s="25" t="str">
        <f>IF(COUNTIF($L89,"*Environmental changes to the setting interior*"),"1","0")</f>
        <v>0</v>
      </c>
      <c r="Y89" s="25" t="str">
        <f>IF(COUNTIF($L89,"*Door Window Dings Added*"),"1","0")</f>
        <v>0</v>
      </c>
      <c r="Z89" s="25" t="str">
        <f>IF(COUNTIF($L89,"*Environmental changes to the child's bedroom*"),"1","0")</f>
        <v>0</v>
      </c>
      <c r="AA89" s="25" t="str">
        <f>IF(COUNTIF($L89,"*Environmental changes to the setting exterior / property*"),"1","0")</f>
        <v>0</v>
      </c>
      <c r="AB89" s="25" t="str">
        <f>IF(COUNTIF($L89,"*Changes made to the child's schedule*"),"1","0")</f>
        <v>1</v>
      </c>
      <c r="AC89" s="25" t="str">
        <f>IF(COUNTIF($L89,"*Changes made to the child's protocols*"),"1","0")</f>
        <v>0</v>
      </c>
      <c r="AD89" s="25" t="str">
        <f>IF(COUNTIF($L89,"*Following a review of the restraints, no steps were taken to decrease the use of restraint/secusion during this reporting period*"),"1","0")</f>
        <v>0</v>
      </c>
      <c r="AE89" s="25">
        <v>0</v>
      </c>
      <c r="AF89" s="25">
        <v>0</v>
      </c>
      <c r="AG89" s="25">
        <v>0</v>
      </c>
      <c r="AH89" s="25" t="s">
        <v>184</v>
      </c>
      <c r="AI89" s="25" t="str">
        <f>IF(COUNTIF($AH89,"*Three or fewer restraints/seclusion occurred during this reporting period*"),"1","0")</f>
        <v>0</v>
      </c>
      <c r="AJ89" s="25" t="str">
        <f>IF(COUNTIF($AH89,"*Update has been made to the FBA*"),"1","0")</f>
        <v>0</v>
      </c>
      <c r="AK89" s="25" t="str">
        <f>IF(COUNTIF($AH89,"*Update has been made to the PBSP*"),"1","0")</f>
        <v>0</v>
      </c>
      <c r="AL89" s="25" t="str">
        <f>IF(COUNTIF($AH89,"*ISP Team has convened*"),"1","0")</f>
        <v>0</v>
      </c>
      <c r="AM89" s="25" t="str">
        <f>IF(COUNTIF($AH89,"*General retraining of staff*"),"1","0")</f>
        <v>0</v>
      </c>
      <c r="AN89" s="25" t="str">
        <f>IF(COUNTIF($AH89,"*ISP Team has convened*"),"1","0")</f>
        <v>0</v>
      </c>
      <c r="AO89" s="25" t="str">
        <f>IF(COUNTIF($AH89,"*Changes made to the ISP*"),"1","0")</f>
        <v>0</v>
      </c>
      <c r="AP89" s="25" t="str">
        <f>IF(COUNTIF($AH89,"*Assistive Device/Technology added to child's ISP*"),"1","0")</f>
        <v>0</v>
      </c>
      <c r="AQ89" s="25" t="str">
        <f>IF(COUNTIF($AH89,"*Adaptations made to meet identified sensory needs*"),"1","0")</f>
        <v>0</v>
      </c>
      <c r="AR89" s="25" t="str">
        <f>IF(COUNTIF($AH89,"*Consultation with psychiatrist/medication prescriber*"),"1","0")</f>
        <v>0</v>
      </c>
      <c r="AS89" s="25" t="str">
        <f>IF(COUNTIF($AH89,"*Consultation with Primary Care Physician/Dentist*"),"1","0")</f>
        <v>0</v>
      </c>
      <c r="AT89" s="25" t="str">
        <f>IF(COUNTIF($AH89,"*Environmental changes to the setting interior*"),"1","0")</f>
        <v>0</v>
      </c>
      <c r="AU89" s="25" t="str">
        <f>IF(COUNTIF($AH89,"*Door Window Dings Added*"),"1","0")</f>
        <v>0</v>
      </c>
      <c r="AV89" s="25" t="str">
        <f>IF(COUNTIF($AH89,"*Environmental changes to the child's bedroom*"),"1","0")</f>
        <v>0</v>
      </c>
      <c r="AW89" s="25" t="str">
        <f>IF(COUNTIF($AH89,"*Environmental changes to the setting exterior / property*"),"1","0")</f>
        <v>0</v>
      </c>
      <c r="AX89" s="25" t="str">
        <f>IF(COUNTIF($AH89,"*Changes made to the child's schedule*"),"1","0")</f>
        <v>0</v>
      </c>
      <c r="AY89" s="25" t="str">
        <f>IF(COUNTIF($AH89,"*Changes made to the child's protocols*"),"1","0")</f>
        <v>1</v>
      </c>
      <c r="AZ89" s="25" t="str">
        <f>IF(COUNTIF($AH89,"*Following a review of the restraints, no steps were taken to decrease the use of restraint/secusion during this reporting period*"),"1","0")</f>
        <v>0</v>
      </c>
    </row>
    <row r="90" spans="1:52" s="27" customFormat="1" ht="50" customHeight="1" x14ac:dyDescent="0.35">
      <c r="A90" s="28" t="s">
        <v>505</v>
      </c>
      <c r="B90" s="25" t="s">
        <v>121</v>
      </c>
      <c r="C90" s="25" t="s">
        <v>152</v>
      </c>
      <c r="D90" s="25" t="s">
        <v>152</v>
      </c>
      <c r="E90" s="25" t="s">
        <v>112</v>
      </c>
      <c r="F90" s="25" t="s">
        <v>109</v>
      </c>
      <c r="G90" s="25" t="s">
        <v>20</v>
      </c>
      <c r="H90" s="25" t="s">
        <v>54</v>
      </c>
      <c r="I90" s="25">
        <v>0</v>
      </c>
      <c r="J90" s="25">
        <v>0</v>
      </c>
      <c r="K90" s="25">
        <v>0</v>
      </c>
      <c r="L90" s="25" t="s">
        <v>53</v>
      </c>
      <c r="M90" s="25" t="str">
        <f>IF(COUNTIF($L90,"*Three or fewer restraints/seclusion occurred during this reporting period*"),"1","0")</f>
        <v>1</v>
      </c>
      <c r="N90" s="25" t="str">
        <f>IF(COUNTIF($L90,"*Update has been made to the FBA*"),"1","0")</f>
        <v>0</v>
      </c>
      <c r="O90" s="25" t="str">
        <f>IF(COUNTIF($L90,"*Update has been made to the PBSP*"),"1","0")</f>
        <v>0</v>
      </c>
      <c r="P90" s="25" t="str">
        <f>IF(COUNTIF($L90,"*ISP Team has convened*"),"1","0")</f>
        <v>0</v>
      </c>
      <c r="Q90" s="25" t="str">
        <f>IF(COUNTIF($L90,"*General retraining of staff*"),"1","0")</f>
        <v>0</v>
      </c>
      <c r="R90" s="25" t="str">
        <f>IF(COUNTIF($L90,"*ISP Team has convened*"),"1","0")</f>
        <v>0</v>
      </c>
      <c r="S90" s="25" t="str">
        <f>IF(COUNTIF($L90,"*Changes made to the ISP*"),"1","0")</f>
        <v>0</v>
      </c>
      <c r="T90" s="25" t="str">
        <f>IF(COUNTIF($L90,"*Assistive Device/Technology added to child's ISP*"),"1","0")</f>
        <v>0</v>
      </c>
      <c r="U90" s="25" t="str">
        <f>IF(COUNTIF($L90,"*Adaptations made to meet identified sensory needs*"),"1","0")</f>
        <v>0</v>
      </c>
      <c r="V90" s="25" t="str">
        <f>IF(COUNTIF($L90,"*Consultation with psychiatrist/medication prescriber*"),"1","0")</f>
        <v>0</v>
      </c>
      <c r="W90" s="25" t="str">
        <f>IF(COUNTIF($L90,"*Consultation with Primary Care Physician/Dentist*"),"1","0")</f>
        <v>0</v>
      </c>
      <c r="X90" s="25" t="str">
        <f>IF(COUNTIF($L90,"*Environmental changes to the setting interior*"),"1","0")</f>
        <v>0</v>
      </c>
      <c r="Y90" s="25" t="str">
        <f>IF(COUNTIF($L90,"*Door Window Dings Added*"),"1","0")</f>
        <v>0</v>
      </c>
      <c r="Z90" s="25" t="str">
        <f>IF(COUNTIF($L90,"*Environmental changes to the child's bedroom*"),"1","0")</f>
        <v>0</v>
      </c>
      <c r="AA90" s="25" t="str">
        <f>IF(COUNTIF($L90,"*Environmental changes to the setting exterior / property*"),"1","0")</f>
        <v>0</v>
      </c>
      <c r="AB90" s="25" t="str">
        <f>IF(COUNTIF($L90,"*Changes made to the child's schedule*"),"1","0")</f>
        <v>0</v>
      </c>
      <c r="AC90" s="25" t="str">
        <f>IF(COUNTIF($L90,"*Changes made to the child's protocols*"),"1","0")</f>
        <v>0</v>
      </c>
      <c r="AD90" s="25" t="str">
        <f>IF(COUNTIF($L90,"*Following a review of the restraints, no steps were taken to decrease the use of restraint/secusion during this reporting period*"),"1","0")</f>
        <v>0</v>
      </c>
      <c r="AE90" s="25">
        <v>0</v>
      </c>
      <c r="AF90" s="25">
        <v>0</v>
      </c>
      <c r="AG90" s="25">
        <v>0</v>
      </c>
      <c r="AH90" s="25" t="s">
        <v>53</v>
      </c>
      <c r="AI90" s="25" t="str">
        <f>IF(COUNTIF($AH90,"*Three or fewer restraints/seclusion occurred during this reporting period*"),"1","0")</f>
        <v>1</v>
      </c>
      <c r="AJ90" s="25" t="str">
        <f>IF(COUNTIF($AH90,"*Update has been made to the FBA*"),"1","0")</f>
        <v>0</v>
      </c>
      <c r="AK90" s="25" t="str">
        <f>IF(COUNTIF($AH90,"*Update has been made to the PBSP*"),"1","0")</f>
        <v>0</v>
      </c>
      <c r="AL90" s="25" t="str">
        <f>IF(COUNTIF($AH90,"*ISP Team has convened*"),"1","0")</f>
        <v>0</v>
      </c>
      <c r="AM90" s="25" t="str">
        <f>IF(COUNTIF($AH90,"*General retraining of staff*"),"1","0")</f>
        <v>0</v>
      </c>
      <c r="AN90" s="25" t="str">
        <f>IF(COUNTIF($AH90,"*ISP Team has convened*"),"1","0")</f>
        <v>0</v>
      </c>
      <c r="AO90" s="25" t="str">
        <f>IF(COUNTIF($AH90,"*Changes made to the ISP*"),"1","0")</f>
        <v>0</v>
      </c>
      <c r="AP90" s="25" t="str">
        <f>IF(COUNTIF($AH90,"*Assistive Device/Technology added to child's ISP*"),"1","0")</f>
        <v>0</v>
      </c>
      <c r="AQ90" s="25" t="str">
        <f>IF(COUNTIF($AH90,"*Adaptations made to meet identified sensory needs*"),"1","0")</f>
        <v>0</v>
      </c>
      <c r="AR90" s="25" t="str">
        <f>IF(COUNTIF($AH90,"*Consultation with psychiatrist/medication prescriber*"),"1","0")</f>
        <v>0</v>
      </c>
      <c r="AS90" s="25" t="str">
        <f>IF(COUNTIF($AH90,"*Consultation with Primary Care Physician/Dentist*"),"1","0")</f>
        <v>0</v>
      </c>
      <c r="AT90" s="25" t="str">
        <f>IF(COUNTIF($AH90,"*Environmental changes to the setting interior*"),"1","0")</f>
        <v>0</v>
      </c>
      <c r="AU90" s="25" t="str">
        <f>IF(COUNTIF($AH90,"*Door Window Dings Added*"),"1","0")</f>
        <v>0</v>
      </c>
      <c r="AV90" s="25" t="str">
        <f>IF(COUNTIF($AH90,"*Environmental changes to the child's bedroom*"),"1","0")</f>
        <v>0</v>
      </c>
      <c r="AW90" s="25" t="str">
        <f>IF(COUNTIF($AH90,"*Environmental changes to the setting exterior / property*"),"1","0")</f>
        <v>0</v>
      </c>
      <c r="AX90" s="25" t="str">
        <f>IF(COUNTIF($AH90,"*Changes made to the child's schedule*"),"1","0")</f>
        <v>0</v>
      </c>
      <c r="AY90" s="25" t="str">
        <f>IF(COUNTIF($AH90,"*Changes made to the child's protocols*"),"1","0")</f>
        <v>0</v>
      </c>
      <c r="AZ90" s="25" t="str">
        <f>IF(COUNTIF($AH90,"*Following a review of the restraints, no steps were taken to decrease the use of restraint/secusion during this reporting period*"),"1","0")</f>
        <v>0</v>
      </c>
    </row>
    <row r="91" spans="1:52" s="27" customFormat="1" ht="50" customHeight="1" x14ac:dyDescent="0.35">
      <c r="A91" s="28" t="s">
        <v>506</v>
      </c>
      <c r="B91" s="31" t="s">
        <v>111</v>
      </c>
      <c r="C91" s="31" t="s">
        <v>108</v>
      </c>
      <c r="D91" s="31" t="s">
        <v>108</v>
      </c>
      <c r="E91" s="31" t="s">
        <v>112</v>
      </c>
      <c r="F91" s="31" t="s">
        <v>109</v>
      </c>
      <c r="G91" s="31" t="s">
        <v>20</v>
      </c>
      <c r="H91" s="31" t="s">
        <v>54</v>
      </c>
      <c r="I91" s="31">
        <v>0</v>
      </c>
      <c r="J91" s="31">
        <v>0</v>
      </c>
      <c r="K91" s="31">
        <v>0</v>
      </c>
      <c r="L91" s="31" t="s">
        <v>53</v>
      </c>
      <c r="M91" s="25" t="str">
        <f>IF(COUNTIF($L91,"*Three or fewer restraints/seclusion occurred during this reporting period*"),"1","0")</f>
        <v>1</v>
      </c>
      <c r="N91" s="25" t="str">
        <f>IF(COUNTIF($L91,"*Update has been made to the FBA*"),"1","0")</f>
        <v>0</v>
      </c>
      <c r="O91" s="25" t="str">
        <f>IF(COUNTIF($L91,"*Update has been made to the PBSP*"),"1","0")</f>
        <v>0</v>
      </c>
      <c r="P91" s="25" t="str">
        <f>IF(COUNTIF($L91,"*ISP Team has convened*"),"1","0")</f>
        <v>0</v>
      </c>
      <c r="Q91" s="25" t="str">
        <f>IF(COUNTIF($L91,"*General retraining of staff*"),"1","0")</f>
        <v>0</v>
      </c>
      <c r="R91" s="25" t="str">
        <f>IF(COUNTIF($L91,"*ISP Team has convened*"),"1","0")</f>
        <v>0</v>
      </c>
      <c r="S91" s="25" t="str">
        <f>IF(COUNTIF($L91,"*Changes made to the ISP*"),"1","0")</f>
        <v>0</v>
      </c>
      <c r="T91" s="25" t="str">
        <f>IF(COUNTIF($L91,"*Assistive Device/Technology added to child's ISP*"),"1","0")</f>
        <v>0</v>
      </c>
      <c r="U91" s="25" t="str">
        <f>IF(COUNTIF($L91,"*Adaptations made to meet identified sensory needs*"),"1","0")</f>
        <v>0</v>
      </c>
      <c r="V91" s="25" t="str">
        <f>IF(COUNTIF($L91,"*Consultation with psychiatrist/medication prescriber*"),"1","0")</f>
        <v>0</v>
      </c>
      <c r="W91" s="25" t="str">
        <f>IF(COUNTIF($L91,"*Consultation with Primary Care Physician/Dentist*"),"1","0")</f>
        <v>0</v>
      </c>
      <c r="X91" s="25" t="str">
        <f>IF(COUNTIF($L91,"*Environmental changes to the setting interior*"),"1","0")</f>
        <v>0</v>
      </c>
      <c r="Y91" s="25" t="str">
        <f>IF(COUNTIF($L91,"*Door Window Dings Added*"),"1","0")</f>
        <v>0</v>
      </c>
      <c r="Z91" s="25" t="str">
        <f>IF(COUNTIF($L91,"*Environmental changes to the child's bedroom*"),"1","0")</f>
        <v>0</v>
      </c>
      <c r="AA91" s="25" t="str">
        <f>IF(COUNTIF($L91,"*Environmental changes to the setting exterior / property*"),"1","0")</f>
        <v>0</v>
      </c>
      <c r="AB91" s="25" t="str">
        <f>IF(COUNTIF($L91,"*Changes made to the child's schedule*"),"1","0")</f>
        <v>0</v>
      </c>
      <c r="AC91" s="25" t="str">
        <f>IF(COUNTIF($L91,"*Changes made to the child's protocols*"),"1","0")</f>
        <v>0</v>
      </c>
      <c r="AD91" s="25" t="str">
        <f>IF(COUNTIF($L91,"*Following a review of the restraints, no steps were taken to decrease the use of restraint/secusion during this reporting period*"),"1","0")</f>
        <v>0</v>
      </c>
      <c r="AE91" s="25">
        <v>0</v>
      </c>
      <c r="AF91" s="25">
        <v>0</v>
      </c>
      <c r="AG91" s="25">
        <v>0</v>
      </c>
      <c r="AH91" s="25" t="s">
        <v>53</v>
      </c>
      <c r="AI91" s="25" t="str">
        <f>IF(COUNTIF($AH91,"*Three or fewer restraints/seclusion occurred during this reporting period*"),"1","0")</f>
        <v>1</v>
      </c>
      <c r="AJ91" s="25" t="str">
        <f>IF(COUNTIF($AH91,"*Update has been made to the FBA*"),"1","0")</f>
        <v>0</v>
      </c>
      <c r="AK91" s="25" t="str">
        <f>IF(COUNTIF($AH91,"*Update has been made to the PBSP*"),"1","0")</f>
        <v>0</v>
      </c>
      <c r="AL91" s="25" t="str">
        <f>IF(COUNTIF($AH91,"*ISP Team has convened*"),"1","0")</f>
        <v>0</v>
      </c>
      <c r="AM91" s="25" t="str">
        <f>IF(COUNTIF($AH91,"*General retraining of staff*"),"1","0")</f>
        <v>0</v>
      </c>
      <c r="AN91" s="25" t="str">
        <f>IF(COUNTIF($AH91,"*ISP Team has convened*"),"1","0")</f>
        <v>0</v>
      </c>
      <c r="AO91" s="25" t="str">
        <f>IF(COUNTIF($AH91,"*Changes made to the ISP*"),"1","0")</f>
        <v>0</v>
      </c>
      <c r="AP91" s="25" t="str">
        <f>IF(COUNTIF($AH91,"*Assistive Device/Technology added to child's ISP*"),"1","0")</f>
        <v>0</v>
      </c>
      <c r="AQ91" s="25" t="str">
        <f>IF(COUNTIF($AH91,"*Adaptations made to meet identified sensory needs*"),"1","0")</f>
        <v>0</v>
      </c>
      <c r="AR91" s="25" t="str">
        <f>IF(COUNTIF($AH91,"*Consultation with psychiatrist/medication prescriber*"),"1","0")</f>
        <v>0</v>
      </c>
      <c r="AS91" s="25" t="str">
        <f>IF(COUNTIF($AH91,"*Consultation with Primary Care Physician/Dentist*"),"1","0")</f>
        <v>0</v>
      </c>
      <c r="AT91" s="25" t="str">
        <f>IF(COUNTIF($AH91,"*Environmental changes to the setting interior*"),"1","0")</f>
        <v>0</v>
      </c>
      <c r="AU91" s="25" t="str">
        <f>IF(COUNTIF($AH91,"*Door Window Dings Added*"),"1","0")</f>
        <v>0</v>
      </c>
      <c r="AV91" s="25" t="str">
        <f>IF(COUNTIF($AH91,"*Environmental changes to the child's bedroom*"),"1","0")</f>
        <v>0</v>
      </c>
      <c r="AW91" s="25" t="str">
        <f>IF(COUNTIF($AH91,"*Environmental changes to the setting exterior / property*"),"1","0")</f>
        <v>0</v>
      </c>
      <c r="AX91" s="25" t="str">
        <f>IF(COUNTIF($AH91,"*Changes made to the child's schedule*"),"1","0")</f>
        <v>0</v>
      </c>
      <c r="AY91" s="25" t="str">
        <f>IF(COUNTIF($AH91,"*Changes made to the child's protocols*"),"1","0")</f>
        <v>0</v>
      </c>
      <c r="AZ91" s="25" t="str">
        <f>IF(COUNTIF($AH91,"*Following a review of the restraints, no steps were taken to decrease the use of restraint/secusion during this reporting period*"),"1","0")</f>
        <v>0</v>
      </c>
    </row>
    <row r="92" spans="1:52" ht="50" customHeight="1" x14ac:dyDescent="0.35">
      <c r="A92" s="28" t="s">
        <v>507</v>
      </c>
      <c r="B92" s="25" t="s">
        <v>107</v>
      </c>
      <c r="C92" s="25" t="s">
        <v>113</v>
      </c>
      <c r="D92" s="25" t="s">
        <v>113</v>
      </c>
      <c r="E92" s="25" t="s">
        <v>112</v>
      </c>
      <c r="F92" s="25" t="s">
        <v>109</v>
      </c>
      <c r="G92" s="25" t="s">
        <v>20</v>
      </c>
      <c r="H92" s="25" t="s">
        <v>54</v>
      </c>
      <c r="I92" s="25">
        <v>0</v>
      </c>
      <c r="J92" s="25">
        <v>0</v>
      </c>
      <c r="K92" s="25">
        <v>0</v>
      </c>
      <c r="L92" s="25" t="s">
        <v>53</v>
      </c>
      <c r="M92" s="25" t="str">
        <f>IF(COUNTIF($L92,"*Three or fewer restraints/seclusion occurred during this reporting period*"),"1","0")</f>
        <v>1</v>
      </c>
      <c r="N92" s="25" t="str">
        <f>IF(COUNTIF($L92,"*Update has been made to the FBA*"),"1","0")</f>
        <v>0</v>
      </c>
      <c r="O92" s="25" t="str">
        <f>IF(COUNTIF($L92,"*Update has been made to the PBSP*"),"1","0")</f>
        <v>0</v>
      </c>
      <c r="P92" s="25" t="str">
        <f>IF(COUNTIF($L92,"*ISP Team has convened*"),"1","0")</f>
        <v>0</v>
      </c>
      <c r="Q92" s="25" t="str">
        <f>IF(COUNTIF($L92,"*General retraining of staff*"),"1","0")</f>
        <v>0</v>
      </c>
      <c r="R92" s="25" t="str">
        <f>IF(COUNTIF($L92,"*ISP Team has convened*"),"1","0")</f>
        <v>0</v>
      </c>
      <c r="S92" s="25" t="str">
        <f>IF(COUNTIF($L92,"*Changes made to the ISP*"),"1","0")</f>
        <v>0</v>
      </c>
      <c r="T92" s="25" t="str">
        <f>IF(COUNTIF($L92,"*Assistive Device/Technology added to child's ISP*"),"1","0")</f>
        <v>0</v>
      </c>
      <c r="U92" s="25" t="str">
        <f>IF(COUNTIF($L92,"*Adaptations made to meet identified sensory needs*"),"1","0")</f>
        <v>0</v>
      </c>
      <c r="V92" s="25" t="str">
        <f>IF(COUNTIF($L92,"*Consultation with psychiatrist/medication prescriber*"),"1","0")</f>
        <v>0</v>
      </c>
      <c r="W92" s="25" t="str">
        <f>IF(COUNTIF($L92,"*Consultation with Primary Care Physician/Dentist*"),"1","0")</f>
        <v>0</v>
      </c>
      <c r="X92" s="25" t="str">
        <f>IF(COUNTIF($L92,"*Environmental changes to the setting interior*"),"1","0")</f>
        <v>0</v>
      </c>
      <c r="Y92" s="25" t="str">
        <f>IF(COUNTIF($L92,"*Door Window Dings Added*"),"1","0")</f>
        <v>0</v>
      </c>
      <c r="Z92" s="25" t="str">
        <f>IF(COUNTIF($L92,"*Environmental changes to the child's bedroom*"),"1","0")</f>
        <v>0</v>
      </c>
      <c r="AA92" s="25" t="str">
        <f>IF(COUNTIF($L92,"*Environmental changes to the setting exterior / property*"),"1","0")</f>
        <v>0</v>
      </c>
      <c r="AB92" s="25" t="str">
        <f>IF(COUNTIF($L92,"*Changes made to the child's schedule*"),"1","0")</f>
        <v>0</v>
      </c>
      <c r="AC92" s="25" t="str">
        <f>IF(COUNTIF($L92,"*Changes made to the child's protocols*"),"1","0")</f>
        <v>0</v>
      </c>
      <c r="AD92" s="25" t="str">
        <f>IF(COUNTIF($L92,"*Following a review of the restraints, no steps were taken to decrease the use of restraint/secusion during this reporting period*"),"1","0")</f>
        <v>0</v>
      </c>
      <c r="AE92" s="25">
        <v>0</v>
      </c>
      <c r="AF92" s="25">
        <v>0</v>
      </c>
      <c r="AG92" s="25">
        <v>0</v>
      </c>
      <c r="AH92" s="25" t="s">
        <v>53</v>
      </c>
      <c r="AI92" s="25" t="str">
        <f>IF(COUNTIF($AH92,"*Three or fewer restraints/seclusion occurred during this reporting period*"),"1","0")</f>
        <v>1</v>
      </c>
      <c r="AJ92" s="25" t="str">
        <f>IF(COUNTIF($AH92,"*Update has been made to the FBA*"),"1","0")</f>
        <v>0</v>
      </c>
      <c r="AK92" s="25" t="str">
        <f>IF(COUNTIF($AH92,"*Update has been made to the PBSP*"),"1","0")</f>
        <v>0</v>
      </c>
      <c r="AL92" s="25" t="str">
        <f>IF(COUNTIF($AH92,"*ISP Team has convened*"),"1","0")</f>
        <v>0</v>
      </c>
      <c r="AM92" s="25" t="str">
        <f>IF(COUNTIF($AH92,"*General retraining of staff*"),"1","0")</f>
        <v>0</v>
      </c>
      <c r="AN92" s="25" t="str">
        <f>IF(COUNTIF($AH92,"*ISP Team has convened*"),"1","0")</f>
        <v>0</v>
      </c>
      <c r="AO92" s="25" t="str">
        <f>IF(COUNTIF($AH92,"*Changes made to the ISP*"),"1","0")</f>
        <v>0</v>
      </c>
      <c r="AP92" s="25" t="str">
        <f>IF(COUNTIF($AH92,"*Assistive Device/Technology added to child's ISP*"),"1","0")</f>
        <v>0</v>
      </c>
      <c r="AQ92" s="25" t="str">
        <f>IF(COUNTIF($AH92,"*Adaptations made to meet identified sensory needs*"),"1","0")</f>
        <v>0</v>
      </c>
      <c r="AR92" s="25" t="str">
        <f>IF(COUNTIF($AH92,"*Consultation with psychiatrist/medication prescriber*"),"1","0")</f>
        <v>0</v>
      </c>
      <c r="AS92" s="25" t="str">
        <f>IF(COUNTIF($AH92,"*Consultation with Primary Care Physician/Dentist*"),"1","0")</f>
        <v>0</v>
      </c>
      <c r="AT92" s="25" t="str">
        <f>IF(COUNTIF($AH92,"*Environmental changes to the setting interior*"),"1","0")</f>
        <v>0</v>
      </c>
      <c r="AU92" s="25" t="str">
        <f>IF(COUNTIF($AH92,"*Door Window Dings Added*"),"1","0")</f>
        <v>0</v>
      </c>
      <c r="AV92" s="25" t="str">
        <f>IF(COUNTIF($AH92,"*Environmental changes to the child's bedroom*"),"1","0")</f>
        <v>0</v>
      </c>
      <c r="AW92" s="25" t="str">
        <f>IF(COUNTIF($AH92,"*Environmental changes to the setting exterior / property*"),"1","0")</f>
        <v>0</v>
      </c>
      <c r="AX92" s="25" t="str">
        <f>IF(COUNTIF($AH92,"*Changes made to the child's schedule*"),"1","0")</f>
        <v>0</v>
      </c>
      <c r="AY92" s="25" t="str">
        <f>IF(COUNTIF($AH92,"*Changes made to the child's protocols*"),"1","0")</f>
        <v>0</v>
      </c>
      <c r="AZ92" s="25" t="str">
        <f>IF(COUNTIF($AH92,"*Following a review of the restraints, no steps were taken to decrease the use of restraint/secusion during this reporting period*"),"1","0")</f>
        <v>0</v>
      </c>
    </row>
    <row r="93" spans="1:52" ht="50" customHeight="1" x14ac:dyDescent="0.35">
      <c r="A93" s="28" t="s">
        <v>508</v>
      </c>
      <c r="B93" s="25" t="s">
        <v>107</v>
      </c>
      <c r="C93" s="25" t="s">
        <v>108</v>
      </c>
      <c r="D93" s="25" t="s">
        <v>157</v>
      </c>
      <c r="E93" s="25" t="s">
        <v>112</v>
      </c>
      <c r="F93" s="25" t="s">
        <v>109</v>
      </c>
      <c r="G93" s="25" t="s">
        <v>20</v>
      </c>
      <c r="H93" s="25" t="s">
        <v>54</v>
      </c>
      <c r="I93" s="25">
        <v>0</v>
      </c>
      <c r="J93" s="25">
        <v>0</v>
      </c>
      <c r="K93" s="32">
        <v>0</v>
      </c>
      <c r="L93" s="25" t="s">
        <v>53</v>
      </c>
      <c r="M93" s="25" t="str">
        <f>IF(COUNTIF($L93,"*Three or fewer restraints/seclusion occurred during this reporting period*"),"1","0")</f>
        <v>1</v>
      </c>
      <c r="N93" s="25" t="str">
        <f>IF(COUNTIF($L93,"*Update has been made to the FBA*"),"1","0")</f>
        <v>0</v>
      </c>
      <c r="O93" s="25" t="str">
        <f>IF(COUNTIF($L93,"*Update has been made to the PBSP*"),"1","0")</f>
        <v>0</v>
      </c>
      <c r="P93" s="25" t="str">
        <f>IF(COUNTIF($L93,"*ISP Team has convened*"),"1","0")</f>
        <v>0</v>
      </c>
      <c r="Q93" s="25" t="str">
        <f>IF(COUNTIF($L93,"*General retraining of staff*"),"1","0")</f>
        <v>0</v>
      </c>
      <c r="R93" s="25" t="str">
        <f>IF(COUNTIF($L93,"*ISP Team has convened*"),"1","0")</f>
        <v>0</v>
      </c>
      <c r="S93" s="25" t="str">
        <f>IF(COUNTIF($L93,"*Changes made to the ISP*"),"1","0")</f>
        <v>0</v>
      </c>
      <c r="T93" s="25" t="str">
        <f>IF(COUNTIF($L93,"*Assistive Device/Technology added to child's ISP*"),"1","0")</f>
        <v>0</v>
      </c>
      <c r="U93" s="25" t="str">
        <f>IF(COUNTIF($L93,"*Adaptations made to meet identified sensory needs*"),"1","0")</f>
        <v>0</v>
      </c>
      <c r="V93" s="25" t="str">
        <f>IF(COUNTIF($L93,"*Consultation with psychiatrist/medication prescriber*"),"1","0")</f>
        <v>0</v>
      </c>
      <c r="W93" s="25" t="str">
        <f>IF(COUNTIF($L93,"*Consultation with Primary Care Physician/Dentist*"),"1","0")</f>
        <v>0</v>
      </c>
      <c r="X93" s="25" t="str">
        <f>IF(COUNTIF($L93,"*Environmental changes to the setting interior*"),"1","0")</f>
        <v>0</v>
      </c>
      <c r="Y93" s="25" t="str">
        <f>IF(COUNTIF($L93,"*Door Window Dings Added*"),"1","0")</f>
        <v>0</v>
      </c>
      <c r="Z93" s="25" t="str">
        <f>IF(COUNTIF($L93,"*Environmental changes to the child's bedroom*"),"1","0")</f>
        <v>0</v>
      </c>
      <c r="AA93" s="25" t="str">
        <f>IF(COUNTIF($L93,"*Environmental changes to the setting exterior / property*"),"1","0")</f>
        <v>0</v>
      </c>
      <c r="AB93" s="25" t="str">
        <f>IF(COUNTIF($L93,"*Changes made to the child's schedule*"),"1","0")</f>
        <v>0</v>
      </c>
      <c r="AC93" s="25" t="str">
        <f>IF(COUNTIF($L93,"*Changes made to the child's protocols*"),"1","0")</f>
        <v>0</v>
      </c>
      <c r="AD93" s="25" t="str">
        <f>IF(COUNTIF($L93,"*Following a review of the restraints, no steps were taken to decrease the use of restraint/secusion during this reporting period*"),"1","0")</f>
        <v>0</v>
      </c>
      <c r="AE93" s="25">
        <v>0</v>
      </c>
      <c r="AF93" s="25">
        <v>0</v>
      </c>
      <c r="AG93" s="25">
        <v>0</v>
      </c>
      <c r="AH93" s="25" t="s">
        <v>53</v>
      </c>
      <c r="AI93" s="25" t="str">
        <f>IF(COUNTIF($AH93,"*Three or fewer restraints/seclusion occurred during this reporting period*"),"1","0")</f>
        <v>1</v>
      </c>
      <c r="AJ93" s="25" t="str">
        <f>IF(COUNTIF($AH93,"*Update has been made to the FBA*"),"1","0")</f>
        <v>0</v>
      </c>
      <c r="AK93" s="25" t="str">
        <f>IF(COUNTIF($AH93,"*Update has been made to the PBSP*"),"1","0")</f>
        <v>0</v>
      </c>
      <c r="AL93" s="25" t="str">
        <f>IF(COUNTIF($AH93,"*ISP Team has convened*"),"1","0")</f>
        <v>0</v>
      </c>
      <c r="AM93" s="25" t="str">
        <f>IF(COUNTIF($AH93,"*General retraining of staff*"),"1","0")</f>
        <v>0</v>
      </c>
      <c r="AN93" s="25" t="str">
        <f>IF(COUNTIF($AH93,"*ISP Team has convened*"),"1","0")</f>
        <v>0</v>
      </c>
      <c r="AO93" s="25" t="str">
        <f>IF(COUNTIF($AH93,"*Changes made to the ISP*"),"1","0")</f>
        <v>0</v>
      </c>
      <c r="AP93" s="25" t="str">
        <f>IF(COUNTIF($AH93,"*Assistive Device/Technology added to child's ISP*"),"1","0")</f>
        <v>0</v>
      </c>
      <c r="AQ93" s="25" t="str">
        <f>IF(COUNTIF($AH93,"*Adaptations made to meet identified sensory needs*"),"1","0")</f>
        <v>0</v>
      </c>
      <c r="AR93" s="25" t="str">
        <f>IF(COUNTIF($AH93,"*Consultation with psychiatrist/medication prescriber*"),"1","0")</f>
        <v>0</v>
      </c>
      <c r="AS93" s="25" t="str">
        <f>IF(COUNTIF($AH93,"*Consultation with Primary Care Physician/Dentist*"),"1","0")</f>
        <v>0</v>
      </c>
      <c r="AT93" s="25" t="str">
        <f>IF(COUNTIF($AH93,"*Environmental changes to the setting interior*"),"1","0")</f>
        <v>0</v>
      </c>
      <c r="AU93" s="25" t="str">
        <f>IF(COUNTIF($AH93,"*Door Window Dings Added*"),"1","0")</f>
        <v>0</v>
      </c>
      <c r="AV93" s="25" t="str">
        <f>IF(COUNTIF($AH93,"*Environmental changes to the child's bedroom*"),"1","0")</f>
        <v>0</v>
      </c>
      <c r="AW93" s="25" t="str">
        <f>IF(COUNTIF($AH93,"*Environmental changes to the setting exterior / property*"),"1","0")</f>
        <v>0</v>
      </c>
      <c r="AX93" s="25" t="str">
        <f>IF(COUNTIF($AH93,"*Changes made to the child's schedule*"),"1","0")</f>
        <v>0</v>
      </c>
      <c r="AY93" s="25" t="str">
        <f>IF(COUNTIF($AH93,"*Changes made to the child's protocols*"),"1","0")</f>
        <v>0</v>
      </c>
      <c r="AZ93" s="25" t="str">
        <f>IF(COUNTIF($AH93,"*Following a review of the restraints, no steps were taken to decrease the use of restraint/secusion during this reporting period*"),"1","0")</f>
        <v>0</v>
      </c>
    </row>
    <row r="94" spans="1:52" ht="50" customHeight="1" x14ac:dyDescent="0.35">
      <c r="A94" s="28" t="s">
        <v>509</v>
      </c>
      <c r="B94" s="25" t="s">
        <v>107</v>
      </c>
      <c r="C94" s="25" t="s">
        <v>108</v>
      </c>
      <c r="D94" s="25" t="s">
        <v>108</v>
      </c>
      <c r="E94" s="25" t="s">
        <v>112</v>
      </c>
      <c r="F94" s="25" t="s">
        <v>109</v>
      </c>
      <c r="G94" s="25" t="s">
        <v>20</v>
      </c>
      <c r="H94" s="25" t="s">
        <v>54</v>
      </c>
      <c r="I94" s="25">
        <v>0</v>
      </c>
      <c r="J94" s="25">
        <v>0</v>
      </c>
      <c r="K94" s="25">
        <v>0</v>
      </c>
      <c r="L94" s="25" t="s">
        <v>53</v>
      </c>
      <c r="M94" s="25" t="str">
        <f>IF(COUNTIF($L94,"*Three or fewer restraints/seclusion occurred during this reporting period*"),"1","0")</f>
        <v>1</v>
      </c>
      <c r="N94" s="25" t="str">
        <f>IF(COUNTIF($L94,"*Update has been made to the FBA*"),"1","0")</f>
        <v>0</v>
      </c>
      <c r="O94" s="25" t="str">
        <f>IF(COUNTIF($L94,"*Update has been made to the PBSP*"),"1","0")</f>
        <v>0</v>
      </c>
      <c r="P94" s="25" t="str">
        <f>IF(COUNTIF($L94,"*ISP Team has convened*"),"1","0")</f>
        <v>0</v>
      </c>
      <c r="Q94" s="25" t="str">
        <f>IF(COUNTIF($L94,"*General retraining of staff*"),"1","0")</f>
        <v>0</v>
      </c>
      <c r="R94" s="25" t="str">
        <f>IF(COUNTIF($L94,"*ISP Team has convened*"),"1","0")</f>
        <v>0</v>
      </c>
      <c r="S94" s="25" t="str">
        <f>IF(COUNTIF($L94,"*Changes made to the ISP*"),"1","0")</f>
        <v>0</v>
      </c>
      <c r="T94" s="25" t="str">
        <f>IF(COUNTIF($L94,"*Assistive Device/Technology added to child's ISP*"),"1","0")</f>
        <v>0</v>
      </c>
      <c r="U94" s="25" t="str">
        <f>IF(COUNTIF($L94,"*Adaptations made to meet identified sensory needs*"),"1","0")</f>
        <v>0</v>
      </c>
      <c r="V94" s="25" t="str">
        <f>IF(COUNTIF($L94,"*Consultation with psychiatrist/medication prescriber*"),"1","0")</f>
        <v>0</v>
      </c>
      <c r="W94" s="25" t="str">
        <f>IF(COUNTIF($L94,"*Consultation with Primary Care Physician/Dentist*"),"1","0")</f>
        <v>0</v>
      </c>
      <c r="X94" s="25" t="str">
        <f>IF(COUNTIF($L94,"*Environmental changes to the setting interior*"),"1","0")</f>
        <v>0</v>
      </c>
      <c r="Y94" s="25" t="str">
        <f>IF(COUNTIF($L94,"*Door Window Dings Added*"),"1","0")</f>
        <v>0</v>
      </c>
      <c r="Z94" s="25" t="str">
        <f>IF(COUNTIF($L94,"*Environmental changes to the child's bedroom*"),"1","0")</f>
        <v>0</v>
      </c>
      <c r="AA94" s="25" t="str">
        <f>IF(COUNTIF($L94,"*Environmental changes to the setting exterior / property*"),"1","0")</f>
        <v>0</v>
      </c>
      <c r="AB94" s="25" t="str">
        <f>IF(COUNTIF($L94,"*Changes made to the child's schedule*"),"1","0")</f>
        <v>0</v>
      </c>
      <c r="AC94" s="25" t="str">
        <f>IF(COUNTIF($L94,"*Changes made to the child's protocols*"),"1","0")</f>
        <v>0</v>
      </c>
      <c r="AD94" s="25" t="str">
        <f>IF(COUNTIF($L94,"*Following a review of the restraints, no steps were taken to decrease the use of restraint/secusion during this reporting period*"),"1","0")</f>
        <v>0</v>
      </c>
      <c r="AE94" s="25">
        <v>0</v>
      </c>
      <c r="AF94" s="25">
        <v>0</v>
      </c>
      <c r="AG94" s="25">
        <v>0</v>
      </c>
      <c r="AH94" s="25" t="s">
        <v>53</v>
      </c>
      <c r="AI94" s="25" t="str">
        <f>IF(COUNTIF($AH94,"*Three or fewer restraints/seclusion occurred during this reporting period*"),"1","0")</f>
        <v>1</v>
      </c>
      <c r="AJ94" s="25" t="str">
        <f>IF(COUNTIF($AH94,"*Update has been made to the FBA*"),"1","0")</f>
        <v>0</v>
      </c>
      <c r="AK94" s="25" t="str">
        <f>IF(COUNTIF($AH94,"*Update has been made to the PBSP*"),"1","0")</f>
        <v>0</v>
      </c>
      <c r="AL94" s="25" t="str">
        <f>IF(COUNTIF($AH94,"*ISP Team has convened*"),"1","0")</f>
        <v>0</v>
      </c>
      <c r="AM94" s="25" t="str">
        <f>IF(COUNTIF($AH94,"*General retraining of staff*"),"1","0")</f>
        <v>0</v>
      </c>
      <c r="AN94" s="25" t="str">
        <f>IF(COUNTIF($AH94,"*ISP Team has convened*"),"1","0")</f>
        <v>0</v>
      </c>
      <c r="AO94" s="25" t="str">
        <f>IF(COUNTIF($AH94,"*Changes made to the ISP*"),"1","0")</f>
        <v>0</v>
      </c>
      <c r="AP94" s="25" t="str">
        <f>IF(COUNTIF($AH94,"*Assistive Device/Technology added to child's ISP*"),"1","0")</f>
        <v>0</v>
      </c>
      <c r="AQ94" s="25" t="str">
        <f>IF(COUNTIF($AH94,"*Adaptations made to meet identified sensory needs*"),"1","0")</f>
        <v>0</v>
      </c>
      <c r="AR94" s="25" t="str">
        <f>IF(COUNTIF($AH94,"*Consultation with psychiatrist/medication prescriber*"),"1","0")</f>
        <v>0</v>
      </c>
      <c r="AS94" s="25" t="str">
        <f>IF(COUNTIF($AH94,"*Consultation with Primary Care Physician/Dentist*"),"1","0")</f>
        <v>0</v>
      </c>
      <c r="AT94" s="25" t="str">
        <f>IF(COUNTIF($AH94,"*Environmental changes to the setting interior*"),"1","0")</f>
        <v>0</v>
      </c>
      <c r="AU94" s="25" t="str">
        <f>IF(COUNTIF($AH94,"*Door Window Dings Added*"),"1","0")</f>
        <v>0</v>
      </c>
      <c r="AV94" s="25" t="str">
        <f>IF(COUNTIF($AH94,"*Environmental changes to the child's bedroom*"),"1","0")</f>
        <v>0</v>
      </c>
      <c r="AW94" s="25" t="str">
        <f>IF(COUNTIF($AH94,"*Environmental changes to the setting exterior / property*"),"1","0")</f>
        <v>0</v>
      </c>
      <c r="AX94" s="25" t="str">
        <f>IF(COUNTIF($AH94,"*Changes made to the child's schedule*"),"1","0")</f>
        <v>0</v>
      </c>
      <c r="AY94" s="25" t="str">
        <f>IF(COUNTIF($AH94,"*Changes made to the child's protocols*"),"1","0")</f>
        <v>0</v>
      </c>
      <c r="AZ94" s="25" t="str">
        <f>IF(COUNTIF($AH94,"*Following a review of the restraints, no steps were taken to decrease the use of restraint/secusion during this reporting period*"),"1","0")</f>
        <v>0</v>
      </c>
    </row>
    <row r="95" spans="1:52" ht="50" customHeight="1" x14ac:dyDescent="0.35">
      <c r="A95" s="28" t="s">
        <v>510</v>
      </c>
      <c r="B95" s="25" t="s">
        <v>107</v>
      </c>
      <c r="C95" s="25" t="s">
        <v>108</v>
      </c>
      <c r="D95" s="25" t="s">
        <v>108</v>
      </c>
      <c r="E95" s="25" t="s">
        <v>112</v>
      </c>
      <c r="F95" s="25" t="s">
        <v>109</v>
      </c>
      <c r="G95" s="25" t="s">
        <v>54</v>
      </c>
      <c r="H95" s="25" t="s">
        <v>54</v>
      </c>
      <c r="I95" s="25">
        <v>0</v>
      </c>
      <c r="J95" s="25">
        <v>0</v>
      </c>
      <c r="K95" s="32">
        <v>0</v>
      </c>
      <c r="L95" s="25" t="s">
        <v>53</v>
      </c>
      <c r="M95" s="25" t="str">
        <f>IF(COUNTIF($L95,"*Three or fewer restraints/seclusion occurred during this reporting period*"),"1","0")</f>
        <v>1</v>
      </c>
      <c r="N95" s="25" t="str">
        <f>IF(COUNTIF($L95,"*Update has been made to the FBA*"),"1","0")</f>
        <v>0</v>
      </c>
      <c r="O95" s="25" t="str">
        <f>IF(COUNTIF($L95,"*Update has been made to the PBSP*"),"1","0")</f>
        <v>0</v>
      </c>
      <c r="P95" s="25" t="str">
        <f>IF(COUNTIF($L95,"*ISP Team has convened*"),"1","0")</f>
        <v>0</v>
      </c>
      <c r="Q95" s="25" t="str">
        <f>IF(COUNTIF($L95,"*General retraining of staff*"),"1","0")</f>
        <v>0</v>
      </c>
      <c r="R95" s="25" t="str">
        <f>IF(COUNTIF($L95,"*ISP Team has convened*"),"1","0")</f>
        <v>0</v>
      </c>
      <c r="S95" s="25" t="str">
        <f>IF(COUNTIF($L95,"*Changes made to the ISP*"),"1","0")</f>
        <v>0</v>
      </c>
      <c r="T95" s="25" t="str">
        <f>IF(COUNTIF($L95,"*Assistive Device/Technology added to child's ISP*"),"1","0")</f>
        <v>0</v>
      </c>
      <c r="U95" s="25" t="str">
        <f>IF(COUNTIF($L95,"*Adaptations made to meet identified sensory needs*"),"1","0")</f>
        <v>0</v>
      </c>
      <c r="V95" s="25" t="str">
        <f>IF(COUNTIF($L95,"*Consultation with psychiatrist/medication prescriber*"),"1","0")</f>
        <v>0</v>
      </c>
      <c r="W95" s="25" t="str">
        <f>IF(COUNTIF($L95,"*Consultation with Primary Care Physician/Dentist*"),"1","0")</f>
        <v>0</v>
      </c>
      <c r="X95" s="25" t="str">
        <f>IF(COUNTIF($L95,"*Environmental changes to the setting interior*"),"1","0")</f>
        <v>0</v>
      </c>
      <c r="Y95" s="25" t="str">
        <f>IF(COUNTIF($L95,"*Door Window Dings Added*"),"1","0")</f>
        <v>0</v>
      </c>
      <c r="Z95" s="25" t="str">
        <f>IF(COUNTIF($L95,"*Environmental changes to the child's bedroom*"),"1","0")</f>
        <v>0</v>
      </c>
      <c r="AA95" s="25" t="str">
        <f>IF(COUNTIF($L95,"*Environmental changes to the setting exterior / property*"),"1","0")</f>
        <v>0</v>
      </c>
      <c r="AB95" s="25" t="str">
        <f>IF(COUNTIF($L95,"*Changes made to the child's schedule*"),"1","0")</f>
        <v>0</v>
      </c>
      <c r="AC95" s="25" t="str">
        <f>IF(COUNTIF($L95,"*Changes made to the child's protocols*"),"1","0")</f>
        <v>0</v>
      </c>
      <c r="AD95" s="25" t="str">
        <f>IF(COUNTIF($L95,"*Following a review of the restraints, no steps were taken to decrease the use of restraint/secusion during this reporting period*"),"1","0")</f>
        <v>0</v>
      </c>
      <c r="AE95" s="25">
        <v>0</v>
      </c>
      <c r="AF95" s="25">
        <v>0</v>
      </c>
      <c r="AG95" s="25">
        <v>0</v>
      </c>
      <c r="AH95" s="25" t="s">
        <v>53</v>
      </c>
      <c r="AI95" s="25" t="str">
        <f>IF(COUNTIF($AH95,"*Three or fewer restraints/seclusion occurred during this reporting period*"),"1","0")</f>
        <v>1</v>
      </c>
      <c r="AJ95" s="25" t="str">
        <f>IF(COUNTIF($AH95,"*Update has been made to the FBA*"),"1","0")</f>
        <v>0</v>
      </c>
      <c r="AK95" s="25" t="str">
        <f>IF(COUNTIF($AH95,"*Update has been made to the PBSP*"),"1","0")</f>
        <v>0</v>
      </c>
      <c r="AL95" s="25" t="str">
        <f>IF(COUNTIF($AH95,"*ISP Team has convened*"),"1","0")</f>
        <v>0</v>
      </c>
      <c r="AM95" s="25" t="str">
        <f>IF(COUNTIF($AH95,"*General retraining of staff*"),"1","0")</f>
        <v>0</v>
      </c>
      <c r="AN95" s="25" t="str">
        <f>IF(COUNTIF($AH95,"*ISP Team has convened*"),"1","0")</f>
        <v>0</v>
      </c>
      <c r="AO95" s="25" t="str">
        <f>IF(COUNTIF($AH95,"*Changes made to the ISP*"),"1","0")</f>
        <v>0</v>
      </c>
      <c r="AP95" s="25" t="str">
        <f>IF(COUNTIF($AH95,"*Assistive Device/Technology added to child's ISP*"),"1","0")</f>
        <v>0</v>
      </c>
      <c r="AQ95" s="25" t="str">
        <f>IF(COUNTIF($AH95,"*Adaptations made to meet identified sensory needs*"),"1","0")</f>
        <v>0</v>
      </c>
      <c r="AR95" s="25" t="str">
        <f>IF(COUNTIF($AH95,"*Consultation with psychiatrist/medication prescriber*"),"1","0")</f>
        <v>0</v>
      </c>
      <c r="AS95" s="25" t="str">
        <f>IF(COUNTIF($AH95,"*Consultation with Primary Care Physician/Dentist*"),"1","0")</f>
        <v>0</v>
      </c>
      <c r="AT95" s="25" t="str">
        <f>IF(COUNTIF($AH95,"*Environmental changes to the setting interior*"),"1","0")</f>
        <v>0</v>
      </c>
      <c r="AU95" s="25" t="str">
        <f>IF(COUNTIF($AH95,"*Door Window Dings Added*"),"1","0")</f>
        <v>0</v>
      </c>
      <c r="AV95" s="25" t="str">
        <f>IF(COUNTIF($AH95,"*Environmental changes to the child's bedroom*"),"1","0")</f>
        <v>0</v>
      </c>
      <c r="AW95" s="25" t="str">
        <f>IF(COUNTIF($AH95,"*Environmental changes to the setting exterior / property*"),"1","0")</f>
        <v>0</v>
      </c>
      <c r="AX95" s="25" t="str">
        <f>IF(COUNTIF($AH95,"*Changes made to the child's schedule*"),"1","0")</f>
        <v>0</v>
      </c>
      <c r="AY95" s="25" t="str">
        <f>IF(COUNTIF($AH95,"*Changes made to the child's protocols*"),"1","0")</f>
        <v>0</v>
      </c>
      <c r="AZ95" s="25" t="str">
        <f>IF(COUNTIF($AH95,"*Following a review of the restraints, no steps were taken to decrease the use of restraint/secusion during this reporting period*"),"1","0")</f>
        <v>0</v>
      </c>
    </row>
    <row r="96" spans="1:52" ht="50" customHeight="1" x14ac:dyDescent="0.35">
      <c r="A96" s="28" t="s">
        <v>511</v>
      </c>
      <c r="B96" s="25" t="s">
        <v>107</v>
      </c>
      <c r="C96" s="25" t="s">
        <v>108</v>
      </c>
      <c r="D96" s="25" t="s">
        <v>108</v>
      </c>
      <c r="E96" s="25" t="s">
        <v>112</v>
      </c>
      <c r="F96" s="25" t="s">
        <v>109</v>
      </c>
      <c r="G96" s="25" t="s">
        <v>20</v>
      </c>
      <c r="H96" s="25" t="s">
        <v>54</v>
      </c>
      <c r="I96" s="25">
        <v>0</v>
      </c>
      <c r="J96" s="25">
        <v>0</v>
      </c>
      <c r="K96" s="25">
        <v>0</v>
      </c>
      <c r="L96" s="25" t="s">
        <v>53</v>
      </c>
      <c r="M96" s="25" t="str">
        <f>IF(COUNTIF($L96,"*Three or fewer restraints/seclusion occurred during this reporting period*"),"1","0")</f>
        <v>1</v>
      </c>
      <c r="N96" s="25" t="str">
        <f>IF(COUNTIF($L96,"*Update has been made to the FBA*"),"1","0")</f>
        <v>0</v>
      </c>
      <c r="O96" s="25" t="str">
        <f>IF(COUNTIF($L96,"*Update has been made to the PBSP*"),"1","0")</f>
        <v>0</v>
      </c>
      <c r="P96" s="25" t="str">
        <f>IF(COUNTIF($L96,"*ISP Team has convened*"),"1","0")</f>
        <v>0</v>
      </c>
      <c r="Q96" s="25" t="str">
        <f>IF(COUNTIF($L96,"*General retraining of staff*"),"1","0")</f>
        <v>0</v>
      </c>
      <c r="R96" s="25" t="str">
        <f>IF(COUNTIF($L96,"*ISP Team has convened*"),"1","0")</f>
        <v>0</v>
      </c>
      <c r="S96" s="25" t="str">
        <f>IF(COUNTIF($L96,"*Changes made to the ISP*"),"1","0")</f>
        <v>0</v>
      </c>
      <c r="T96" s="25" t="str">
        <f>IF(COUNTIF($L96,"*Assistive Device/Technology added to child's ISP*"),"1","0")</f>
        <v>0</v>
      </c>
      <c r="U96" s="25" t="str">
        <f>IF(COUNTIF($L96,"*Adaptations made to meet identified sensory needs*"),"1","0")</f>
        <v>0</v>
      </c>
      <c r="V96" s="25" t="str">
        <f>IF(COUNTIF($L96,"*Consultation with psychiatrist/medication prescriber*"),"1","0")</f>
        <v>0</v>
      </c>
      <c r="W96" s="25" t="str">
        <f>IF(COUNTIF($L96,"*Consultation with Primary Care Physician/Dentist*"),"1","0")</f>
        <v>0</v>
      </c>
      <c r="X96" s="25" t="str">
        <f>IF(COUNTIF($L96,"*Environmental changes to the setting interior*"),"1","0")</f>
        <v>0</v>
      </c>
      <c r="Y96" s="25" t="str">
        <f>IF(COUNTIF($L96,"*Door Window Dings Added*"),"1","0")</f>
        <v>0</v>
      </c>
      <c r="Z96" s="25" t="str">
        <f>IF(COUNTIF($L96,"*Environmental changes to the child's bedroom*"),"1","0")</f>
        <v>0</v>
      </c>
      <c r="AA96" s="25" t="str">
        <f>IF(COUNTIF($L96,"*Environmental changes to the setting exterior / property*"),"1","0")</f>
        <v>0</v>
      </c>
      <c r="AB96" s="25" t="str">
        <f>IF(COUNTIF($L96,"*Changes made to the child's schedule*"),"1","0")</f>
        <v>0</v>
      </c>
      <c r="AC96" s="25" t="str">
        <f>IF(COUNTIF($L96,"*Changes made to the child's protocols*"),"1","0")</f>
        <v>0</v>
      </c>
      <c r="AD96" s="25" t="str">
        <f>IF(COUNTIF($L96,"*Following a review of the restraints, no steps were taken to decrease the use of restraint/secusion during this reporting period*"),"1","0")</f>
        <v>0</v>
      </c>
      <c r="AE96" s="25">
        <v>0</v>
      </c>
      <c r="AF96" s="25">
        <v>0</v>
      </c>
      <c r="AG96" s="25">
        <v>0</v>
      </c>
      <c r="AH96" s="25" t="s">
        <v>53</v>
      </c>
      <c r="AI96" s="25" t="str">
        <f>IF(COUNTIF($AH96,"*Three or fewer restraints/seclusion occurred during this reporting period*"),"1","0")</f>
        <v>1</v>
      </c>
      <c r="AJ96" s="25" t="str">
        <f>IF(COUNTIF($AH96,"*Update has been made to the FBA*"),"1","0")</f>
        <v>0</v>
      </c>
      <c r="AK96" s="25" t="str">
        <f>IF(COUNTIF($AH96,"*Update has been made to the PBSP*"),"1","0")</f>
        <v>0</v>
      </c>
      <c r="AL96" s="25" t="str">
        <f>IF(COUNTIF($AH96,"*ISP Team has convened*"),"1","0")</f>
        <v>0</v>
      </c>
      <c r="AM96" s="25" t="str">
        <f>IF(COUNTIF($AH96,"*General retraining of staff*"),"1","0")</f>
        <v>0</v>
      </c>
      <c r="AN96" s="25" t="str">
        <f>IF(COUNTIF($AH96,"*ISP Team has convened*"),"1","0")</f>
        <v>0</v>
      </c>
      <c r="AO96" s="25" t="str">
        <f>IF(COUNTIF($AH96,"*Changes made to the ISP*"),"1","0")</f>
        <v>0</v>
      </c>
      <c r="AP96" s="25" t="str">
        <f>IF(COUNTIF($AH96,"*Assistive Device/Technology added to child's ISP*"),"1","0")</f>
        <v>0</v>
      </c>
      <c r="AQ96" s="25" t="str">
        <f>IF(COUNTIF($AH96,"*Adaptations made to meet identified sensory needs*"),"1","0")</f>
        <v>0</v>
      </c>
      <c r="AR96" s="25" t="str">
        <f>IF(COUNTIF($AH96,"*Consultation with psychiatrist/medication prescriber*"),"1","0")</f>
        <v>0</v>
      </c>
      <c r="AS96" s="25" t="str">
        <f>IF(COUNTIF($AH96,"*Consultation with Primary Care Physician/Dentist*"),"1","0")</f>
        <v>0</v>
      </c>
      <c r="AT96" s="25" t="str">
        <f>IF(COUNTIF($AH96,"*Environmental changes to the setting interior*"),"1","0")</f>
        <v>0</v>
      </c>
      <c r="AU96" s="25" t="str">
        <f>IF(COUNTIF($AH96,"*Door Window Dings Added*"),"1","0")</f>
        <v>0</v>
      </c>
      <c r="AV96" s="25" t="str">
        <f>IF(COUNTIF($AH96,"*Environmental changes to the child's bedroom*"),"1","0")</f>
        <v>0</v>
      </c>
      <c r="AW96" s="25" t="str">
        <f>IF(COUNTIF($AH96,"*Environmental changes to the setting exterior / property*"),"1","0")</f>
        <v>0</v>
      </c>
      <c r="AX96" s="25" t="str">
        <f>IF(COUNTIF($AH96,"*Changes made to the child's schedule*"),"1","0")</f>
        <v>0</v>
      </c>
      <c r="AY96" s="25" t="str">
        <f>IF(COUNTIF($AH96,"*Changes made to the child's protocols*"),"1","0")</f>
        <v>0</v>
      </c>
      <c r="AZ96" s="25" t="str">
        <f>IF(COUNTIF($AH96,"*Following a review of the restraints, no steps were taken to decrease the use of restraint/secusion during this reporting period*"),"1","0")</f>
        <v>0</v>
      </c>
    </row>
    <row r="97" spans="1:52" ht="50" customHeight="1" x14ac:dyDescent="0.35">
      <c r="A97" s="28" t="s">
        <v>512</v>
      </c>
      <c r="B97" s="25" t="s">
        <v>114</v>
      </c>
      <c r="C97" s="25" t="s">
        <v>108</v>
      </c>
      <c r="D97" s="25" t="s">
        <v>108</v>
      </c>
      <c r="E97" s="25" t="s">
        <v>112</v>
      </c>
      <c r="F97" s="25" t="s">
        <v>109</v>
      </c>
      <c r="G97" s="25" t="s">
        <v>20</v>
      </c>
      <c r="H97" s="25" t="s">
        <v>54</v>
      </c>
      <c r="I97" s="25">
        <v>0</v>
      </c>
      <c r="J97" s="25">
        <v>0</v>
      </c>
      <c r="K97" s="32">
        <v>0</v>
      </c>
      <c r="L97" s="25" t="s">
        <v>53</v>
      </c>
      <c r="M97" s="25" t="str">
        <f>IF(COUNTIF($L97,"*Three or fewer restraints/seclusion occurred during this reporting period*"),"1","0")</f>
        <v>1</v>
      </c>
      <c r="N97" s="25" t="str">
        <f>IF(COUNTIF($L97,"*Update has been made to the FBA*"),"1","0")</f>
        <v>0</v>
      </c>
      <c r="O97" s="25" t="str">
        <f>IF(COUNTIF($L97,"*Update has been made to the PBSP*"),"1","0")</f>
        <v>0</v>
      </c>
      <c r="P97" s="25" t="str">
        <f>IF(COUNTIF($L97,"*ISP Team has convened*"),"1","0")</f>
        <v>0</v>
      </c>
      <c r="Q97" s="25" t="str">
        <f>IF(COUNTIF($L97,"*General retraining of staff*"),"1","0")</f>
        <v>0</v>
      </c>
      <c r="R97" s="25" t="str">
        <f>IF(COUNTIF($L97,"*ISP Team has convened*"),"1","0")</f>
        <v>0</v>
      </c>
      <c r="S97" s="25" t="str">
        <f>IF(COUNTIF($L97,"*Changes made to the ISP*"),"1","0")</f>
        <v>0</v>
      </c>
      <c r="T97" s="25" t="str">
        <f>IF(COUNTIF($L97,"*Assistive Device/Technology added to child's ISP*"),"1","0")</f>
        <v>0</v>
      </c>
      <c r="U97" s="25" t="str">
        <f>IF(COUNTIF($L97,"*Adaptations made to meet identified sensory needs*"),"1","0")</f>
        <v>0</v>
      </c>
      <c r="V97" s="25" t="str">
        <f>IF(COUNTIF($L97,"*Consultation with psychiatrist/medication prescriber*"),"1","0")</f>
        <v>0</v>
      </c>
      <c r="W97" s="25" t="str">
        <f>IF(COUNTIF($L97,"*Consultation with Primary Care Physician/Dentist*"),"1","0")</f>
        <v>0</v>
      </c>
      <c r="X97" s="25" t="str">
        <f>IF(COUNTIF($L97,"*Environmental changes to the setting interior*"),"1","0")</f>
        <v>0</v>
      </c>
      <c r="Y97" s="25" t="str">
        <f>IF(COUNTIF($L97,"*Door Window Dings Added*"),"1","0")</f>
        <v>0</v>
      </c>
      <c r="Z97" s="25" t="str">
        <f>IF(COUNTIF($L97,"*Environmental changes to the child's bedroom*"),"1","0")</f>
        <v>0</v>
      </c>
      <c r="AA97" s="25" t="str">
        <f>IF(COUNTIF($L97,"*Environmental changes to the setting exterior / property*"),"1","0")</f>
        <v>0</v>
      </c>
      <c r="AB97" s="25" t="str">
        <f>IF(COUNTIF($L97,"*Changes made to the child's schedule*"),"1","0")</f>
        <v>0</v>
      </c>
      <c r="AC97" s="25" t="str">
        <f>IF(COUNTIF($L97,"*Changes made to the child's protocols*"),"1","0")</f>
        <v>0</v>
      </c>
      <c r="AD97" s="25" t="str">
        <f>IF(COUNTIF($L97,"*Following a review of the restraints, no steps were taken to decrease the use of restraint/secusion during this reporting period*"),"1","0")</f>
        <v>0</v>
      </c>
      <c r="AE97" s="25">
        <v>0</v>
      </c>
      <c r="AF97" s="25">
        <v>0</v>
      </c>
      <c r="AG97" s="25">
        <v>0</v>
      </c>
      <c r="AH97" s="25" t="s">
        <v>53</v>
      </c>
      <c r="AI97" s="25" t="str">
        <f>IF(COUNTIF($AH97,"*Three or fewer restraints/seclusion occurred during this reporting period*"),"1","0")</f>
        <v>1</v>
      </c>
      <c r="AJ97" s="25" t="str">
        <f>IF(COUNTIF($AH97,"*Update has been made to the FBA*"),"1","0")</f>
        <v>0</v>
      </c>
      <c r="AK97" s="25" t="str">
        <f>IF(COUNTIF($AH97,"*Update has been made to the PBSP*"),"1","0")</f>
        <v>0</v>
      </c>
      <c r="AL97" s="25" t="str">
        <f>IF(COUNTIF($AH97,"*ISP Team has convened*"),"1","0")</f>
        <v>0</v>
      </c>
      <c r="AM97" s="25" t="str">
        <f>IF(COUNTIF($AH97,"*General retraining of staff*"),"1","0")</f>
        <v>0</v>
      </c>
      <c r="AN97" s="25" t="str">
        <f>IF(COUNTIF($AH97,"*ISP Team has convened*"),"1","0")</f>
        <v>0</v>
      </c>
      <c r="AO97" s="25" t="str">
        <f>IF(COUNTIF($AH97,"*Changes made to the ISP*"),"1","0")</f>
        <v>0</v>
      </c>
      <c r="AP97" s="25" t="str">
        <f>IF(COUNTIF($AH97,"*Assistive Device/Technology added to child's ISP*"),"1","0")</f>
        <v>0</v>
      </c>
      <c r="AQ97" s="25" t="str">
        <f>IF(COUNTIF($AH97,"*Adaptations made to meet identified sensory needs*"),"1","0")</f>
        <v>0</v>
      </c>
      <c r="AR97" s="25" t="str">
        <f>IF(COUNTIF($AH97,"*Consultation with psychiatrist/medication prescriber*"),"1","0")</f>
        <v>0</v>
      </c>
      <c r="AS97" s="25" t="str">
        <f>IF(COUNTIF($AH97,"*Consultation with Primary Care Physician/Dentist*"),"1","0")</f>
        <v>0</v>
      </c>
      <c r="AT97" s="25" t="str">
        <f>IF(COUNTIF($AH97,"*Environmental changes to the setting interior*"),"1","0")</f>
        <v>0</v>
      </c>
      <c r="AU97" s="25" t="str">
        <f>IF(COUNTIF($AH97,"*Door Window Dings Added*"),"1","0")</f>
        <v>0</v>
      </c>
      <c r="AV97" s="25" t="str">
        <f>IF(COUNTIF($AH97,"*Environmental changes to the child's bedroom*"),"1","0")</f>
        <v>0</v>
      </c>
      <c r="AW97" s="25" t="str">
        <f>IF(COUNTIF($AH97,"*Environmental changes to the setting exterior / property*"),"1","0")</f>
        <v>0</v>
      </c>
      <c r="AX97" s="25" t="str">
        <f>IF(COUNTIF($AH97,"*Changes made to the child's schedule*"),"1","0")</f>
        <v>0</v>
      </c>
      <c r="AY97" s="25" t="str">
        <f>IF(COUNTIF($AH97,"*Changes made to the child's protocols*"),"1","0")</f>
        <v>0</v>
      </c>
      <c r="AZ97" s="25" t="str">
        <f>IF(COUNTIF($AH97,"*Following a review of the restraints, no steps were taken to decrease the use of restraint/secusion during this reporting period*"),"1","0")</f>
        <v>0</v>
      </c>
    </row>
    <row r="98" spans="1:52" ht="50" customHeight="1" x14ac:dyDescent="0.35">
      <c r="A98" s="28" t="s">
        <v>513</v>
      </c>
      <c r="B98" s="31" t="s">
        <v>107</v>
      </c>
      <c r="C98" s="31" t="s">
        <v>108</v>
      </c>
      <c r="D98" s="31" t="s">
        <v>108</v>
      </c>
      <c r="E98" s="31" t="s">
        <v>112</v>
      </c>
      <c r="F98" s="31" t="s">
        <v>109</v>
      </c>
      <c r="G98" s="31" t="s">
        <v>20</v>
      </c>
      <c r="H98" s="31" t="s">
        <v>54</v>
      </c>
      <c r="I98" s="31">
        <v>0</v>
      </c>
      <c r="J98" s="31">
        <v>0</v>
      </c>
      <c r="K98" s="31">
        <v>0</v>
      </c>
      <c r="L98" s="31" t="s">
        <v>53</v>
      </c>
      <c r="M98" s="25" t="str">
        <f>IF(COUNTIF($L98,"*Three or fewer restraints/seclusion occurred during this reporting period*"),"1","0")</f>
        <v>1</v>
      </c>
      <c r="N98" s="25" t="str">
        <f>IF(COUNTIF($L98,"*Update has been made to the FBA*"),"1","0")</f>
        <v>0</v>
      </c>
      <c r="O98" s="25" t="str">
        <f>IF(COUNTIF($L98,"*Update has been made to the PBSP*"),"1","0")</f>
        <v>0</v>
      </c>
      <c r="P98" s="25" t="str">
        <f>IF(COUNTIF($L98,"*ISP Team has convened*"),"1","0")</f>
        <v>0</v>
      </c>
      <c r="Q98" s="25" t="str">
        <f>IF(COUNTIF($L98,"*General retraining of staff*"),"1","0")</f>
        <v>0</v>
      </c>
      <c r="R98" s="25" t="str">
        <f>IF(COUNTIF($L98,"*ISP Team has convened*"),"1","0")</f>
        <v>0</v>
      </c>
      <c r="S98" s="25" t="str">
        <f>IF(COUNTIF($L98,"*Changes made to the ISP*"),"1","0")</f>
        <v>0</v>
      </c>
      <c r="T98" s="25" t="str">
        <f>IF(COUNTIF($L98,"*Assistive Device/Technology added to child's ISP*"),"1","0")</f>
        <v>0</v>
      </c>
      <c r="U98" s="25" t="str">
        <f>IF(COUNTIF($L98,"*Adaptations made to meet identified sensory needs*"),"1","0")</f>
        <v>0</v>
      </c>
      <c r="V98" s="25" t="str">
        <f>IF(COUNTIF($L98,"*Consultation with psychiatrist/medication prescriber*"),"1","0")</f>
        <v>0</v>
      </c>
      <c r="W98" s="25" t="str">
        <f>IF(COUNTIF($L98,"*Consultation with Primary Care Physician/Dentist*"),"1","0")</f>
        <v>0</v>
      </c>
      <c r="X98" s="25" t="str">
        <f>IF(COUNTIF($L98,"*Environmental changes to the setting interior*"),"1","0")</f>
        <v>0</v>
      </c>
      <c r="Y98" s="25" t="str">
        <f>IF(COUNTIF($L98,"*Door Window Dings Added*"),"1","0")</f>
        <v>0</v>
      </c>
      <c r="Z98" s="25" t="str">
        <f>IF(COUNTIF($L98,"*Environmental changes to the child's bedroom*"),"1","0")</f>
        <v>0</v>
      </c>
      <c r="AA98" s="25" t="str">
        <f>IF(COUNTIF($L98,"*Environmental changes to the setting exterior / property*"),"1","0")</f>
        <v>0</v>
      </c>
      <c r="AB98" s="25" t="str">
        <f>IF(COUNTIF($L98,"*Changes made to the child's schedule*"),"1","0")</f>
        <v>0</v>
      </c>
      <c r="AC98" s="25" t="str">
        <f>IF(COUNTIF($L98,"*Changes made to the child's protocols*"),"1","0")</f>
        <v>0</v>
      </c>
      <c r="AD98" s="25" t="str">
        <f>IF(COUNTIF($L98,"*Following a review of the restraints, no steps were taken to decrease the use of restraint/secusion during this reporting period*"),"1","0")</f>
        <v>0</v>
      </c>
      <c r="AE98" s="25">
        <v>0</v>
      </c>
      <c r="AF98" s="25">
        <v>0</v>
      </c>
      <c r="AG98" s="25">
        <v>0</v>
      </c>
      <c r="AH98" s="25" t="s">
        <v>53</v>
      </c>
      <c r="AI98" s="25" t="str">
        <f>IF(COUNTIF($AH98,"*Three or fewer restraints/seclusion occurred during this reporting period*"),"1","0")</f>
        <v>1</v>
      </c>
      <c r="AJ98" s="25" t="str">
        <f>IF(COUNTIF($AH98,"*Update has been made to the FBA*"),"1","0")</f>
        <v>0</v>
      </c>
      <c r="AK98" s="25" t="str">
        <f>IF(COUNTIF($AH98,"*Update has been made to the PBSP*"),"1","0")</f>
        <v>0</v>
      </c>
      <c r="AL98" s="25" t="str">
        <f>IF(COUNTIF($AH98,"*ISP Team has convened*"),"1","0")</f>
        <v>0</v>
      </c>
      <c r="AM98" s="25" t="str">
        <f>IF(COUNTIF($AH98,"*General retraining of staff*"),"1","0")</f>
        <v>0</v>
      </c>
      <c r="AN98" s="25" t="str">
        <f>IF(COUNTIF($AH98,"*ISP Team has convened*"),"1","0")</f>
        <v>0</v>
      </c>
      <c r="AO98" s="25" t="str">
        <f>IF(COUNTIF($AH98,"*Changes made to the ISP*"),"1","0")</f>
        <v>0</v>
      </c>
      <c r="AP98" s="25" t="str">
        <f>IF(COUNTIF($AH98,"*Assistive Device/Technology added to child's ISP*"),"1","0")</f>
        <v>0</v>
      </c>
      <c r="AQ98" s="25" t="str">
        <f>IF(COUNTIF($AH98,"*Adaptations made to meet identified sensory needs*"),"1","0")</f>
        <v>0</v>
      </c>
      <c r="AR98" s="25" t="str">
        <f>IF(COUNTIF($AH98,"*Consultation with psychiatrist/medication prescriber*"),"1","0")</f>
        <v>0</v>
      </c>
      <c r="AS98" s="25" t="str">
        <f>IF(COUNTIF($AH98,"*Consultation with Primary Care Physician/Dentist*"),"1","0")</f>
        <v>0</v>
      </c>
      <c r="AT98" s="25" t="str">
        <f>IF(COUNTIF($AH98,"*Environmental changes to the setting interior*"),"1","0")</f>
        <v>0</v>
      </c>
      <c r="AU98" s="25" t="str">
        <f>IF(COUNTIF($AH98,"*Door Window Dings Added*"),"1","0")</f>
        <v>0</v>
      </c>
      <c r="AV98" s="25" t="str">
        <f>IF(COUNTIF($AH98,"*Environmental changes to the child's bedroom*"),"1","0")</f>
        <v>0</v>
      </c>
      <c r="AW98" s="25" t="str">
        <f>IF(COUNTIF($AH98,"*Environmental changes to the setting exterior / property*"),"1","0")</f>
        <v>0</v>
      </c>
      <c r="AX98" s="25" t="str">
        <f>IF(COUNTIF($AH98,"*Changes made to the child's schedule*"),"1","0")</f>
        <v>0</v>
      </c>
      <c r="AY98" s="25" t="str">
        <f>IF(COUNTIF($AH98,"*Changes made to the child's protocols*"),"1","0")</f>
        <v>0</v>
      </c>
      <c r="AZ98" s="25" t="str">
        <f>IF(COUNTIF($AH98,"*Following a review of the restraints, no steps were taken to decrease the use of restraint/secusion during this reporting period*"),"1","0")</f>
        <v>0</v>
      </c>
    </row>
    <row r="99" spans="1:52" ht="50" customHeight="1" x14ac:dyDescent="0.35">
      <c r="A99" s="28" t="s">
        <v>514</v>
      </c>
      <c r="B99" s="25" t="s">
        <v>107</v>
      </c>
      <c r="C99" s="25" t="s">
        <v>108</v>
      </c>
      <c r="D99" s="25" t="s">
        <v>108</v>
      </c>
      <c r="E99" s="25" t="s">
        <v>112</v>
      </c>
      <c r="F99" s="25" t="s">
        <v>109</v>
      </c>
      <c r="G99" s="25" t="s">
        <v>20</v>
      </c>
      <c r="H99" s="25" t="s">
        <v>54</v>
      </c>
      <c r="I99" s="25">
        <v>0</v>
      </c>
      <c r="J99" s="25">
        <v>0</v>
      </c>
      <c r="K99" s="25">
        <v>0</v>
      </c>
      <c r="L99" s="25" t="s">
        <v>53</v>
      </c>
      <c r="M99" s="25" t="str">
        <f>IF(COUNTIF($L99,"*Three or fewer restraints/seclusion occurred during this reporting period*"),"1","0")</f>
        <v>1</v>
      </c>
      <c r="N99" s="25" t="str">
        <f>IF(COUNTIF($L99,"*Update has been made to the FBA*"),"1","0")</f>
        <v>0</v>
      </c>
      <c r="O99" s="25" t="str">
        <f>IF(COUNTIF($L99,"*Update has been made to the PBSP*"),"1","0")</f>
        <v>0</v>
      </c>
      <c r="P99" s="25" t="str">
        <f>IF(COUNTIF($L99,"*ISP Team has convened*"),"1","0")</f>
        <v>0</v>
      </c>
      <c r="Q99" s="25" t="str">
        <f>IF(COUNTIF($L99,"*General retraining of staff*"),"1","0")</f>
        <v>0</v>
      </c>
      <c r="R99" s="25" t="str">
        <f>IF(COUNTIF($L99,"*ISP Team has convened*"),"1","0")</f>
        <v>0</v>
      </c>
      <c r="S99" s="25" t="str">
        <f>IF(COUNTIF($L99,"*Changes made to the ISP*"),"1","0")</f>
        <v>0</v>
      </c>
      <c r="T99" s="25" t="str">
        <f>IF(COUNTIF($L99,"*Assistive Device/Technology added to child's ISP*"),"1","0")</f>
        <v>0</v>
      </c>
      <c r="U99" s="25" t="str">
        <f>IF(COUNTIF($L99,"*Adaptations made to meet identified sensory needs*"),"1","0")</f>
        <v>0</v>
      </c>
      <c r="V99" s="25" t="str">
        <f>IF(COUNTIF($L99,"*Consultation with psychiatrist/medication prescriber*"),"1","0")</f>
        <v>0</v>
      </c>
      <c r="W99" s="25" t="str">
        <f>IF(COUNTIF($L99,"*Consultation with Primary Care Physician/Dentist*"),"1","0")</f>
        <v>0</v>
      </c>
      <c r="X99" s="25" t="str">
        <f>IF(COUNTIF($L99,"*Environmental changes to the setting interior*"),"1","0")</f>
        <v>0</v>
      </c>
      <c r="Y99" s="25" t="str">
        <f>IF(COUNTIF($L99,"*Door Window Dings Added*"),"1","0")</f>
        <v>0</v>
      </c>
      <c r="Z99" s="25" t="str">
        <f>IF(COUNTIF($L99,"*Environmental changes to the child's bedroom*"),"1","0")</f>
        <v>0</v>
      </c>
      <c r="AA99" s="25" t="str">
        <f>IF(COUNTIF($L99,"*Environmental changes to the setting exterior / property*"),"1","0")</f>
        <v>0</v>
      </c>
      <c r="AB99" s="25" t="str">
        <f>IF(COUNTIF($L99,"*Changes made to the child's schedule*"),"1","0")</f>
        <v>0</v>
      </c>
      <c r="AC99" s="25" t="str">
        <f>IF(COUNTIF($L99,"*Changes made to the child's protocols*"),"1","0")</f>
        <v>0</v>
      </c>
      <c r="AD99" s="25" t="str">
        <f>IF(COUNTIF($L99,"*Following a review of the restraints, no steps were taken to decrease the use of restraint/secusion during this reporting period*"),"1","0")</f>
        <v>0</v>
      </c>
      <c r="AE99" s="25">
        <v>0</v>
      </c>
      <c r="AF99" s="25">
        <v>0</v>
      </c>
      <c r="AG99" s="25">
        <v>0</v>
      </c>
      <c r="AH99" s="25" t="s">
        <v>53</v>
      </c>
      <c r="AI99" s="25" t="str">
        <f>IF(COUNTIF($AH99,"*Three or fewer restraints/seclusion occurred during this reporting period*"),"1","0")</f>
        <v>1</v>
      </c>
      <c r="AJ99" s="25" t="str">
        <f>IF(COUNTIF($AH99,"*Update has been made to the FBA*"),"1","0")</f>
        <v>0</v>
      </c>
      <c r="AK99" s="25" t="str">
        <f>IF(COUNTIF($AH99,"*Update has been made to the PBSP*"),"1","0")</f>
        <v>0</v>
      </c>
      <c r="AL99" s="25" t="str">
        <f>IF(COUNTIF($AH99,"*ISP Team has convened*"),"1","0")</f>
        <v>0</v>
      </c>
      <c r="AM99" s="25" t="str">
        <f>IF(COUNTIF($AH99,"*General retraining of staff*"),"1","0")</f>
        <v>0</v>
      </c>
      <c r="AN99" s="25" t="str">
        <f>IF(COUNTIF($AH99,"*ISP Team has convened*"),"1","0")</f>
        <v>0</v>
      </c>
      <c r="AO99" s="25" t="str">
        <f>IF(COUNTIF($AH99,"*Changes made to the ISP*"),"1","0")</f>
        <v>0</v>
      </c>
      <c r="AP99" s="25" t="str">
        <f>IF(COUNTIF($AH99,"*Assistive Device/Technology added to child's ISP*"),"1","0")</f>
        <v>0</v>
      </c>
      <c r="AQ99" s="25" t="str">
        <f>IF(COUNTIF($AH99,"*Adaptations made to meet identified sensory needs*"),"1","0")</f>
        <v>0</v>
      </c>
      <c r="AR99" s="25" t="str">
        <f>IF(COUNTIF($AH99,"*Consultation with psychiatrist/medication prescriber*"),"1","0")</f>
        <v>0</v>
      </c>
      <c r="AS99" s="25" t="str">
        <f>IF(COUNTIF($AH99,"*Consultation with Primary Care Physician/Dentist*"),"1","0")</f>
        <v>0</v>
      </c>
      <c r="AT99" s="25" t="str">
        <f>IF(COUNTIF($AH99,"*Environmental changes to the setting interior*"),"1","0")</f>
        <v>0</v>
      </c>
      <c r="AU99" s="25" t="str">
        <f>IF(COUNTIF($AH99,"*Door Window Dings Added*"),"1","0")</f>
        <v>0</v>
      </c>
      <c r="AV99" s="25" t="str">
        <f>IF(COUNTIF($AH99,"*Environmental changes to the child's bedroom*"),"1","0")</f>
        <v>0</v>
      </c>
      <c r="AW99" s="25" t="str">
        <f>IF(COUNTIF($AH99,"*Environmental changes to the setting exterior / property*"),"1","0")</f>
        <v>0</v>
      </c>
      <c r="AX99" s="25" t="str">
        <f>IF(COUNTIF($AH99,"*Changes made to the child's schedule*"),"1","0")</f>
        <v>0</v>
      </c>
      <c r="AY99" s="25" t="str">
        <f>IF(COUNTIF($AH99,"*Changes made to the child's protocols*"),"1","0")</f>
        <v>0</v>
      </c>
      <c r="AZ99" s="25" t="str">
        <f>IF(COUNTIF($AH99,"*Following a review of the restraints, no steps were taken to decrease the use of restraint/secusion during this reporting period*"),"1","0")</f>
        <v>0</v>
      </c>
    </row>
    <row r="100" spans="1:52" ht="50" customHeight="1" x14ac:dyDescent="0.35">
      <c r="A100" s="28" t="s">
        <v>515</v>
      </c>
      <c r="B100" s="28" t="s">
        <v>107</v>
      </c>
      <c r="C100" s="28" t="s">
        <v>108</v>
      </c>
      <c r="D100" s="28" t="s">
        <v>108</v>
      </c>
      <c r="E100" s="28" t="s">
        <v>112</v>
      </c>
      <c r="F100" s="28" t="s">
        <v>109</v>
      </c>
      <c r="G100" s="28" t="s">
        <v>20</v>
      </c>
      <c r="H100" s="28" t="s">
        <v>54</v>
      </c>
      <c r="I100" s="28">
        <v>0</v>
      </c>
      <c r="J100" s="28">
        <v>0</v>
      </c>
      <c r="K100" s="28">
        <v>0</v>
      </c>
      <c r="L100" s="28" t="s">
        <v>53</v>
      </c>
      <c r="M100" s="28" t="str">
        <f>IF(COUNTIF($L100,"*Three or fewer restraints/seclusion occurred during this reporting period*"),"1","0")</f>
        <v>1</v>
      </c>
      <c r="N100" s="28" t="str">
        <f>IF(COUNTIF($L100,"*Update has been made to the FBA*"),"1","0")</f>
        <v>0</v>
      </c>
      <c r="O100" s="28" t="str">
        <f>IF(COUNTIF($L100,"*Update has been made to the PBSP*"),"1","0")</f>
        <v>0</v>
      </c>
      <c r="P100" s="28" t="str">
        <f>IF(COUNTIF($L100,"*ISP Team has convened*"),"1","0")</f>
        <v>0</v>
      </c>
      <c r="Q100" s="28" t="str">
        <f>IF(COUNTIF($L100,"*General retraining of staff*"),"1","0")</f>
        <v>0</v>
      </c>
      <c r="R100" s="28" t="str">
        <f>IF(COUNTIF($L100,"*ISP Team has convened*"),"1","0")</f>
        <v>0</v>
      </c>
      <c r="S100" s="28" t="str">
        <f>IF(COUNTIF($L100,"*Changes made to the ISP*"),"1","0")</f>
        <v>0</v>
      </c>
      <c r="T100" s="28" t="str">
        <f>IF(COUNTIF($L100,"*Assistive Device/Technology added to child's ISP*"),"1","0")</f>
        <v>0</v>
      </c>
      <c r="U100" s="28" t="str">
        <f>IF(COUNTIF($L100,"*Adaptations made to meet identified sensory needs*"),"1","0")</f>
        <v>0</v>
      </c>
      <c r="V100" s="28" t="str">
        <f>IF(COUNTIF($L100,"*Consultation with psychiatrist/medication prescriber*"),"1","0")</f>
        <v>0</v>
      </c>
      <c r="W100" s="28" t="str">
        <f>IF(COUNTIF($L100,"*Consultation with Primary Care Physician/Dentist*"),"1","0")</f>
        <v>0</v>
      </c>
      <c r="X100" s="28" t="str">
        <f>IF(COUNTIF($L100,"*Environmental changes to the setting interior*"),"1","0")</f>
        <v>0</v>
      </c>
      <c r="Y100" s="28" t="str">
        <f>IF(COUNTIF($L100,"*Door Window Dings Added*"),"1","0")</f>
        <v>0</v>
      </c>
      <c r="Z100" s="28" t="str">
        <f>IF(COUNTIF($L100,"*Environmental changes to the child's bedroom*"),"1","0")</f>
        <v>0</v>
      </c>
      <c r="AA100" s="28" t="str">
        <f>IF(COUNTIF($L100,"*Environmental changes to the setting exterior / property*"),"1","0")</f>
        <v>0</v>
      </c>
      <c r="AB100" s="28" t="str">
        <f>IF(COUNTIF($L100,"*Changes made to the child's schedule*"),"1","0")</f>
        <v>0</v>
      </c>
      <c r="AC100" s="28" t="str">
        <f>IF(COUNTIF($L100,"*Changes made to the child's protocols*"),"1","0")</f>
        <v>0</v>
      </c>
      <c r="AD100" s="28" t="str">
        <f>IF(COUNTIF($L100,"*Following a review of the restraints, no steps were taken to decrease the use of restraint/secusion during this reporting period*"),"1","0")</f>
        <v>0</v>
      </c>
      <c r="AE100" s="28">
        <v>0</v>
      </c>
      <c r="AF100" s="28">
        <v>0</v>
      </c>
      <c r="AG100" s="28">
        <v>0</v>
      </c>
      <c r="AH100" s="28" t="s">
        <v>53</v>
      </c>
      <c r="AI100" s="28" t="str">
        <f>IF(COUNTIF($AH100,"*Three or fewer restraints/seclusion occurred during this reporting period*"),"1","0")</f>
        <v>1</v>
      </c>
      <c r="AJ100" s="28" t="str">
        <f>IF(COUNTIF($AH100,"*Update has been made to the FBA*"),"1","0")</f>
        <v>0</v>
      </c>
      <c r="AK100" s="28" t="str">
        <f>IF(COUNTIF($AH100,"*Update has been made to the PBSP*"),"1","0")</f>
        <v>0</v>
      </c>
      <c r="AL100" s="28" t="str">
        <f>IF(COUNTIF($AH100,"*ISP Team has convened*"),"1","0")</f>
        <v>0</v>
      </c>
      <c r="AM100" s="28" t="str">
        <f>IF(COUNTIF($AH100,"*General retraining of staff*"),"1","0")</f>
        <v>0</v>
      </c>
      <c r="AN100" s="28" t="str">
        <f>IF(COUNTIF($AH100,"*ISP Team has convened*"),"1","0")</f>
        <v>0</v>
      </c>
      <c r="AO100" s="28" t="str">
        <f>IF(COUNTIF($AH100,"*Changes made to the ISP*"),"1","0")</f>
        <v>0</v>
      </c>
      <c r="AP100" s="28" t="str">
        <f>IF(COUNTIF($AH100,"*Assistive Device/Technology added to child's ISP*"),"1","0")</f>
        <v>0</v>
      </c>
      <c r="AQ100" s="28" t="str">
        <f>IF(COUNTIF($AH100,"*Adaptations made to meet identified sensory needs*"),"1","0")</f>
        <v>0</v>
      </c>
      <c r="AR100" s="28" t="str">
        <f>IF(COUNTIF($AH100,"*Consultation with psychiatrist/medication prescriber*"),"1","0")</f>
        <v>0</v>
      </c>
      <c r="AS100" s="28" t="str">
        <f>IF(COUNTIF($AH100,"*Consultation with Primary Care Physician/Dentist*"),"1","0")</f>
        <v>0</v>
      </c>
      <c r="AT100" s="28" t="str">
        <f>IF(COUNTIF($AH100,"*Environmental changes to the setting interior*"),"1","0")</f>
        <v>0</v>
      </c>
      <c r="AU100" s="28" t="str">
        <f>IF(COUNTIF($AH100,"*Door Window Dings Added*"),"1","0")</f>
        <v>0</v>
      </c>
      <c r="AV100" s="28" t="str">
        <f>IF(COUNTIF($AH100,"*Environmental changes to the child's bedroom*"),"1","0")</f>
        <v>0</v>
      </c>
      <c r="AW100" s="28" t="str">
        <f>IF(COUNTIF($AH100,"*Environmental changes to the setting exterior / property*"),"1","0")</f>
        <v>0</v>
      </c>
      <c r="AX100" s="28" t="str">
        <f>IF(COUNTIF($AH100,"*Changes made to the child's schedule*"),"1","0")</f>
        <v>0</v>
      </c>
      <c r="AY100" s="28" t="str">
        <f>IF(COUNTIF($AH100,"*Changes made to the child's protocols*"),"1","0")</f>
        <v>0</v>
      </c>
      <c r="AZ100" s="28" t="str">
        <f>IF(COUNTIF($AH100,"*Following a review of the restraints, no steps were taken to decrease the use of restraint/secusion during this reporting period*"),"1","0")</f>
        <v>0</v>
      </c>
    </row>
    <row r="101" spans="1:52" ht="50" customHeight="1" x14ac:dyDescent="0.35">
      <c r="A101" s="28" t="s">
        <v>516</v>
      </c>
      <c r="B101" s="25" t="s">
        <v>107</v>
      </c>
      <c r="C101" s="25" t="s">
        <v>108</v>
      </c>
      <c r="D101" s="25" t="s">
        <v>108</v>
      </c>
      <c r="E101" s="25" t="s">
        <v>112</v>
      </c>
      <c r="F101" s="25" t="s">
        <v>109</v>
      </c>
      <c r="G101" s="25" t="s">
        <v>54</v>
      </c>
      <c r="H101" s="25" t="s">
        <v>54</v>
      </c>
      <c r="I101" s="25">
        <v>0</v>
      </c>
      <c r="J101" s="25">
        <v>0</v>
      </c>
      <c r="K101" s="25">
        <v>0</v>
      </c>
      <c r="L101" s="25" t="s">
        <v>155</v>
      </c>
      <c r="M101" s="25" t="str">
        <f>IF(COUNTIF($L101,"*Three or fewer restraints/seclusion occurred during this reporting period*"),"1","0")</f>
        <v>0</v>
      </c>
      <c r="N101" s="25" t="str">
        <f>IF(COUNTIF($L101,"*Update has been made to the FBA*"),"1","0")</f>
        <v>0</v>
      </c>
      <c r="O101" s="25" t="str">
        <f>IF(COUNTIF($L101,"*Update has been made to the PBSP*"),"1","0")</f>
        <v>0</v>
      </c>
      <c r="P101" s="25" t="str">
        <f>IF(COUNTIF($L101,"*ISP Team has convened*"),"1","0")</f>
        <v>0</v>
      </c>
      <c r="Q101" s="25" t="str">
        <f>IF(COUNTIF($L101,"*General retraining of staff*"),"1","0")</f>
        <v>0</v>
      </c>
      <c r="R101" s="25" t="str">
        <f>IF(COUNTIF($L101,"*ISP Team has convened*"),"1","0")</f>
        <v>0</v>
      </c>
      <c r="S101" s="25" t="str">
        <f>IF(COUNTIF($L101,"*Changes made to the ISP*"),"1","0")</f>
        <v>0</v>
      </c>
      <c r="T101" s="25" t="str">
        <f>IF(COUNTIF($L101,"*Assistive Device/Technology added to child's ISP*"),"1","0")</f>
        <v>0</v>
      </c>
      <c r="U101" s="25" t="str">
        <f>IF(COUNTIF($L101,"*Adaptations made to meet identified sensory needs*"),"1","0")</f>
        <v>0</v>
      </c>
      <c r="V101" s="25" t="str">
        <f>IF(COUNTIF($L101,"*Consultation with psychiatrist/medication prescriber*"),"1","0")</f>
        <v>1</v>
      </c>
      <c r="W101" s="25" t="str">
        <f>IF(COUNTIF($L101,"*Consultation with Primary Care Physician/Dentist*"),"1","0")</f>
        <v>0</v>
      </c>
      <c r="X101" s="25" t="str">
        <f>IF(COUNTIF($L101,"*Environmental changes to the setting interior*"),"1","0")</f>
        <v>0</v>
      </c>
      <c r="Y101" s="25" t="str">
        <f>IF(COUNTIF($L101,"*Door Window Dings Added*"),"1","0")</f>
        <v>0</v>
      </c>
      <c r="Z101" s="25" t="str">
        <f>IF(COUNTIF($L101,"*Environmental changes to the child's bedroom*"),"1","0")</f>
        <v>0</v>
      </c>
      <c r="AA101" s="25" t="str">
        <f>IF(COUNTIF($L101,"*Environmental changes to the setting exterior / property*"),"1","0")</f>
        <v>0</v>
      </c>
      <c r="AB101" s="25" t="str">
        <f>IF(COUNTIF($L101,"*Changes made to the child's schedule*"),"1","0")</f>
        <v>0</v>
      </c>
      <c r="AC101" s="25" t="str">
        <f>IF(COUNTIF($L101,"*Changes made to the child's protocols*"),"1","0")</f>
        <v>0</v>
      </c>
      <c r="AD101" s="25" t="str">
        <f>IF(COUNTIF($L101,"*Following a review of the restraints, no steps were taken to decrease the use of restraint/secusion during this reporting period*"),"1","0")</f>
        <v>0</v>
      </c>
      <c r="AE101" s="25">
        <v>0</v>
      </c>
      <c r="AF101" s="25">
        <v>0</v>
      </c>
      <c r="AG101" s="25">
        <v>0</v>
      </c>
      <c r="AH101" s="25" t="s">
        <v>155</v>
      </c>
      <c r="AI101" s="25" t="str">
        <f>IF(COUNTIF($AH101,"*Three or fewer restraints/seclusion occurred during this reporting period*"),"1","0")</f>
        <v>0</v>
      </c>
      <c r="AJ101" s="25" t="str">
        <f>IF(COUNTIF($AH101,"*Update has been made to the FBA*"),"1","0")</f>
        <v>0</v>
      </c>
      <c r="AK101" s="25" t="str">
        <f>IF(COUNTIF($AH101,"*Update has been made to the PBSP*"),"1","0")</f>
        <v>0</v>
      </c>
      <c r="AL101" s="25" t="str">
        <f>IF(COUNTIF($AH101,"*ISP Team has convened*"),"1","0")</f>
        <v>0</v>
      </c>
      <c r="AM101" s="25" t="str">
        <f>IF(COUNTIF($AH101,"*General retraining of staff*"),"1","0")</f>
        <v>0</v>
      </c>
      <c r="AN101" s="25" t="str">
        <f>IF(COUNTIF($AH101,"*ISP Team has convened*"),"1","0")</f>
        <v>0</v>
      </c>
      <c r="AO101" s="25" t="str">
        <f>IF(COUNTIF($AH101,"*Changes made to the ISP*"),"1","0")</f>
        <v>0</v>
      </c>
      <c r="AP101" s="25" t="str">
        <f>IF(COUNTIF($AH101,"*Assistive Device/Technology added to child's ISP*"),"1","0")</f>
        <v>0</v>
      </c>
      <c r="AQ101" s="25" t="str">
        <f>IF(COUNTIF($AH101,"*Adaptations made to meet identified sensory needs*"),"1","0")</f>
        <v>0</v>
      </c>
      <c r="AR101" s="25" t="str">
        <f>IF(COUNTIF($AH101,"*Consultation with psychiatrist/medication prescriber*"),"1","0")</f>
        <v>1</v>
      </c>
      <c r="AS101" s="25" t="str">
        <f>IF(COUNTIF($AH101,"*Consultation with Primary Care Physician/Dentist*"),"1","0")</f>
        <v>0</v>
      </c>
      <c r="AT101" s="25" t="str">
        <f>IF(COUNTIF($AH101,"*Environmental changes to the setting interior*"),"1","0")</f>
        <v>0</v>
      </c>
      <c r="AU101" s="25" t="str">
        <f>IF(COUNTIF($AH101,"*Door Window Dings Added*"),"1","0")</f>
        <v>0</v>
      </c>
      <c r="AV101" s="25" t="str">
        <f>IF(COUNTIF($AH101,"*Environmental changes to the child's bedroom*"),"1","0")</f>
        <v>0</v>
      </c>
      <c r="AW101" s="25" t="str">
        <f>IF(COUNTIF($AH101,"*Environmental changes to the setting exterior / property*"),"1","0")</f>
        <v>0</v>
      </c>
      <c r="AX101" s="25" t="str">
        <f>IF(COUNTIF($AH101,"*Changes made to the child's schedule*"),"1","0")</f>
        <v>0</v>
      </c>
      <c r="AY101" s="25" t="str">
        <f>IF(COUNTIF($AH101,"*Changes made to the child's protocols*"),"1","0")</f>
        <v>0</v>
      </c>
      <c r="AZ101" s="25" t="str">
        <f>IF(COUNTIF($AH101,"*Following a review of the restraints, no steps were taken to decrease the use of restraint/secusion during this reporting period*"),"1","0")</f>
        <v>0</v>
      </c>
    </row>
    <row r="102" spans="1:52" ht="50" customHeight="1" x14ac:dyDescent="0.35">
      <c r="A102" s="28" t="s">
        <v>517</v>
      </c>
      <c r="B102" s="31" t="s">
        <v>107</v>
      </c>
      <c r="C102" s="31" t="s">
        <v>108</v>
      </c>
      <c r="D102" s="31" t="s">
        <v>108</v>
      </c>
      <c r="E102" s="31" t="s">
        <v>112</v>
      </c>
      <c r="F102" s="31" t="s">
        <v>109</v>
      </c>
      <c r="G102" s="31" t="s">
        <v>20</v>
      </c>
      <c r="H102" s="31" t="s">
        <v>54</v>
      </c>
      <c r="I102" s="31">
        <v>0</v>
      </c>
      <c r="J102" s="31">
        <v>0</v>
      </c>
      <c r="K102" s="31">
        <v>0</v>
      </c>
      <c r="L102" s="31" t="s">
        <v>53</v>
      </c>
      <c r="M102" s="25" t="str">
        <f>IF(COUNTIF($L102,"*Three or fewer restraints/seclusion occurred during this reporting period*"),"1","0")</f>
        <v>1</v>
      </c>
      <c r="N102" s="25" t="str">
        <f>IF(COUNTIF($L102,"*Update has been made to the FBA*"),"1","0")</f>
        <v>0</v>
      </c>
      <c r="O102" s="25" t="str">
        <f>IF(COUNTIF($L102,"*Update has been made to the PBSP*"),"1","0")</f>
        <v>0</v>
      </c>
      <c r="P102" s="25" t="str">
        <f>IF(COUNTIF($L102,"*ISP Team has convened*"),"1","0")</f>
        <v>0</v>
      </c>
      <c r="Q102" s="25" t="str">
        <f>IF(COUNTIF($L102,"*General retraining of staff*"),"1","0")</f>
        <v>0</v>
      </c>
      <c r="R102" s="25" t="str">
        <f>IF(COUNTIF($L102,"*ISP Team has convened*"),"1","0")</f>
        <v>0</v>
      </c>
      <c r="S102" s="25" t="str">
        <f>IF(COUNTIF($L102,"*Changes made to the ISP*"),"1","0")</f>
        <v>0</v>
      </c>
      <c r="T102" s="25" t="str">
        <f>IF(COUNTIF($L102,"*Assistive Device/Technology added to child's ISP*"),"1","0")</f>
        <v>0</v>
      </c>
      <c r="U102" s="25" t="str">
        <f>IF(COUNTIF($L102,"*Adaptations made to meet identified sensory needs*"),"1","0")</f>
        <v>0</v>
      </c>
      <c r="V102" s="25" t="str">
        <f>IF(COUNTIF($L102,"*Consultation with psychiatrist/medication prescriber*"),"1","0")</f>
        <v>0</v>
      </c>
      <c r="W102" s="25" t="str">
        <f>IF(COUNTIF($L102,"*Consultation with Primary Care Physician/Dentist*"),"1","0")</f>
        <v>0</v>
      </c>
      <c r="X102" s="25" t="str">
        <f>IF(COUNTIF($L102,"*Environmental changes to the setting interior*"),"1","0")</f>
        <v>0</v>
      </c>
      <c r="Y102" s="25" t="str">
        <f>IF(COUNTIF($L102,"*Door Window Dings Added*"),"1","0")</f>
        <v>0</v>
      </c>
      <c r="Z102" s="25" t="str">
        <f>IF(COUNTIF($L102,"*Environmental changes to the child's bedroom*"),"1","0")</f>
        <v>0</v>
      </c>
      <c r="AA102" s="25" t="str">
        <f>IF(COUNTIF($L102,"*Environmental changes to the setting exterior / property*"),"1","0")</f>
        <v>0</v>
      </c>
      <c r="AB102" s="25" t="str">
        <f>IF(COUNTIF($L102,"*Changes made to the child's schedule*"),"1","0")</f>
        <v>0</v>
      </c>
      <c r="AC102" s="25" t="str">
        <f>IF(COUNTIF($L102,"*Changes made to the child's protocols*"),"1","0")</f>
        <v>0</v>
      </c>
      <c r="AD102" s="25" t="str">
        <f>IF(COUNTIF($L102,"*Following a review of the restraints, no steps were taken to decrease the use of restraint/secusion during this reporting period*"),"1","0")</f>
        <v>0</v>
      </c>
      <c r="AE102" s="25">
        <v>0</v>
      </c>
      <c r="AF102" s="25">
        <v>0</v>
      </c>
      <c r="AG102" s="25">
        <v>0</v>
      </c>
      <c r="AH102" s="25" t="s">
        <v>53</v>
      </c>
      <c r="AI102" s="25" t="str">
        <f>IF(COUNTIF($AH102,"*Three or fewer restraints/seclusion occurred during this reporting period*"),"1","0")</f>
        <v>1</v>
      </c>
      <c r="AJ102" s="25" t="str">
        <f>IF(COUNTIF($AH102,"*Update has been made to the FBA*"),"1","0")</f>
        <v>0</v>
      </c>
      <c r="AK102" s="25" t="str">
        <f>IF(COUNTIF($AH102,"*Update has been made to the PBSP*"),"1","0")</f>
        <v>0</v>
      </c>
      <c r="AL102" s="25" t="str">
        <f>IF(COUNTIF($AH102,"*ISP Team has convened*"),"1","0")</f>
        <v>0</v>
      </c>
      <c r="AM102" s="25" t="str">
        <f>IF(COUNTIF($AH102,"*General retraining of staff*"),"1","0")</f>
        <v>0</v>
      </c>
      <c r="AN102" s="25" t="str">
        <f>IF(COUNTIF($AH102,"*ISP Team has convened*"),"1","0")</f>
        <v>0</v>
      </c>
      <c r="AO102" s="25" t="str">
        <f>IF(COUNTIF($AH102,"*Changes made to the ISP*"),"1","0")</f>
        <v>0</v>
      </c>
      <c r="AP102" s="25" t="str">
        <f>IF(COUNTIF($AH102,"*Assistive Device/Technology added to child's ISP*"),"1","0")</f>
        <v>0</v>
      </c>
      <c r="AQ102" s="25" t="str">
        <f>IF(COUNTIF($AH102,"*Adaptations made to meet identified sensory needs*"),"1","0")</f>
        <v>0</v>
      </c>
      <c r="AR102" s="25" t="str">
        <f>IF(COUNTIF($AH102,"*Consultation with psychiatrist/medication prescriber*"),"1","0")</f>
        <v>0</v>
      </c>
      <c r="AS102" s="25" t="str">
        <f>IF(COUNTIF($AH102,"*Consultation with Primary Care Physician/Dentist*"),"1","0")</f>
        <v>0</v>
      </c>
      <c r="AT102" s="25" t="str">
        <f>IF(COUNTIF($AH102,"*Environmental changes to the setting interior*"),"1","0")</f>
        <v>0</v>
      </c>
      <c r="AU102" s="25" t="str">
        <f>IF(COUNTIF($AH102,"*Door Window Dings Added*"),"1","0")</f>
        <v>0</v>
      </c>
      <c r="AV102" s="25" t="str">
        <f>IF(COUNTIF($AH102,"*Environmental changes to the child's bedroom*"),"1","0")</f>
        <v>0</v>
      </c>
      <c r="AW102" s="25" t="str">
        <f>IF(COUNTIF($AH102,"*Environmental changes to the setting exterior / property*"),"1","0")</f>
        <v>0</v>
      </c>
      <c r="AX102" s="25" t="str">
        <f>IF(COUNTIF($AH102,"*Changes made to the child's schedule*"),"1","0")</f>
        <v>0</v>
      </c>
      <c r="AY102" s="25" t="str">
        <f>IF(COUNTIF($AH102,"*Changes made to the child's protocols*"),"1","0")</f>
        <v>0</v>
      </c>
      <c r="AZ102" s="25" t="str">
        <f>IF(COUNTIF($AH102,"*Following a review of the restraints, no steps were taken to decrease the use of restraint/secusion during this reporting period*"),"1","0")</f>
        <v>0</v>
      </c>
    </row>
    <row r="103" spans="1:52" ht="50" customHeight="1" x14ac:dyDescent="0.35">
      <c r="A103" s="28" t="s">
        <v>518</v>
      </c>
      <c r="B103" s="25" t="s">
        <v>118</v>
      </c>
      <c r="C103" s="25" t="s">
        <v>108</v>
      </c>
      <c r="D103" s="25" t="s">
        <v>108</v>
      </c>
      <c r="E103" s="25" t="s">
        <v>112</v>
      </c>
      <c r="F103" s="25" t="s">
        <v>109</v>
      </c>
      <c r="G103" s="25" t="s">
        <v>20</v>
      </c>
      <c r="H103" s="25" t="s">
        <v>54</v>
      </c>
      <c r="I103" s="25">
        <v>0</v>
      </c>
      <c r="J103" s="25">
        <v>0</v>
      </c>
      <c r="K103" s="25">
        <v>0</v>
      </c>
      <c r="L103" s="25" t="s">
        <v>53</v>
      </c>
      <c r="M103" s="25" t="str">
        <f>IF(COUNTIF($L103,"*Three or fewer restraints/seclusion occurred during this reporting period*"),"1","0")</f>
        <v>1</v>
      </c>
      <c r="N103" s="25" t="str">
        <f>IF(COUNTIF($L103,"*Update has been made to the FBA*"),"1","0")</f>
        <v>0</v>
      </c>
      <c r="O103" s="25" t="str">
        <f>IF(COUNTIF($L103,"*Update has been made to the PBSP*"),"1","0")</f>
        <v>0</v>
      </c>
      <c r="P103" s="25" t="str">
        <f>IF(COUNTIF($L103,"*ISP Team has convened*"),"1","0")</f>
        <v>0</v>
      </c>
      <c r="Q103" s="25" t="str">
        <f>IF(COUNTIF($L103,"*General retraining of staff*"),"1","0")</f>
        <v>0</v>
      </c>
      <c r="R103" s="25" t="str">
        <f>IF(COUNTIF($L103,"*ISP Team has convened*"),"1","0")</f>
        <v>0</v>
      </c>
      <c r="S103" s="25" t="str">
        <f>IF(COUNTIF($L103,"*Changes made to the ISP*"),"1","0")</f>
        <v>0</v>
      </c>
      <c r="T103" s="25" t="str">
        <f>IF(COUNTIF($L103,"*Assistive Device/Technology added to child's ISP*"),"1","0")</f>
        <v>0</v>
      </c>
      <c r="U103" s="25" t="str">
        <f>IF(COUNTIF($L103,"*Adaptations made to meet identified sensory needs*"),"1","0")</f>
        <v>0</v>
      </c>
      <c r="V103" s="25" t="str">
        <f>IF(COUNTIF($L103,"*Consultation with psychiatrist/medication prescriber*"),"1","0")</f>
        <v>0</v>
      </c>
      <c r="W103" s="25" t="str">
        <f>IF(COUNTIF($L103,"*Consultation with Primary Care Physician/Dentist*"),"1","0")</f>
        <v>0</v>
      </c>
      <c r="X103" s="25" t="str">
        <f>IF(COUNTIF($L103,"*Environmental changes to the setting interior*"),"1","0")</f>
        <v>0</v>
      </c>
      <c r="Y103" s="25" t="str">
        <f>IF(COUNTIF($L103,"*Door Window Dings Added*"),"1","0")</f>
        <v>0</v>
      </c>
      <c r="Z103" s="25" t="str">
        <f>IF(COUNTIF($L103,"*Environmental changes to the child's bedroom*"),"1","0")</f>
        <v>0</v>
      </c>
      <c r="AA103" s="25" t="str">
        <f>IF(COUNTIF($L103,"*Environmental changes to the setting exterior / property*"),"1","0")</f>
        <v>0</v>
      </c>
      <c r="AB103" s="25" t="str">
        <f>IF(COUNTIF($L103,"*Changes made to the child's schedule*"),"1","0")</f>
        <v>0</v>
      </c>
      <c r="AC103" s="25" t="str">
        <f>IF(COUNTIF($L103,"*Changes made to the child's protocols*"),"1","0")</f>
        <v>0</v>
      </c>
      <c r="AD103" s="25" t="str">
        <f>IF(COUNTIF($L103,"*Following a review of the restraints, no steps were taken to decrease the use of restraint/secusion during this reporting period*"),"1","0")</f>
        <v>0</v>
      </c>
      <c r="AE103" s="25">
        <v>0</v>
      </c>
      <c r="AF103" s="25">
        <v>0</v>
      </c>
      <c r="AG103" s="25">
        <v>0</v>
      </c>
      <c r="AH103" s="25" t="s">
        <v>53</v>
      </c>
      <c r="AI103" s="25" t="str">
        <f>IF(COUNTIF($AH103,"*Three or fewer restraints/seclusion occurred during this reporting period*"),"1","0")</f>
        <v>1</v>
      </c>
      <c r="AJ103" s="25" t="str">
        <f>IF(COUNTIF($AH103,"*Update has been made to the FBA*"),"1","0")</f>
        <v>0</v>
      </c>
      <c r="AK103" s="25" t="str">
        <f>IF(COUNTIF($AH103,"*Update has been made to the PBSP*"),"1","0")</f>
        <v>0</v>
      </c>
      <c r="AL103" s="25" t="str">
        <f>IF(COUNTIF($AH103,"*ISP Team has convened*"),"1","0")</f>
        <v>0</v>
      </c>
      <c r="AM103" s="25" t="str">
        <f>IF(COUNTIF($AH103,"*General retraining of staff*"),"1","0")</f>
        <v>0</v>
      </c>
      <c r="AN103" s="25" t="str">
        <f>IF(COUNTIF($AH103,"*ISP Team has convened*"),"1","0")</f>
        <v>0</v>
      </c>
      <c r="AO103" s="25" t="str">
        <f>IF(COUNTIF($AH103,"*Changes made to the ISP*"),"1","0")</f>
        <v>0</v>
      </c>
      <c r="AP103" s="25" t="str">
        <f>IF(COUNTIF($AH103,"*Assistive Device/Technology added to child's ISP*"),"1","0")</f>
        <v>0</v>
      </c>
      <c r="AQ103" s="25" t="str">
        <f>IF(COUNTIF($AH103,"*Adaptations made to meet identified sensory needs*"),"1","0")</f>
        <v>0</v>
      </c>
      <c r="AR103" s="25" t="str">
        <f>IF(COUNTIF($AH103,"*Consultation with psychiatrist/medication prescriber*"),"1","0")</f>
        <v>0</v>
      </c>
      <c r="AS103" s="25" t="str">
        <f>IF(COUNTIF($AH103,"*Consultation with Primary Care Physician/Dentist*"),"1","0")</f>
        <v>0</v>
      </c>
      <c r="AT103" s="25" t="str">
        <f>IF(COUNTIF($AH103,"*Environmental changes to the setting interior*"),"1","0")</f>
        <v>0</v>
      </c>
      <c r="AU103" s="25" t="str">
        <f>IF(COUNTIF($AH103,"*Door Window Dings Added*"),"1","0")</f>
        <v>0</v>
      </c>
      <c r="AV103" s="25" t="str">
        <f>IF(COUNTIF($AH103,"*Environmental changes to the child's bedroom*"),"1","0")</f>
        <v>0</v>
      </c>
      <c r="AW103" s="25" t="str">
        <f>IF(COUNTIF($AH103,"*Environmental changes to the setting exterior / property*"),"1","0")</f>
        <v>0</v>
      </c>
      <c r="AX103" s="25" t="str">
        <f>IF(COUNTIF($AH103,"*Changes made to the child's schedule*"),"1","0")</f>
        <v>0</v>
      </c>
      <c r="AY103" s="25" t="str">
        <f>IF(COUNTIF($AH103,"*Changes made to the child's protocols*"),"1","0")</f>
        <v>0</v>
      </c>
      <c r="AZ103" s="25" t="str">
        <f>IF(COUNTIF($AH103,"*Following a review of the restraints, no steps were taken to decrease the use of restraint/secusion during this reporting period*"),"1","0")</f>
        <v>0</v>
      </c>
    </row>
    <row r="104" spans="1:52" ht="50" customHeight="1" x14ac:dyDescent="0.35">
      <c r="A104" s="28" t="s">
        <v>519</v>
      </c>
      <c r="B104" s="25" t="s">
        <v>111</v>
      </c>
      <c r="C104" s="25" t="s">
        <v>113</v>
      </c>
      <c r="D104" s="25" t="s">
        <v>113</v>
      </c>
      <c r="E104" s="25" t="s">
        <v>112</v>
      </c>
      <c r="F104" s="25" t="s">
        <v>109</v>
      </c>
      <c r="G104" s="25" t="s">
        <v>20</v>
      </c>
      <c r="H104" s="25" t="s">
        <v>54</v>
      </c>
      <c r="I104" s="25">
        <v>0</v>
      </c>
      <c r="J104" s="25">
        <v>0</v>
      </c>
      <c r="K104" s="25">
        <v>0</v>
      </c>
      <c r="L104" s="25" t="s">
        <v>53</v>
      </c>
      <c r="M104" s="25" t="str">
        <f>IF(COUNTIF($L104,"*Three or fewer restraints/seclusion occurred during this reporting period*"),"1","0")</f>
        <v>1</v>
      </c>
      <c r="N104" s="25" t="str">
        <f>IF(COUNTIF($L104,"*Update has been made to the FBA*"),"1","0")</f>
        <v>0</v>
      </c>
      <c r="O104" s="25" t="str">
        <f>IF(COUNTIF($L104,"*Update has been made to the PBSP*"),"1","0")</f>
        <v>0</v>
      </c>
      <c r="P104" s="25" t="str">
        <f>IF(COUNTIF($L104,"*ISP Team has convened*"),"1","0")</f>
        <v>0</v>
      </c>
      <c r="Q104" s="25" t="str">
        <f>IF(COUNTIF($L104,"*General retraining of staff*"),"1","0")</f>
        <v>0</v>
      </c>
      <c r="R104" s="25" t="str">
        <f>IF(COUNTIF($L104,"*ISP Team has convened*"),"1","0")</f>
        <v>0</v>
      </c>
      <c r="S104" s="25" t="str">
        <f>IF(COUNTIF($L104,"*Changes made to the ISP*"),"1","0")</f>
        <v>0</v>
      </c>
      <c r="T104" s="25" t="str">
        <f>IF(COUNTIF($L104,"*Assistive Device/Technology added to child's ISP*"),"1","0")</f>
        <v>0</v>
      </c>
      <c r="U104" s="25" t="str">
        <f>IF(COUNTIF($L104,"*Adaptations made to meet identified sensory needs*"),"1","0")</f>
        <v>0</v>
      </c>
      <c r="V104" s="25" t="str">
        <f>IF(COUNTIF($L104,"*Consultation with psychiatrist/medication prescriber*"),"1","0")</f>
        <v>0</v>
      </c>
      <c r="W104" s="25" t="str">
        <f>IF(COUNTIF($L104,"*Consultation with Primary Care Physician/Dentist*"),"1","0")</f>
        <v>0</v>
      </c>
      <c r="X104" s="25" t="str">
        <f>IF(COUNTIF($L104,"*Environmental changes to the setting interior*"),"1","0")</f>
        <v>0</v>
      </c>
      <c r="Y104" s="25" t="str">
        <f>IF(COUNTIF($L104,"*Door Window Dings Added*"),"1","0")</f>
        <v>0</v>
      </c>
      <c r="Z104" s="25" t="str">
        <f>IF(COUNTIF($L104,"*Environmental changes to the child's bedroom*"),"1","0")</f>
        <v>0</v>
      </c>
      <c r="AA104" s="25" t="str">
        <f>IF(COUNTIF($L104,"*Environmental changes to the setting exterior / property*"),"1","0")</f>
        <v>0</v>
      </c>
      <c r="AB104" s="25" t="str">
        <f>IF(COUNTIF($L104,"*Changes made to the child's schedule*"),"1","0")</f>
        <v>0</v>
      </c>
      <c r="AC104" s="25" t="str">
        <f>IF(COUNTIF($L104,"*Changes made to the child's protocols*"),"1","0")</f>
        <v>0</v>
      </c>
      <c r="AD104" s="25" t="str">
        <f>IF(COUNTIF($L104,"*Following a review of the restraints, no steps were taken to decrease the use of restraint/secusion during this reporting period*"),"1","0")</f>
        <v>0</v>
      </c>
      <c r="AE104" s="25">
        <v>0</v>
      </c>
      <c r="AF104" s="25">
        <v>0</v>
      </c>
      <c r="AG104" s="25">
        <v>0</v>
      </c>
      <c r="AH104" s="25" t="s">
        <v>53</v>
      </c>
      <c r="AI104" s="25" t="str">
        <f>IF(COUNTIF($AH104,"*Three or fewer restraints/seclusion occurred during this reporting period*"),"1","0")</f>
        <v>1</v>
      </c>
      <c r="AJ104" s="25" t="str">
        <f>IF(COUNTIF($AH104,"*Update has been made to the FBA*"),"1","0")</f>
        <v>0</v>
      </c>
      <c r="AK104" s="25" t="str">
        <f>IF(COUNTIF($AH104,"*Update has been made to the PBSP*"),"1","0")</f>
        <v>0</v>
      </c>
      <c r="AL104" s="25" t="str">
        <f>IF(COUNTIF($AH104,"*ISP Team has convened*"),"1","0")</f>
        <v>0</v>
      </c>
      <c r="AM104" s="25" t="str">
        <f>IF(COUNTIF($AH104,"*General retraining of staff*"),"1","0")</f>
        <v>0</v>
      </c>
      <c r="AN104" s="25" t="str">
        <f>IF(COUNTIF($AH104,"*ISP Team has convened*"),"1","0")</f>
        <v>0</v>
      </c>
      <c r="AO104" s="25" t="str">
        <f>IF(COUNTIF($AH104,"*Changes made to the ISP*"),"1","0")</f>
        <v>0</v>
      </c>
      <c r="AP104" s="25" t="str">
        <f>IF(COUNTIF($AH104,"*Assistive Device/Technology added to child's ISP*"),"1","0")</f>
        <v>0</v>
      </c>
      <c r="AQ104" s="25" t="str">
        <f>IF(COUNTIF($AH104,"*Adaptations made to meet identified sensory needs*"),"1","0")</f>
        <v>0</v>
      </c>
      <c r="AR104" s="25" t="str">
        <f>IF(COUNTIF($AH104,"*Consultation with psychiatrist/medication prescriber*"),"1","0")</f>
        <v>0</v>
      </c>
      <c r="AS104" s="25" t="str">
        <f>IF(COUNTIF($AH104,"*Consultation with Primary Care Physician/Dentist*"),"1","0")</f>
        <v>0</v>
      </c>
      <c r="AT104" s="25" t="str">
        <f>IF(COUNTIF($AH104,"*Environmental changes to the setting interior*"),"1","0")</f>
        <v>0</v>
      </c>
      <c r="AU104" s="25" t="str">
        <f>IF(COUNTIF($AH104,"*Door Window Dings Added*"),"1","0")</f>
        <v>0</v>
      </c>
      <c r="AV104" s="25" t="str">
        <f>IF(COUNTIF($AH104,"*Environmental changes to the child's bedroom*"),"1","0")</f>
        <v>0</v>
      </c>
      <c r="AW104" s="25" t="str">
        <f>IF(COUNTIF($AH104,"*Environmental changes to the setting exterior / property*"),"1","0")</f>
        <v>0</v>
      </c>
      <c r="AX104" s="25" t="str">
        <f>IF(COUNTIF($AH104,"*Changes made to the child's schedule*"),"1","0")</f>
        <v>0</v>
      </c>
      <c r="AY104" s="25" t="str">
        <f>IF(COUNTIF($AH104,"*Changes made to the child's protocols*"),"1","0")</f>
        <v>0</v>
      </c>
      <c r="AZ104" s="25" t="str">
        <f>IF(COUNTIF($AH104,"*Following a review of the restraints, no steps were taken to decrease the use of restraint/secusion during this reporting period*"),"1","0")</f>
        <v>0</v>
      </c>
    </row>
    <row r="105" spans="1:52" ht="50" customHeight="1" x14ac:dyDescent="0.35">
      <c r="A105" s="28" t="s">
        <v>520</v>
      </c>
      <c r="B105" s="25" t="s">
        <v>107</v>
      </c>
      <c r="C105" s="25" t="s">
        <v>108</v>
      </c>
      <c r="D105" s="25" t="s">
        <v>108</v>
      </c>
      <c r="E105" s="25" t="s">
        <v>112</v>
      </c>
      <c r="F105" s="25" t="s">
        <v>109</v>
      </c>
      <c r="G105" s="25" t="s">
        <v>20</v>
      </c>
      <c r="H105" s="25" t="s">
        <v>54</v>
      </c>
      <c r="I105" s="25">
        <v>0</v>
      </c>
      <c r="J105" s="25">
        <v>0</v>
      </c>
      <c r="K105" s="32">
        <v>0</v>
      </c>
      <c r="L105" s="25" t="s">
        <v>168</v>
      </c>
      <c r="M105" s="25" t="str">
        <f>IF(COUNTIF($L105,"*Three or fewer restraints/seclusion occurred during this reporting period*"),"1","0")</f>
        <v>0</v>
      </c>
      <c r="N105" s="25" t="str">
        <f>IF(COUNTIF($L105,"*Update has been made to the FBA*"),"1","0")</f>
        <v>0</v>
      </c>
      <c r="O105" s="25" t="str">
        <f>IF(COUNTIF($L105,"*Update has been made to the PBSP*"),"1","0")</f>
        <v>0</v>
      </c>
      <c r="P105" s="25" t="str">
        <f>IF(COUNTIF($L105,"*ISP Team has convened*"),"1","0")</f>
        <v>0</v>
      </c>
      <c r="Q105" s="25" t="str">
        <f>IF(COUNTIF($L105,"*General retraining of staff*"),"1","0")</f>
        <v>1</v>
      </c>
      <c r="R105" s="25" t="str">
        <f>IF(COUNTIF($L105,"*ISP Team has convened*"),"1","0")</f>
        <v>0</v>
      </c>
      <c r="S105" s="25" t="str">
        <f>IF(COUNTIF($L105,"*Changes made to the ISP*"),"1","0")</f>
        <v>0</v>
      </c>
      <c r="T105" s="25" t="str">
        <f>IF(COUNTIF($L105,"*Assistive Device/Technology added to child's ISP*"),"1","0")</f>
        <v>0</v>
      </c>
      <c r="U105" s="25" t="str">
        <f>IF(COUNTIF($L105,"*Adaptations made to meet identified sensory needs*"),"1","0")</f>
        <v>0</v>
      </c>
      <c r="V105" s="25" t="str">
        <f>IF(COUNTIF($L105,"*Consultation with psychiatrist/medication prescriber*"),"1","0")</f>
        <v>0</v>
      </c>
      <c r="W105" s="25" t="str">
        <f>IF(COUNTIF($L105,"*Consultation with Primary Care Physician/Dentist*"),"1","0")</f>
        <v>0</v>
      </c>
      <c r="X105" s="25" t="str">
        <f>IF(COUNTIF($L105,"*Environmental changes to the setting interior*"),"1","0")</f>
        <v>0</v>
      </c>
      <c r="Y105" s="25" t="str">
        <f>IF(COUNTIF($L105,"*Door Window Dings Added*"),"1","0")</f>
        <v>0</v>
      </c>
      <c r="Z105" s="25" t="str">
        <f>IF(COUNTIF($L105,"*Environmental changes to the child's bedroom*"),"1","0")</f>
        <v>0</v>
      </c>
      <c r="AA105" s="25" t="str">
        <f>IF(COUNTIF($L105,"*Environmental changes to the setting exterior / property*"),"1","0")</f>
        <v>0</v>
      </c>
      <c r="AB105" s="25" t="str">
        <f>IF(COUNTIF($L105,"*Changes made to the child's schedule*"),"1","0")</f>
        <v>0</v>
      </c>
      <c r="AC105" s="25" t="str">
        <f>IF(COUNTIF($L105,"*Changes made to the child's protocols*"),"1","0")</f>
        <v>0</v>
      </c>
      <c r="AD105" s="25" t="str">
        <f>IF(COUNTIF($L105,"*Following a review of the restraints, no steps were taken to decrease the use of restraint/secusion during this reporting period*"),"1","0")</f>
        <v>0</v>
      </c>
      <c r="AE105" s="25">
        <v>0</v>
      </c>
      <c r="AF105" s="25">
        <v>0</v>
      </c>
      <c r="AG105" s="25">
        <v>0</v>
      </c>
      <c r="AH105" s="25" t="s">
        <v>168</v>
      </c>
      <c r="AI105" s="25" t="str">
        <f>IF(COUNTIF($AH105,"*Three or fewer restraints/seclusion occurred during this reporting period*"),"1","0")</f>
        <v>0</v>
      </c>
      <c r="AJ105" s="25" t="str">
        <f>IF(COUNTIF($AH105,"*Update has been made to the FBA*"),"1","0")</f>
        <v>0</v>
      </c>
      <c r="AK105" s="25" t="str">
        <f>IF(COUNTIF($AH105,"*Update has been made to the PBSP*"),"1","0")</f>
        <v>0</v>
      </c>
      <c r="AL105" s="25" t="str">
        <f>IF(COUNTIF($AH105,"*ISP Team has convened*"),"1","0")</f>
        <v>0</v>
      </c>
      <c r="AM105" s="25" t="str">
        <f>IF(COUNTIF($AH105,"*General retraining of staff*"),"1","0")</f>
        <v>1</v>
      </c>
      <c r="AN105" s="25" t="str">
        <f>IF(COUNTIF($AH105,"*ISP Team has convened*"),"1","0")</f>
        <v>0</v>
      </c>
      <c r="AO105" s="25" t="str">
        <f>IF(COUNTIF($AH105,"*Changes made to the ISP*"),"1","0")</f>
        <v>0</v>
      </c>
      <c r="AP105" s="25" t="str">
        <f>IF(COUNTIF($AH105,"*Assistive Device/Technology added to child's ISP*"),"1","0")</f>
        <v>0</v>
      </c>
      <c r="AQ105" s="25" t="str">
        <f>IF(COUNTIF($AH105,"*Adaptations made to meet identified sensory needs*"),"1","0")</f>
        <v>0</v>
      </c>
      <c r="AR105" s="25" t="str">
        <f>IF(COUNTIF($AH105,"*Consultation with psychiatrist/medication prescriber*"),"1","0")</f>
        <v>0</v>
      </c>
      <c r="AS105" s="25" t="str">
        <f>IF(COUNTIF($AH105,"*Consultation with Primary Care Physician/Dentist*"),"1","0")</f>
        <v>0</v>
      </c>
      <c r="AT105" s="25" t="str">
        <f>IF(COUNTIF($AH105,"*Environmental changes to the setting interior*"),"1","0")</f>
        <v>0</v>
      </c>
      <c r="AU105" s="25" t="str">
        <f>IF(COUNTIF($AH105,"*Door Window Dings Added*"),"1","0")</f>
        <v>0</v>
      </c>
      <c r="AV105" s="25" t="str">
        <f>IF(COUNTIF($AH105,"*Environmental changes to the child's bedroom*"),"1","0")</f>
        <v>0</v>
      </c>
      <c r="AW105" s="25" t="str">
        <f>IF(COUNTIF($AH105,"*Environmental changes to the setting exterior / property*"),"1","0")</f>
        <v>0</v>
      </c>
      <c r="AX105" s="25" t="str">
        <f>IF(COUNTIF($AH105,"*Changes made to the child's schedule*"),"1","0")</f>
        <v>0</v>
      </c>
      <c r="AY105" s="25" t="str">
        <f>IF(COUNTIF($AH105,"*Changes made to the child's protocols*"),"1","0")</f>
        <v>0</v>
      </c>
      <c r="AZ105" s="25" t="str">
        <f>IF(COUNTIF($AH105,"*Following a review of the restraints, no steps were taken to decrease the use of restraint/secusion during this reporting period*"),"1","0")</f>
        <v>0</v>
      </c>
    </row>
    <row r="106" spans="1:52" ht="50" customHeight="1" x14ac:dyDescent="0.35">
      <c r="A106" s="28" t="s">
        <v>521</v>
      </c>
      <c r="B106" s="25" t="s">
        <v>121</v>
      </c>
      <c r="C106" s="25" t="s">
        <v>108</v>
      </c>
      <c r="D106" s="25" t="s">
        <v>108</v>
      </c>
      <c r="E106" s="25" t="s">
        <v>112</v>
      </c>
      <c r="F106" s="25" t="s">
        <v>109</v>
      </c>
      <c r="G106" s="25" t="s">
        <v>20</v>
      </c>
      <c r="H106" s="25" t="s">
        <v>54</v>
      </c>
      <c r="I106" s="25">
        <v>0</v>
      </c>
      <c r="J106" s="25">
        <v>0</v>
      </c>
      <c r="K106" s="25">
        <v>0</v>
      </c>
      <c r="L106" s="25" t="s">
        <v>53</v>
      </c>
      <c r="M106" s="25" t="str">
        <f>IF(COUNTIF($L106,"*Three or fewer restraints/seclusion occurred during this reporting period*"),"1","0")</f>
        <v>1</v>
      </c>
      <c r="N106" s="25" t="str">
        <f>IF(COUNTIF($L106,"*Update has been made to the FBA*"),"1","0")</f>
        <v>0</v>
      </c>
      <c r="O106" s="25" t="str">
        <f>IF(COUNTIF($L106,"*Update has been made to the PBSP*"),"1","0")</f>
        <v>0</v>
      </c>
      <c r="P106" s="25" t="str">
        <f>IF(COUNTIF($L106,"*ISP Team has convened*"),"1","0")</f>
        <v>0</v>
      </c>
      <c r="Q106" s="25" t="str">
        <f>IF(COUNTIF($L106,"*General retraining of staff*"),"1","0")</f>
        <v>0</v>
      </c>
      <c r="R106" s="25" t="str">
        <f>IF(COUNTIF($L106,"*ISP Team has convened*"),"1","0")</f>
        <v>0</v>
      </c>
      <c r="S106" s="25" t="str">
        <f>IF(COUNTIF($L106,"*Changes made to the ISP*"),"1","0")</f>
        <v>0</v>
      </c>
      <c r="T106" s="25" t="str">
        <f>IF(COUNTIF($L106,"*Assistive Device/Technology added to child's ISP*"),"1","0")</f>
        <v>0</v>
      </c>
      <c r="U106" s="25" t="str">
        <f>IF(COUNTIF($L106,"*Adaptations made to meet identified sensory needs*"),"1","0")</f>
        <v>0</v>
      </c>
      <c r="V106" s="25" t="str">
        <f>IF(COUNTIF($L106,"*Consultation with psychiatrist/medication prescriber*"),"1","0")</f>
        <v>0</v>
      </c>
      <c r="W106" s="25" t="str">
        <f>IF(COUNTIF($L106,"*Consultation with Primary Care Physician/Dentist*"),"1","0")</f>
        <v>0</v>
      </c>
      <c r="X106" s="25" t="str">
        <f>IF(COUNTIF($L106,"*Environmental changes to the setting interior*"),"1","0")</f>
        <v>0</v>
      </c>
      <c r="Y106" s="25" t="str">
        <f>IF(COUNTIF($L106,"*Door Window Dings Added*"),"1","0")</f>
        <v>0</v>
      </c>
      <c r="Z106" s="25" t="str">
        <f>IF(COUNTIF($L106,"*Environmental changes to the child's bedroom*"),"1","0")</f>
        <v>0</v>
      </c>
      <c r="AA106" s="25" t="str">
        <f>IF(COUNTIF($L106,"*Environmental changes to the setting exterior / property*"),"1","0")</f>
        <v>0</v>
      </c>
      <c r="AB106" s="25" t="str">
        <f>IF(COUNTIF($L106,"*Changes made to the child's schedule*"),"1","0")</f>
        <v>0</v>
      </c>
      <c r="AC106" s="25" t="str">
        <f>IF(COUNTIF($L106,"*Changes made to the child's protocols*"),"1","0")</f>
        <v>0</v>
      </c>
      <c r="AD106" s="25" t="str">
        <f>IF(COUNTIF($L106,"*Following a review of the restraints, no steps were taken to decrease the use of restraint/secusion during this reporting period*"),"1","0")</f>
        <v>0</v>
      </c>
      <c r="AE106" s="25">
        <v>0</v>
      </c>
      <c r="AF106" s="25">
        <v>0</v>
      </c>
      <c r="AG106" s="25">
        <v>0</v>
      </c>
      <c r="AH106" s="25" t="s">
        <v>53</v>
      </c>
      <c r="AI106" s="25" t="str">
        <f>IF(COUNTIF($AH106,"*Three or fewer restraints/seclusion occurred during this reporting period*"),"1","0")</f>
        <v>1</v>
      </c>
      <c r="AJ106" s="25" t="str">
        <f>IF(COUNTIF($AH106,"*Update has been made to the FBA*"),"1","0")</f>
        <v>0</v>
      </c>
      <c r="AK106" s="25" t="str">
        <f>IF(COUNTIF($AH106,"*Update has been made to the PBSP*"),"1","0")</f>
        <v>0</v>
      </c>
      <c r="AL106" s="25" t="str">
        <f>IF(COUNTIF($AH106,"*ISP Team has convened*"),"1","0")</f>
        <v>0</v>
      </c>
      <c r="AM106" s="25" t="str">
        <f>IF(COUNTIF($AH106,"*General retraining of staff*"),"1","0")</f>
        <v>0</v>
      </c>
      <c r="AN106" s="25" t="str">
        <f>IF(COUNTIF($AH106,"*ISP Team has convened*"),"1","0")</f>
        <v>0</v>
      </c>
      <c r="AO106" s="25" t="str">
        <f>IF(COUNTIF($AH106,"*Changes made to the ISP*"),"1","0")</f>
        <v>0</v>
      </c>
      <c r="AP106" s="25" t="str">
        <f>IF(COUNTIF($AH106,"*Assistive Device/Technology added to child's ISP*"),"1","0")</f>
        <v>0</v>
      </c>
      <c r="AQ106" s="25" t="str">
        <f>IF(COUNTIF($AH106,"*Adaptations made to meet identified sensory needs*"),"1","0")</f>
        <v>0</v>
      </c>
      <c r="AR106" s="25" t="str">
        <f>IF(COUNTIF($AH106,"*Consultation with psychiatrist/medication prescriber*"),"1","0")</f>
        <v>0</v>
      </c>
      <c r="AS106" s="25" t="str">
        <f>IF(COUNTIF($AH106,"*Consultation with Primary Care Physician/Dentist*"),"1","0")</f>
        <v>0</v>
      </c>
      <c r="AT106" s="25" t="str">
        <f>IF(COUNTIF($AH106,"*Environmental changes to the setting interior*"),"1","0")</f>
        <v>0</v>
      </c>
      <c r="AU106" s="25" t="str">
        <f>IF(COUNTIF($AH106,"*Door Window Dings Added*"),"1","0")</f>
        <v>0</v>
      </c>
      <c r="AV106" s="25" t="str">
        <f>IF(COUNTIF($AH106,"*Environmental changes to the child's bedroom*"),"1","0")</f>
        <v>0</v>
      </c>
      <c r="AW106" s="25" t="str">
        <f>IF(COUNTIF($AH106,"*Environmental changes to the setting exterior / property*"),"1","0")</f>
        <v>0</v>
      </c>
      <c r="AX106" s="25" t="str">
        <f>IF(COUNTIF($AH106,"*Changes made to the child's schedule*"),"1","0")</f>
        <v>0</v>
      </c>
      <c r="AY106" s="25" t="str">
        <f>IF(COUNTIF($AH106,"*Changes made to the child's protocols*"),"1","0")</f>
        <v>0</v>
      </c>
      <c r="AZ106" s="25" t="str">
        <f>IF(COUNTIF($AH106,"*Following a review of the restraints, no steps were taken to decrease the use of restraint/secusion during this reporting period*"),"1","0")</f>
        <v>0</v>
      </c>
    </row>
    <row r="107" spans="1:52" ht="50" customHeight="1" x14ac:dyDescent="0.35">
      <c r="A107" s="28" t="s">
        <v>522</v>
      </c>
      <c r="B107" s="25" t="s">
        <v>107</v>
      </c>
      <c r="C107" s="25" t="s">
        <v>108</v>
      </c>
      <c r="D107" s="25" t="s">
        <v>108</v>
      </c>
      <c r="E107" s="25" t="s">
        <v>112</v>
      </c>
      <c r="F107" s="25" t="s">
        <v>109</v>
      </c>
      <c r="G107" s="25" t="s">
        <v>20</v>
      </c>
      <c r="H107" s="25" t="s">
        <v>54</v>
      </c>
      <c r="I107" s="25">
        <v>0</v>
      </c>
      <c r="J107" s="25">
        <v>0</v>
      </c>
      <c r="K107" s="25">
        <v>0</v>
      </c>
      <c r="L107" s="25" t="s">
        <v>53</v>
      </c>
      <c r="M107" s="25" t="str">
        <f>IF(COUNTIF($L107,"*Three or fewer restraints/seclusion occurred during this reporting period*"),"1","0")</f>
        <v>1</v>
      </c>
      <c r="N107" s="25" t="str">
        <f>IF(COUNTIF($L107,"*Update has been made to the FBA*"),"1","0")</f>
        <v>0</v>
      </c>
      <c r="O107" s="25" t="str">
        <f>IF(COUNTIF($L107,"*Update has been made to the PBSP*"),"1","0")</f>
        <v>0</v>
      </c>
      <c r="P107" s="25" t="str">
        <f>IF(COUNTIF($L107,"*ISP Team has convened*"),"1","0")</f>
        <v>0</v>
      </c>
      <c r="Q107" s="25" t="str">
        <f>IF(COUNTIF($L107,"*General retraining of staff*"),"1","0")</f>
        <v>0</v>
      </c>
      <c r="R107" s="25" t="str">
        <f>IF(COUNTIF($L107,"*ISP Team has convened*"),"1","0")</f>
        <v>0</v>
      </c>
      <c r="S107" s="25" t="str">
        <f>IF(COUNTIF($L107,"*Changes made to the ISP*"),"1","0")</f>
        <v>0</v>
      </c>
      <c r="T107" s="25" t="str">
        <f>IF(COUNTIF($L107,"*Assistive Device/Technology added to child's ISP*"),"1","0")</f>
        <v>0</v>
      </c>
      <c r="U107" s="25" t="str">
        <f>IF(COUNTIF($L107,"*Adaptations made to meet identified sensory needs*"),"1","0")</f>
        <v>0</v>
      </c>
      <c r="V107" s="25" t="str">
        <f>IF(COUNTIF($L107,"*Consultation with psychiatrist/medication prescriber*"),"1","0")</f>
        <v>0</v>
      </c>
      <c r="W107" s="25" t="str">
        <f>IF(COUNTIF($L107,"*Consultation with Primary Care Physician/Dentist*"),"1","0")</f>
        <v>0</v>
      </c>
      <c r="X107" s="25" t="str">
        <f>IF(COUNTIF($L107,"*Environmental changes to the setting interior*"),"1","0")</f>
        <v>0</v>
      </c>
      <c r="Y107" s="25" t="str">
        <f>IF(COUNTIF($L107,"*Door Window Dings Added*"),"1","0")</f>
        <v>0</v>
      </c>
      <c r="Z107" s="25" t="str">
        <f>IF(COUNTIF($L107,"*Environmental changes to the child's bedroom*"),"1","0")</f>
        <v>0</v>
      </c>
      <c r="AA107" s="25" t="str">
        <f>IF(COUNTIF($L107,"*Environmental changes to the setting exterior / property*"),"1","0")</f>
        <v>0</v>
      </c>
      <c r="AB107" s="25" t="str">
        <f>IF(COUNTIF($L107,"*Changes made to the child's schedule*"),"1","0")</f>
        <v>0</v>
      </c>
      <c r="AC107" s="25" t="str">
        <f>IF(COUNTIF($L107,"*Changes made to the child's protocols*"),"1","0")</f>
        <v>0</v>
      </c>
      <c r="AD107" s="25" t="str">
        <f>IF(COUNTIF($L107,"*Following a review of the restraints, no steps were taken to decrease the use of restraint/secusion during this reporting period*"),"1","0")</f>
        <v>0</v>
      </c>
      <c r="AE107" s="25">
        <v>0</v>
      </c>
      <c r="AF107" s="25">
        <v>0</v>
      </c>
      <c r="AG107" s="25">
        <v>0</v>
      </c>
      <c r="AH107" s="25" t="s">
        <v>53</v>
      </c>
      <c r="AI107" s="25" t="str">
        <f>IF(COUNTIF($AH107,"*Three or fewer restraints/seclusion occurred during this reporting period*"),"1","0")</f>
        <v>1</v>
      </c>
      <c r="AJ107" s="25" t="str">
        <f>IF(COUNTIF($AH107,"*Update has been made to the FBA*"),"1","0")</f>
        <v>0</v>
      </c>
      <c r="AK107" s="25" t="str">
        <f>IF(COUNTIF($AH107,"*Update has been made to the PBSP*"),"1","0")</f>
        <v>0</v>
      </c>
      <c r="AL107" s="25" t="str">
        <f>IF(COUNTIF($AH107,"*ISP Team has convened*"),"1","0")</f>
        <v>0</v>
      </c>
      <c r="AM107" s="25" t="str">
        <f>IF(COUNTIF($AH107,"*General retraining of staff*"),"1","0")</f>
        <v>0</v>
      </c>
      <c r="AN107" s="25" t="str">
        <f>IF(COUNTIF($AH107,"*ISP Team has convened*"),"1","0")</f>
        <v>0</v>
      </c>
      <c r="AO107" s="25" t="str">
        <f>IF(COUNTIF($AH107,"*Changes made to the ISP*"),"1","0")</f>
        <v>0</v>
      </c>
      <c r="AP107" s="25" t="str">
        <f>IF(COUNTIF($AH107,"*Assistive Device/Technology added to child's ISP*"),"1","0")</f>
        <v>0</v>
      </c>
      <c r="AQ107" s="25" t="str">
        <f>IF(COUNTIF($AH107,"*Adaptations made to meet identified sensory needs*"),"1","0")</f>
        <v>0</v>
      </c>
      <c r="AR107" s="25" t="str">
        <f>IF(COUNTIF($AH107,"*Consultation with psychiatrist/medication prescriber*"),"1","0")</f>
        <v>0</v>
      </c>
      <c r="AS107" s="25" t="str">
        <f>IF(COUNTIF($AH107,"*Consultation with Primary Care Physician/Dentist*"),"1","0")</f>
        <v>0</v>
      </c>
      <c r="AT107" s="25" t="str">
        <f>IF(COUNTIF($AH107,"*Environmental changes to the setting interior*"),"1","0")</f>
        <v>0</v>
      </c>
      <c r="AU107" s="25" t="str">
        <f>IF(COUNTIF($AH107,"*Door Window Dings Added*"),"1","0")</f>
        <v>0</v>
      </c>
      <c r="AV107" s="25" t="str">
        <f>IF(COUNTIF($AH107,"*Environmental changes to the child's bedroom*"),"1","0")</f>
        <v>0</v>
      </c>
      <c r="AW107" s="25" t="str">
        <f>IF(COUNTIF($AH107,"*Environmental changes to the setting exterior / property*"),"1","0")</f>
        <v>0</v>
      </c>
      <c r="AX107" s="25" t="str">
        <f>IF(COUNTIF($AH107,"*Changes made to the child's schedule*"),"1","0")</f>
        <v>0</v>
      </c>
      <c r="AY107" s="25" t="str">
        <f>IF(COUNTIF($AH107,"*Changes made to the child's protocols*"),"1","0")</f>
        <v>0</v>
      </c>
      <c r="AZ107" s="25" t="str">
        <f>IF(COUNTIF($AH107,"*Following a review of the restraints, no steps were taken to decrease the use of restraint/secusion during this reporting period*"),"1","0")</f>
        <v>0</v>
      </c>
    </row>
    <row r="108" spans="1:52" ht="50" customHeight="1" x14ac:dyDescent="0.35">
      <c r="A108" s="28" t="s">
        <v>523</v>
      </c>
      <c r="B108" s="31" t="s">
        <v>121</v>
      </c>
      <c r="C108" s="31" t="s">
        <v>108</v>
      </c>
      <c r="D108" s="31" t="s">
        <v>108</v>
      </c>
      <c r="E108" s="31" t="s">
        <v>112</v>
      </c>
      <c r="F108" s="31" t="s">
        <v>109</v>
      </c>
      <c r="G108" s="31" t="s">
        <v>54</v>
      </c>
      <c r="H108" s="31" t="s">
        <v>54</v>
      </c>
      <c r="I108" s="31">
        <v>0</v>
      </c>
      <c r="J108" s="31">
        <v>0</v>
      </c>
      <c r="K108" s="31">
        <v>0</v>
      </c>
      <c r="L108" s="31" t="s">
        <v>165</v>
      </c>
      <c r="M108" s="25" t="str">
        <f>IF(COUNTIF($L108,"*Three or fewer restraints/seclusion occurred during this reporting period*"),"1","0")</f>
        <v>0</v>
      </c>
      <c r="N108" s="25" t="str">
        <f>IF(COUNTIF($L108,"*Update has been made to the FBA*"),"1","0")</f>
        <v>0</v>
      </c>
      <c r="O108" s="25" t="str">
        <f>IF(COUNTIF($L108,"*Update has been made to the PBSP*"),"1","0")</f>
        <v>0</v>
      </c>
      <c r="P108" s="25" t="str">
        <f>IF(COUNTIF($L108,"*ISP Team has convened*"),"1","0")</f>
        <v>0</v>
      </c>
      <c r="Q108" s="25" t="str">
        <f>IF(COUNTIF($L108,"*General retraining of staff*"),"1","0")</f>
        <v>0</v>
      </c>
      <c r="R108" s="25" t="str">
        <f>IF(COUNTIF($L108,"*ISP Team has convened*"),"1","0")</f>
        <v>0</v>
      </c>
      <c r="S108" s="25" t="str">
        <f>IF(COUNTIF($L108,"*Changes made to the ISP*"),"1","0")</f>
        <v>0</v>
      </c>
      <c r="T108" s="25" t="str">
        <f>IF(COUNTIF($L108,"*Assistive Device/Technology added to child's ISP*"),"1","0")</f>
        <v>0</v>
      </c>
      <c r="U108" s="25" t="str">
        <f>IF(COUNTIF($L108,"*Adaptations made to meet identified sensory needs*"),"1","0")</f>
        <v>1</v>
      </c>
      <c r="V108" s="25" t="str">
        <f>IF(COUNTIF($L108,"*Consultation with psychiatrist/medication prescriber*"),"1","0")</f>
        <v>0</v>
      </c>
      <c r="W108" s="25" t="str">
        <f>IF(COUNTIF($L108,"*Consultation with Primary Care Physician/Dentist*"),"1","0")</f>
        <v>0</v>
      </c>
      <c r="X108" s="25" t="str">
        <f>IF(COUNTIF($L108,"*Environmental changes to the setting interior*"),"1","0")</f>
        <v>0</v>
      </c>
      <c r="Y108" s="25" t="str">
        <f>IF(COUNTIF($L108,"*Door Window Dings Added*"),"1","0")</f>
        <v>0</v>
      </c>
      <c r="Z108" s="25" t="str">
        <f>IF(COUNTIF($L108,"*Environmental changes to the child's bedroom*"),"1","0")</f>
        <v>0</v>
      </c>
      <c r="AA108" s="25" t="str">
        <f>IF(COUNTIF($L108,"*Environmental changes to the setting exterior / property*"),"1","0")</f>
        <v>0</v>
      </c>
      <c r="AB108" s="25" t="str">
        <f>IF(COUNTIF($L108,"*Changes made to the child's schedule*"),"1","0")</f>
        <v>0</v>
      </c>
      <c r="AC108" s="25" t="str">
        <f>IF(COUNTIF($L108,"*Changes made to the child's protocols*"),"1","0")</f>
        <v>0</v>
      </c>
      <c r="AD108" s="25" t="str">
        <f>IF(COUNTIF($L108,"*Following a review of the restraints, no steps were taken to decrease the use of restraint/secusion during this reporting period*"),"1","0")</f>
        <v>0</v>
      </c>
      <c r="AE108" s="25">
        <v>0</v>
      </c>
      <c r="AF108" s="25">
        <v>0</v>
      </c>
      <c r="AG108" s="25">
        <v>0</v>
      </c>
      <c r="AH108" s="25" t="s">
        <v>164</v>
      </c>
      <c r="AI108" s="25" t="str">
        <f>IF(COUNTIF($AH108,"*Three or fewer restraints/seclusion occurred during this reporting period*"),"1","0")</f>
        <v>0</v>
      </c>
      <c r="AJ108" s="25" t="str">
        <f>IF(COUNTIF($AH108,"*Update has been made to the FBA*"),"1","0")</f>
        <v>0</v>
      </c>
      <c r="AK108" s="25" t="str">
        <f>IF(COUNTIF($AH108,"*Update has been made to the PBSP*"),"1","0")</f>
        <v>0</v>
      </c>
      <c r="AL108" s="25" t="str">
        <f>IF(COUNTIF($AH108,"*ISP Team has convened*"),"1","0")</f>
        <v>0</v>
      </c>
      <c r="AM108" s="25" t="str">
        <f>IF(COUNTIF($AH108,"*General retraining of staff*"),"1","0")</f>
        <v>0</v>
      </c>
      <c r="AN108" s="25" t="str">
        <f>IF(COUNTIF($AH108,"*ISP Team has convened*"),"1","0")</f>
        <v>0</v>
      </c>
      <c r="AO108" s="25" t="str">
        <f>IF(COUNTIF($AH108,"*Changes made to the ISP*"),"1","0")</f>
        <v>0</v>
      </c>
      <c r="AP108" s="25" t="str">
        <f>IF(COUNTIF($AH108,"*Assistive Device/Technology added to child's ISP*"),"1","0")</f>
        <v>0</v>
      </c>
      <c r="AQ108" s="25" t="str">
        <f>IF(COUNTIF($AH108,"*Adaptations made to meet identified sensory needs*"),"1","0")</f>
        <v>0</v>
      </c>
      <c r="AR108" s="25" t="str">
        <f>IF(COUNTIF($AH108,"*Consultation with psychiatrist/medication prescriber*"),"1","0")</f>
        <v>0</v>
      </c>
      <c r="AS108" s="25" t="str">
        <f>IF(COUNTIF($AH108,"*Consultation with Primary Care Physician/Dentist*"),"1","0")</f>
        <v>0</v>
      </c>
      <c r="AT108" s="25" t="str">
        <f>IF(COUNTIF($AH108,"*Environmental changes to the setting interior*"),"1","0")</f>
        <v>0</v>
      </c>
      <c r="AU108" s="25" t="str">
        <f>IF(COUNTIF($AH108,"*Door Window Dings Added*"),"1","0")</f>
        <v>0</v>
      </c>
      <c r="AV108" s="25" t="str">
        <f>IF(COUNTIF($AH108,"*Environmental changes to the child's bedroom*"),"1","0")</f>
        <v>0</v>
      </c>
      <c r="AW108" s="25" t="str">
        <f>IF(COUNTIF($AH108,"*Environmental changes to the setting exterior / property*"),"1","0")</f>
        <v>0</v>
      </c>
      <c r="AX108" s="25" t="str">
        <f>IF(COUNTIF($AH108,"*Changes made to the child's schedule*"),"1","0")</f>
        <v>0</v>
      </c>
      <c r="AY108" s="25" t="str">
        <f>IF(COUNTIF($AH108,"*Changes made to the child's protocols*"),"1","0")</f>
        <v>0</v>
      </c>
      <c r="AZ108" s="25" t="str">
        <f>IF(COUNTIF($AH108,"*Following a review of the restraints, no steps were taken to decrease the use of restraint/secusion during this reporting period*"),"1","0")</f>
        <v>0</v>
      </c>
    </row>
    <row r="109" spans="1:52" ht="50" customHeight="1" x14ac:dyDescent="0.35">
      <c r="A109" s="28" t="s">
        <v>524</v>
      </c>
      <c r="B109" s="25" t="s">
        <v>107</v>
      </c>
      <c r="C109" s="25" t="s">
        <v>113</v>
      </c>
      <c r="D109" s="25" t="s">
        <v>108</v>
      </c>
      <c r="E109" s="25" t="s">
        <v>112</v>
      </c>
      <c r="F109" s="25" t="s">
        <v>109</v>
      </c>
      <c r="G109" s="25" t="s">
        <v>20</v>
      </c>
      <c r="H109" s="25" t="s">
        <v>54</v>
      </c>
      <c r="I109" s="25">
        <v>0</v>
      </c>
      <c r="J109" s="25">
        <v>0</v>
      </c>
      <c r="K109" s="25">
        <v>0</v>
      </c>
      <c r="L109" s="25" t="s">
        <v>53</v>
      </c>
      <c r="M109" s="25" t="str">
        <f>IF(COUNTIF($L109,"*Three or fewer restraints/seclusion occurred during this reporting period*"),"1","0")</f>
        <v>1</v>
      </c>
      <c r="N109" s="25" t="str">
        <f>IF(COUNTIF($L109,"*Update has been made to the FBA*"),"1","0")</f>
        <v>0</v>
      </c>
      <c r="O109" s="25" t="str">
        <f>IF(COUNTIF($L109,"*Update has been made to the PBSP*"),"1","0")</f>
        <v>0</v>
      </c>
      <c r="P109" s="25" t="str">
        <f>IF(COUNTIF($L109,"*ISP Team has convened*"),"1","0")</f>
        <v>0</v>
      </c>
      <c r="Q109" s="25" t="str">
        <f>IF(COUNTIF($L109,"*General retraining of staff*"),"1","0")</f>
        <v>0</v>
      </c>
      <c r="R109" s="25" t="str">
        <f>IF(COUNTIF($L109,"*ISP Team has convened*"),"1","0")</f>
        <v>0</v>
      </c>
      <c r="S109" s="25" t="str">
        <f>IF(COUNTIF($L109,"*Changes made to the ISP*"),"1","0")</f>
        <v>0</v>
      </c>
      <c r="T109" s="25" t="str">
        <f>IF(COUNTIF($L109,"*Assistive Device/Technology added to child's ISP*"),"1","0")</f>
        <v>0</v>
      </c>
      <c r="U109" s="25" t="str">
        <f>IF(COUNTIF($L109,"*Adaptations made to meet identified sensory needs*"),"1","0")</f>
        <v>0</v>
      </c>
      <c r="V109" s="25" t="str">
        <f>IF(COUNTIF($L109,"*Consultation with psychiatrist/medication prescriber*"),"1","0")</f>
        <v>0</v>
      </c>
      <c r="W109" s="25" t="str">
        <f>IF(COUNTIF($L109,"*Consultation with Primary Care Physician/Dentist*"),"1","0")</f>
        <v>0</v>
      </c>
      <c r="X109" s="25" t="str">
        <f>IF(COUNTIF($L109,"*Environmental changes to the setting interior*"),"1","0")</f>
        <v>0</v>
      </c>
      <c r="Y109" s="25" t="str">
        <f>IF(COUNTIF($L109,"*Door Window Dings Added*"),"1","0")</f>
        <v>0</v>
      </c>
      <c r="Z109" s="25" t="str">
        <f>IF(COUNTIF($L109,"*Environmental changes to the child's bedroom*"),"1","0")</f>
        <v>0</v>
      </c>
      <c r="AA109" s="25" t="str">
        <f>IF(COUNTIF($L109,"*Environmental changes to the setting exterior / property*"),"1","0")</f>
        <v>0</v>
      </c>
      <c r="AB109" s="25" t="str">
        <f>IF(COUNTIF($L109,"*Changes made to the child's schedule*"),"1","0")</f>
        <v>0</v>
      </c>
      <c r="AC109" s="25" t="str">
        <f>IF(COUNTIF($L109,"*Changes made to the child's protocols*"),"1","0")</f>
        <v>0</v>
      </c>
      <c r="AD109" s="25" t="str">
        <f>IF(COUNTIF($L109,"*Following a review of the restraints, no steps were taken to decrease the use of restraint/secusion during this reporting period*"),"1","0")</f>
        <v>0</v>
      </c>
      <c r="AE109" s="25">
        <v>0</v>
      </c>
      <c r="AF109" s="25">
        <v>0</v>
      </c>
      <c r="AG109" s="25">
        <v>0</v>
      </c>
      <c r="AH109" s="25" t="s">
        <v>53</v>
      </c>
      <c r="AI109" s="25" t="str">
        <f>IF(COUNTIF($AH109,"*Three or fewer restraints/seclusion occurred during this reporting period*"),"1","0")</f>
        <v>1</v>
      </c>
      <c r="AJ109" s="25" t="str">
        <f>IF(COUNTIF($AH109,"*Update has been made to the FBA*"),"1","0")</f>
        <v>0</v>
      </c>
      <c r="AK109" s="25" t="str">
        <f>IF(COUNTIF($AH109,"*Update has been made to the PBSP*"),"1","0")</f>
        <v>0</v>
      </c>
      <c r="AL109" s="25" t="str">
        <f>IF(COUNTIF($AH109,"*ISP Team has convened*"),"1","0")</f>
        <v>0</v>
      </c>
      <c r="AM109" s="25" t="str">
        <f>IF(COUNTIF($AH109,"*General retraining of staff*"),"1","0")</f>
        <v>0</v>
      </c>
      <c r="AN109" s="25" t="str">
        <f>IF(COUNTIF($AH109,"*ISP Team has convened*"),"1","0")</f>
        <v>0</v>
      </c>
      <c r="AO109" s="25" t="str">
        <f>IF(COUNTIF($AH109,"*Changes made to the ISP*"),"1","0")</f>
        <v>0</v>
      </c>
      <c r="AP109" s="25" t="str">
        <f>IF(COUNTIF($AH109,"*Assistive Device/Technology added to child's ISP*"),"1","0")</f>
        <v>0</v>
      </c>
      <c r="AQ109" s="25" t="str">
        <f>IF(COUNTIF($AH109,"*Adaptations made to meet identified sensory needs*"),"1","0")</f>
        <v>0</v>
      </c>
      <c r="AR109" s="25" t="str">
        <f>IF(COUNTIF($AH109,"*Consultation with psychiatrist/medication prescriber*"),"1","0")</f>
        <v>0</v>
      </c>
      <c r="AS109" s="25" t="str">
        <f>IF(COUNTIF($AH109,"*Consultation with Primary Care Physician/Dentist*"),"1","0")</f>
        <v>0</v>
      </c>
      <c r="AT109" s="25" t="str">
        <f>IF(COUNTIF($AH109,"*Environmental changes to the setting interior*"),"1","0")</f>
        <v>0</v>
      </c>
      <c r="AU109" s="25" t="str">
        <f>IF(COUNTIF($AH109,"*Door Window Dings Added*"),"1","0")</f>
        <v>0</v>
      </c>
      <c r="AV109" s="25" t="str">
        <f>IF(COUNTIF($AH109,"*Environmental changes to the child's bedroom*"),"1","0")</f>
        <v>0</v>
      </c>
      <c r="AW109" s="25" t="str">
        <f>IF(COUNTIF($AH109,"*Environmental changes to the setting exterior / property*"),"1","0")</f>
        <v>0</v>
      </c>
      <c r="AX109" s="25" t="str">
        <f>IF(COUNTIF($AH109,"*Changes made to the child's schedule*"),"1","0")</f>
        <v>0</v>
      </c>
      <c r="AY109" s="25" t="str">
        <f>IF(COUNTIF($AH109,"*Changes made to the child's protocols*"),"1","0")</f>
        <v>0</v>
      </c>
      <c r="AZ109" s="25" t="str">
        <f>IF(COUNTIF($AH109,"*Following a review of the restraints, no steps were taken to decrease the use of restraint/secusion during this reporting period*"),"1","0")</f>
        <v>0</v>
      </c>
    </row>
    <row r="110" spans="1:52" ht="50" customHeight="1" x14ac:dyDescent="0.35">
      <c r="A110" s="28" t="s">
        <v>525</v>
      </c>
      <c r="B110" s="25" t="s">
        <v>107</v>
      </c>
      <c r="C110" s="25" t="s">
        <v>108</v>
      </c>
      <c r="D110" s="25" t="s">
        <v>108</v>
      </c>
      <c r="E110" s="25" t="s">
        <v>112</v>
      </c>
      <c r="F110" s="25" t="s">
        <v>109</v>
      </c>
      <c r="G110" s="25" t="s">
        <v>20</v>
      </c>
      <c r="H110" s="25" t="s">
        <v>54</v>
      </c>
      <c r="I110" s="25">
        <v>0</v>
      </c>
      <c r="J110" s="25">
        <v>0</v>
      </c>
      <c r="K110" s="25">
        <v>0</v>
      </c>
      <c r="L110" s="25" t="s">
        <v>53</v>
      </c>
      <c r="M110" s="25" t="str">
        <f>IF(COUNTIF($L110,"*Three or fewer restraints/seclusion occurred during this reporting period*"),"1","0")</f>
        <v>1</v>
      </c>
      <c r="N110" s="25" t="str">
        <f>IF(COUNTIF($L110,"*Update has been made to the FBA*"),"1","0")</f>
        <v>0</v>
      </c>
      <c r="O110" s="25" t="str">
        <f>IF(COUNTIF($L110,"*Update has been made to the PBSP*"),"1","0")</f>
        <v>0</v>
      </c>
      <c r="P110" s="25" t="str">
        <f>IF(COUNTIF($L110,"*ISP Team has convened*"),"1","0")</f>
        <v>0</v>
      </c>
      <c r="Q110" s="25" t="str">
        <f>IF(COUNTIF($L110,"*General retraining of staff*"),"1","0")</f>
        <v>0</v>
      </c>
      <c r="R110" s="25" t="str">
        <f>IF(COUNTIF($L110,"*ISP Team has convened*"),"1","0")</f>
        <v>0</v>
      </c>
      <c r="S110" s="25" t="str">
        <f>IF(COUNTIF($L110,"*Changes made to the ISP*"),"1","0")</f>
        <v>0</v>
      </c>
      <c r="T110" s="25" t="str">
        <f>IF(COUNTIF($L110,"*Assistive Device/Technology added to child's ISP*"),"1","0")</f>
        <v>0</v>
      </c>
      <c r="U110" s="25" t="str">
        <f>IF(COUNTIF($L110,"*Adaptations made to meet identified sensory needs*"),"1","0")</f>
        <v>0</v>
      </c>
      <c r="V110" s="25" t="str">
        <f>IF(COUNTIF($L110,"*Consultation with psychiatrist/medication prescriber*"),"1","0")</f>
        <v>0</v>
      </c>
      <c r="W110" s="25" t="str">
        <f>IF(COUNTIF($L110,"*Consultation with Primary Care Physician/Dentist*"),"1","0")</f>
        <v>0</v>
      </c>
      <c r="X110" s="25" t="str">
        <f>IF(COUNTIF($L110,"*Environmental changes to the setting interior*"),"1","0")</f>
        <v>0</v>
      </c>
      <c r="Y110" s="25" t="str">
        <f>IF(COUNTIF($L110,"*Door Window Dings Added*"),"1","0")</f>
        <v>0</v>
      </c>
      <c r="Z110" s="25" t="str">
        <f>IF(COUNTIF($L110,"*Environmental changes to the child's bedroom*"),"1","0")</f>
        <v>0</v>
      </c>
      <c r="AA110" s="25" t="str">
        <f>IF(COUNTIF($L110,"*Environmental changes to the setting exterior / property*"),"1","0")</f>
        <v>0</v>
      </c>
      <c r="AB110" s="25" t="str">
        <f>IF(COUNTIF($L110,"*Changes made to the child's schedule*"),"1","0")</f>
        <v>0</v>
      </c>
      <c r="AC110" s="25" t="str">
        <f>IF(COUNTIF($L110,"*Changes made to the child's protocols*"),"1","0")</f>
        <v>0</v>
      </c>
      <c r="AD110" s="25" t="str">
        <f>IF(COUNTIF($L110,"*Following a review of the restraints, no steps were taken to decrease the use of restraint/secusion during this reporting period*"),"1","0")</f>
        <v>0</v>
      </c>
      <c r="AE110" s="25">
        <v>0</v>
      </c>
      <c r="AF110" s="25">
        <v>0</v>
      </c>
      <c r="AG110" s="25">
        <v>0</v>
      </c>
      <c r="AH110" s="25" t="s">
        <v>53</v>
      </c>
      <c r="AI110" s="25" t="str">
        <f>IF(COUNTIF($AH110,"*Three or fewer restraints/seclusion occurred during this reporting period*"),"1","0")</f>
        <v>1</v>
      </c>
      <c r="AJ110" s="25" t="str">
        <f>IF(COUNTIF($AH110,"*Update has been made to the FBA*"),"1","0")</f>
        <v>0</v>
      </c>
      <c r="AK110" s="25" t="str">
        <f>IF(COUNTIF($AH110,"*Update has been made to the PBSP*"),"1","0")</f>
        <v>0</v>
      </c>
      <c r="AL110" s="25" t="str">
        <f>IF(COUNTIF($AH110,"*ISP Team has convened*"),"1","0")</f>
        <v>0</v>
      </c>
      <c r="AM110" s="25" t="str">
        <f>IF(COUNTIF($AH110,"*General retraining of staff*"),"1","0")</f>
        <v>0</v>
      </c>
      <c r="AN110" s="25" t="str">
        <f>IF(COUNTIF($AH110,"*ISP Team has convened*"),"1","0")</f>
        <v>0</v>
      </c>
      <c r="AO110" s="25" t="str">
        <f>IF(COUNTIF($AH110,"*Changes made to the ISP*"),"1","0")</f>
        <v>0</v>
      </c>
      <c r="AP110" s="25" t="str">
        <f>IF(COUNTIF($AH110,"*Assistive Device/Technology added to child's ISP*"),"1","0")</f>
        <v>0</v>
      </c>
      <c r="AQ110" s="25" t="str">
        <f>IF(COUNTIF($AH110,"*Adaptations made to meet identified sensory needs*"),"1","0")</f>
        <v>0</v>
      </c>
      <c r="AR110" s="25" t="str">
        <f>IF(COUNTIF($AH110,"*Consultation with psychiatrist/medication prescriber*"),"1","0")</f>
        <v>0</v>
      </c>
      <c r="AS110" s="25" t="str">
        <f>IF(COUNTIF($AH110,"*Consultation with Primary Care Physician/Dentist*"),"1","0")</f>
        <v>0</v>
      </c>
      <c r="AT110" s="25" t="str">
        <f>IF(COUNTIF($AH110,"*Environmental changes to the setting interior*"),"1","0")</f>
        <v>0</v>
      </c>
      <c r="AU110" s="25" t="str">
        <f>IF(COUNTIF($AH110,"*Door Window Dings Added*"),"1","0")</f>
        <v>0</v>
      </c>
      <c r="AV110" s="25" t="str">
        <f>IF(COUNTIF($AH110,"*Environmental changes to the child's bedroom*"),"1","0")</f>
        <v>0</v>
      </c>
      <c r="AW110" s="25" t="str">
        <f>IF(COUNTIF($AH110,"*Environmental changes to the setting exterior / property*"),"1","0")</f>
        <v>0</v>
      </c>
      <c r="AX110" s="25" t="str">
        <f>IF(COUNTIF($AH110,"*Changes made to the child's schedule*"),"1","0")</f>
        <v>0</v>
      </c>
      <c r="AY110" s="25" t="str">
        <f>IF(COUNTIF($AH110,"*Changes made to the child's protocols*"),"1","0")</f>
        <v>0</v>
      </c>
      <c r="AZ110" s="25" t="str">
        <f>IF(COUNTIF($AH110,"*Following a review of the restraints, no steps were taken to decrease the use of restraint/secusion during this reporting period*"),"1","0")</f>
        <v>0</v>
      </c>
    </row>
    <row r="111" spans="1:52" ht="50" customHeight="1" x14ac:dyDescent="0.35">
      <c r="A111" s="28" t="s">
        <v>526</v>
      </c>
      <c r="B111" s="25" t="s">
        <v>107</v>
      </c>
      <c r="C111" s="25" t="s">
        <v>108</v>
      </c>
      <c r="D111" s="25" t="s">
        <v>108</v>
      </c>
      <c r="E111" s="25" t="s">
        <v>112</v>
      </c>
      <c r="F111" s="25" t="s">
        <v>109</v>
      </c>
      <c r="G111" s="25" t="s">
        <v>20</v>
      </c>
      <c r="H111" s="25" t="s">
        <v>54</v>
      </c>
      <c r="I111" s="25">
        <v>0</v>
      </c>
      <c r="J111" s="25">
        <v>0</v>
      </c>
      <c r="K111" s="25">
        <v>0</v>
      </c>
      <c r="L111" s="25" t="s">
        <v>53</v>
      </c>
      <c r="M111" s="25" t="str">
        <f>IF(COUNTIF($L111,"*Three or fewer restraints/seclusion occurred during this reporting period*"),"1","0")</f>
        <v>1</v>
      </c>
      <c r="N111" s="25" t="str">
        <f>IF(COUNTIF($L111,"*Update has been made to the FBA*"),"1","0")</f>
        <v>0</v>
      </c>
      <c r="O111" s="25" t="str">
        <f>IF(COUNTIF($L111,"*Update has been made to the PBSP*"),"1","0")</f>
        <v>0</v>
      </c>
      <c r="P111" s="25" t="str">
        <f>IF(COUNTIF($L111,"*ISP Team has convened*"),"1","0")</f>
        <v>0</v>
      </c>
      <c r="Q111" s="25" t="str">
        <f>IF(COUNTIF($L111,"*General retraining of staff*"),"1","0")</f>
        <v>0</v>
      </c>
      <c r="R111" s="25" t="str">
        <f>IF(COUNTIF($L111,"*ISP Team has convened*"),"1","0")</f>
        <v>0</v>
      </c>
      <c r="S111" s="25" t="str">
        <f>IF(COUNTIF($L111,"*Changes made to the ISP*"),"1","0")</f>
        <v>0</v>
      </c>
      <c r="T111" s="25" t="str">
        <f>IF(COUNTIF($L111,"*Assistive Device/Technology added to child's ISP*"),"1","0")</f>
        <v>0</v>
      </c>
      <c r="U111" s="25" t="str">
        <f>IF(COUNTIF($L111,"*Adaptations made to meet identified sensory needs*"),"1","0")</f>
        <v>0</v>
      </c>
      <c r="V111" s="25" t="str">
        <f>IF(COUNTIF($L111,"*Consultation with psychiatrist/medication prescriber*"),"1","0")</f>
        <v>0</v>
      </c>
      <c r="W111" s="25" t="str">
        <f>IF(COUNTIF($L111,"*Consultation with Primary Care Physician/Dentist*"),"1","0")</f>
        <v>0</v>
      </c>
      <c r="X111" s="25" t="str">
        <f>IF(COUNTIF($L111,"*Environmental changes to the setting interior*"),"1","0")</f>
        <v>0</v>
      </c>
      <c r="Y111" s="25" t="str">
        <f>IF(COUNTIF($L111,"*Door Window Dings Added*"),"1","0")</f>
        <v>0</v>
      </c>
      <c r="Z111" s="25" t="str">
        <f>IF(COUNTIF($L111,"*Environmental changes to the child's bedroom*"),"1","0")</f>
        <v>0</v>
      </c>
      <c r="AA111" s="25" t="str">
        <f>IF(COUNTIF($L111,"*Environmental changes to the setting exterior / property*"),"1","0")</f>
        <v>0</v>
      </c>
      <c r="AB111" s="25" t="str">
        <f>IF(COUNTIF($L111,"*Changes made to the child's schedule*"),"1","0")</f>
        <v>0</v>
      </c>
      <c r="AC111" s="25" t="str">
        <f>IF(COUNTIF($L111,"*Changes made to the child's protocols*"),"1","0")</f>
        <v>0</v>
      </c>
      <c r="AD111" s="25" t="str">
        <f>IF(COUNTIF($L111,"*Following a review of the restraints, no steps were taken to decrease the use of restraint/secusion during this reporting period*"),"1","0")</f>
        <v>0</v>
      </c>
      <c r="AE111" s="25">
        <v>0</v>
      </c>
      <c r="AF111" s="25">
        <v>0</v>
      </c>
      <c r="AG111" s="25">
        <v>0</v>
      </c>
      <c r="AH111" s="25" t="s">
        <v>53</v>
      </c>
      <c r="AI111" s="25" t="str">
        <f>IF(COUNTIF($AH111,"*Three or fewer restraints/seclusion occurred during this reporting period*"),"1","0")</f>
        <v>1</v>
      </c>
      <c r="AJ111" s="25" t="str">
        <f>IF(COUNTIF($AH111,"*Update has been made to the FBA*"),"1","0")</f>
        <v>0</v>
      </c>
      <c r="AK111" s="25" t="str">
        <f>IF(COUNTIF($AH111,"*Update has been made to the PBSP*"),"1","0")</f>
        <v>0</v>
      </c>
      <c r="AL111" s="25" t="str">
        <f>IF(COUNTIF($AH111,"*ISP Team has convened*"),"1","0")</f>
        <v>0</v>
      </c>
      <c r="AM111" s="25" t="str">
        <f>IF(COUNTIF($AH111,"*General retraining of staff*"),"1","0")</f>
        <v>0</v>
      </c>
      <c r="AN111" s="25" t="str">
        <f>IF(COUNTIF($AH111,"*ISP Team has convened*"),"1","0")</f>
        <v>0</v>
      </c>
      <c r="AO111" s="25" t="str">
        <f>IF(COUNTIF($AH111,"*Changes made to the ISP*"),"1","0")</f>
        <v>0</v>
      </c>
      <c r="AP111" s="25" t="str">
        <f>IF(COUNTIF($AH111,"*Assistive Device/Technology added to child's ISP*"),"1","0")</f>
        <v>0</v>
      </c>
      <c r="AQ111" s="25" t="str">
        <f>IF(COUNTIF($AH111,"*Adaptations made to meet identified sensory needs*"),"1","0")</f>
        <v>0</v>
      </c>
      <c r="AR111" s="25" t="str">
        <f>IF(COUNTIF($AH111,"*Consultation with psychiatrist/medication prescriber*"),"1","0")</f>
        <v>0</v>
      </c>
      <c r="AS111" s="25" t="str">
        <f>IF(COUNTIF($AH111,"*Consultation with Primary Care Physician/Dentist*"),"1","0")</f>
        <v>0</v>
      </c>
      <c r="AT111" s="25" t="str">
        <f>IF(COUNTIF($AH111,"*Environmental changes to the setting interior*"),"1","0")</f>
        <v>0</v>
      </c>
      <c r="AU111" s="25" t="str">
        <f>IF(COUNTIF($AH111,"*Door Window Dings Added*"),"1","0")</f>
        <v>0</v>
      </c>
      <c r="AV111" s="25" t="str">
        <f>IF(COUNTIF($AH111,"*Environmental changes to the child's bedroom*"),"1","0")</f>
        <v>0</v>
      </c>
      <c r="AW111" s="25" t="str">
        <f>IF(COUNTIF($AH111,"*Environmental changes to the setting exterior / property*"),"1","0")</f>
        <v>0</v>
      </c>
      <c r="AX111" s="25" t="str">
        <f>IF(COUNTIF($AH111,"*Changes made to the child's schedule*"),"1","0")</f>
        <v>0</v>
      </c>
      <c r="AY111" s="25" t="str">
        <f>IF(COUNTIF($AH111,"*Changes made to the child's protocols*"),"1","0")</f>
        <v>0</v>
      </c>
      <c r="AZ111" s="25" t="str">
        <f>IF(COUNTIF($AH111,"*Following a review of the restraints, no steps were taken to decrease the use of restraint/secusion during this reporting period*"),"1","0")</f>
        <v>0</v>
      </c>
    </row>
    <row r="112" spans="1:52" ht="50" customHeight="1" x14ac:dyDescent="0.35">
      <c r="A112" s="28" t="s">
        <v>527</v>
      </c>
      <c r="B112" s="25" t="s">
        <v>111</v>
      </c>
      <c r="C112" s="25" t="s">
        <v>108</v>
      </c>
      <c r="D112" s="25" t="s">
        <v>108</v>
      </c>
      <c r="E112" s="25" t="s">
        <v>112</v>
      </c>
      <c r="F112" s="25" t="s">
        <v>109</v>
      </c>
      <c r="G112" s="25" t="s">
        <v>20</v>
      </c>
      <c r="H112" s="25" t="s">
        <v>54</v>
      </c>
      <c r="I112" s="25">
        <v>0</v>
      </c>
      <c r="J112" s="25">
        <v>0</v>
      </c>
      <c r="K112" s="25">
        <v>0</v>
      </c>
      <c r="L112" s="25" t="s">
        <v>53</v>
      </c>
      <c r="M112" s="25" t="str">
        <f>IF(COUNTIF($L112,"*Three or fewer restraints/seclusion occurred during this reporting period*"),"1","0")</f>
        <v>1</v>
      </c>
      <c r="N112" s="25" t="str">
        <f>IF(COUNTIF($L112,"*Update has been made to the FBA*"),"1","0")</f>
        <v>0</v>
      </c>
      <c r="O112" s="25" t="str">
        <f>IF(COUNTIF($L112,"*Update has been made to the PBSP*"),"1","0")</f>
        <v>0</v>
      </c>
      <c r="P112" s="25" t="str">
        <f>IF(COUNTIF($L112,"*ISP Team has convened*"),"1","0")</f>
        <v>0</v>
      </c>
      <c r="Q112" s="25" t="str">
        <f>IF(COUNTIF($L112,"*General retraining of staff*"),"1","0")</f>
        <v>0</v>
      </c>
      <c r="R112" s="25" t="str">
        <f>IF(COUNTIF($L112,"*ISP Team has convened*"),"1","0")</f>
        <v>0</v>
      </c>
      <c r="S112" s="25" t="str">
        <f>IF(COUNTIF($L112,"*Changes made to the ISP*"),"1","0")</f>
        <v>0</v>
      </c>
      <c r="T112" s="25" t="str">
        <f>IF(COUNTIF($L112,"*Assistive Device/Technology added to child's ISP*"),"1","0")</f>
        <v>0</v>
      </c>
      <c r="U112" s="25" t="str">
        <f>IF(COUNTIF($L112,"*Adaptations made to meet identified sensory needs*"),"1","0")</f>
        <v>0</v>
      </c>
      <c r="V112" s="25" t="str">
        <f>IF(COUNTIF($L112,"*Consultation with psychiatrist/medication prescriber*"),"1","0")</f>
        <v>0</v>
      </c>
      <c r="W112" s="25" t="str">
        <f>IF(COUNTIF($L112,"*Consultation with Primary Care Physician/Dentist*"),"1","0")</f>
        <v>0</v>
      </c>
      <c r="X112" s="25" t="str">
        <f>IF(COUNTIF($L112,"*Environmental changes to the setting interior*"),"1","0")</f>
        <v>0</v>
      </c>
      <c r="Y112" s="25" t="str">
        <f>IF(COUNTIF($L112,"*Door Window Dings Added*"),"1","0")</f>
        <v>0</v>
      </c>
      <c r="Z112" s="25" t="str">
        <f>IF(COUNTIF($L112,"*Environmental changes to the child's bedroom*"),"1","0")</f>
        <v>0</v>
      </c>
      <c r="AA112" s="25" t="str">
        <f>IF(COUNTIF($L112,"*Environmental changes to the setting exterior / property*"),"1","0")</f>
        <v>0</v>
      </c>
      <c r="AB112" s="25" t="str">
        <f>IF(COUNTIF($L112,"*Changes made to the child's schedule*"),"1","0")</f>
        <v>0</v>
      </c>
      <c r="AC112" s="25" t="str">
        <f>IF(COUNTIF($L112,"*Changes made to the child's protocols*"),"1","0")</f>
        <v>0</v>
      </c>
      <c r="AD112" s="25" t="str">
        <f>IF(COUNTIF($L112,"*Following a review of the restraints, no steps were taken to decrease the use of restraint/secusion during this reporting period*"),"1","0")</f>
        <v>0</v>
      </c>
      <c r="AE112" s="25">
        <v>0</v>
      </c>
      <c r="AF112" s="25">
        <v>0</v>
      </c>
      <c r="AG112" s="25">
        <v>0</v>
      </c>
      <c r="AH112" s="25" t="s">
        <v>53</v>
      </c>
      <c r="AI112" s="25" t="str">
        <f>IF(COUNTIF($AH112,"*Three or fewer restraints/seclusion occurred during this reporting period*"),"1","0")</f>
        <v>1</v>
      </c>
      <c r="AJ112" s="25" t="str">
        <f>IF(COUNTIF($AH112,"*Update has been made to the FBA*"),"1","0")</f>
        <v>0</v>
      </c>
      <c r="AK112" s="25" t="str">
        <f>IF(COUNTIF($AH112,"*Update has been made to the PBSP*"),"1","0")</f>
        <v>0</v>
      </c>
      <c r="AL112" s="25" t="str">
        <f>IF(COUNTIF($AH112,"*ISP Team has convened*"),"1","0")</f>
        <v>0</v>
      </c>
      <c r="AM112" s="25" t="str">
        <f>IF(COUNTIF($AH112,"*General retraining of staff*"),"1","0")</f>
        <v>0</v>
      </c>
      <c r="AN112" s="25" t="str">
        <f>IF(COUNTIF($AH112,"*ISP Team has convened*"),"1","0")</f>
        <v>0</v>
      </c>
      <c r="AO112" s="25" t="str">
        <f>IF(COUNTIF($AH112,"*Changes made to the ISP*"),"1","0")</f>
        <v>0</v>
      </c>
      <c r="AP112" s="25" t="str">
        <f>IF(COUNTIF($AH112,"*Assistive Device/Technology added to child's ISP*"),"1","0")</f>
        <v>0</v>
      </c>
      <c r="AQ112" s="25" t="str">
        <f>IF(COUNTIF($AH112,"*Adaptations made to meet identified sensory needs*"),"1","0")</f>
        <v>0</v>
      </c>
      <c r="AR112" s="25" t="str">
        <f>IF(COUNTIF($AH112,"*Consultation with psychiatrist/medication prescriber*"),"1","0")</f>
        <v>0</v>
      </c>
      <c r="AS112" s="25" t="str">
        <f>IF(COUNTIF($AH112,"*Consultation with Primary Care Physician/Dentist*"),"1","0")</f>
        <v>0</v>
      </c>
      <c r="AT112" s="25" t="str">
        <f>IF(COUNTIF($AH112,"*Environmental changes to the setting interior*"),"1","0")</f>
        <v>0</v>
      </c>
      <c r="AU112" s="25" t="str">
        <f>IF(COUNTIF($AH112,"*Door Window Dings Added*"),"1","0")</f>
        <v>0</v>
      </c>
      <c r="AV112" s="25" t="str">
        <f>IF(COUNTIF($AH112,"*Environmental changes to the child's bedroom*"),"1","0")</f>
        <v>0</v>
      </c>
      <c r="AW112" s="25" t="str">
        <f>IF(COUNTIF($AH112,"*Environmental changes to the setting exterior / property*"),"1","0")</f>
        <v>0</v>
      </c>
      <c r="AX112" s="25" t="str">
        <f>IF(COUNTIF($AH112,"*Changes made to the child's schedule*"),"1","0")</f>
        <v>0</v>
      </c>
      <c r="AY112" s="25" t="str">
        <f>IF(COUNTIF($AH112,"*Changes made to the child's protocols*"),"1","0")</f>
        <v>0</v>
      </c>
      <c r="AZ112" s="25" t="str">
        <f>IF(COUNTIF($AH112,"*Following a review of the restraints, no steps were taken to decrease the use of restraint/secusion during this reporting period*"),"1","0")</f>
        <v>0</v>
      </c>
    </row>
    <row r="113" spans="1:52" ht="50" customHeight="1" x14ac:dyDescent="0.35">
      <c r="A113" s="28" t="s">
        <v>528</v>
      </c>
      <c r="B113" s="31" t="s">
        <v>107</v>
      </c>
      <c r="C113" s="31" t="s">
        <v>108</v>
      </c>
      <c r="D113" s="31" t="s">
        <v>108</v>
      </c>
      <c r="E113" s="31" t="s">
        <v>112</v>
      </c>
      <c r="F113" s="31" t="s">
        <v>109</v>
      </c>
      <c r="G113" s="31" t="s">
        <v>20</v>
      </c>
      <c r="H113" s="31" t="s">
        <v>54</v>
      </c>
      <c r="I113" s="31">
        <v>0</v>
      </c>
      <c r="J113" s="31">
        <v>0</v>
      </c>
      <c r="K113" s="31">
        <v>0</v>
      </c>
      <c r="L113" s="31" t="s">
        <v>53</v>
      </c>
      <c r="M113" s="28" t="str">
        <f>IF(COUNTIF($L113,"*Three or fewer restraints/seclusion occurred during this reporting period*"),"1","0")</f>
        <v>1</v>
      </c>
      <c r="N113" s="28" t="str">
        <f>IF(COUNTIF($L113,"*Update has been made to the FBA*"),"1","0")</f>
        <v>0</v>
      </c>
      <c r="O113" s="28" t="str">
        <f>IF(COUNTIF($L113,"*Update has been made to the PBSP*"),"1","0")</f>
        <v>0</v>
      </c>
      <c r="P113" s="28" t="str">
        <f>IF(COUNTIF($L113,"*ISP Team has convened*"),"1","0")</f>
        <v>0</v>
      </c>
      <c r="Q113" s="28" t="str">
        <f>IF(COUNTIF($L113,"*General retraining of staff*"),"1","0")</f>
        <v>0</v>
      </c>
      <c r="R113" s="28" t="str">
        <f>IF(COUNTIF($L113,"*ISP Team has convened*"),"1","0")</f>
        <v>0</v>
      </c>
      <c r="S113" s="28" t="str">
        <f>IF(COUNTIF($L113,"*Changes made to the ISP*"),"1","0")</f>
        <v>0</v>
      </c>
      <c r="T113" s="28" t="str">
        <f>IF(COUNTIF($L113,"*Assistive Device/Technology added to child's ISP*"),"1","0")</f>
        <v>0</v>
      </c>
      <c r="U113" s="28" t="str">
        <f>IF(COUNTIF($L113,"*Adaptations made to meet identified sensory needs*"),"1","0")</f>
        <v>0</v>
      </c>
      <c r="V113" s="28" t="str">
        <f>IF(COUNTIF($L113,"*Consultation with psychiatrist/medication prescriber*"),"1","0")</f>
        <v>0</v>
      </c>
      <c r="W113" s="28" t="str">
        <f>IF(COUNTIF($L113,"*Consultation with Primary Care Physician/Dentist*"),"1","0")</f>
        <v>0</v>
      </c>
      <c r="X113" s="28" t="str">
        <f>IF(COUNTIF($L113,"*Environmental changes to the setting interior*"),"1","0")</f>
        <v>0</v>
      </c>
      <c r="Y113" s="28" t="str">
        <f>IF(COUNTIF($L113,"*Door Window Dings Added*"),"1","0")</f>
        <v>0</v>
      </c>
      <c r="Z113" s="28" t="str">
        <f>IF(COUNTIF($L113,"*Environmental changes to the child's bedroom*"),"1","0")</f>
        <v>0</v>
      </c>
      <c r="AA113" s="28" t="str">
        <f>IF(COUNTIF($L113,"*Environmental changes to the setting exterior / property*"),"1","0")</f>
        <v>0</v>
      </c>
      <c r="AB113" s="28" t="str">
        <f>IF(COUNTIF($L113,"*Changes made to the child's schedule*"),"1","0")</f>
        <v>0</v>
      </c>
      <c r="AC113" s="28" t="str">
        <f>IF(COUNTIF($L113,"*Changes made to the child's protocols*"),"1","0")</f>
        <v>0</v>
      </c>
      <c r="AD113" s="28" t="str">
        <f>IF(COUNTIF($L113,"*Following a review of the restraints, no steps were taken to decrease the use of restraint/secusion during this reporting period*"),"1","0")</f>
        <v>0</v>
      </c>
      <c r="AE113" s="28">
        <v>0</v>
      </c>
      <c r="AF113" s="28">
        <v>0</v>
      </c>
      <c r="AG113" s="28">
        <v>0</v>
      </c>
      <c r="AH113" s="28" t="s">
        <v>53</v>
      </c>
      <c r="AI113" s="28" t="str">
        <f>IF(COUNTIF($AH113,"*Three or fewer restraints/seclusion occurred during this reporting period*"),"1","0")</f>
        <v>1</v>
      </c>
      <c r="AJ113" s="28" t="str">
        <f>IF(COUNTIF($AH113,"*Update has been made to the FBA*"),"1","0")</f>
        <v>0</v>
      </c>
      <c r="AK113" s="28" t="str">
        <f>IF(COUNTIF($AH113,"*Update has been made to the PBSP*"),"1","0")</f>
        <v>0</v>
      </c>
      <c r="AL113" s="28" t="str">
        <f>IF(COUNTIF($AH113,"*ISP Team has convened*"),"1","0")</f>
        <v>0</v>
      </c>
      <c r="AM113" s="28" t="str">
        <f>IF(COUNTIF($AH113,"*General retraining of staff*"),"1","0")</f>
        <v>0</v>
      </c>
      <c r="AN113" s="28" t="str">
        <f>IF(COUNTIF($AH113,"*ISP Team has convened*"),"1","0")</f>
        <v>0</v>
      </c>
      <c r="AO113" s="28" t="str">
        <f>IF(COUNTIF($AH113,"*Changes made to the ISP*"),"1","0")</f>
        <v>0</v>
      </c>
      <c r="AP113" s="28" t="str">
        <f>IF(COUNTIF($AH113,"*Assistive Device/Technology added to child's ISP*"),"1","0")</f>
        <v>0</v>
      </c>
      <c r="AQ113" s="28" t="str">
        <f>IF(COUNTIF($AH113,"*Adaptations made to meet identified sensory needs*"),"1","0")</f>
        <v>0</v>
      </c>
      <c r="AR113" s="28" t="str">
        <f>IF(COUNTIF($AH113,"*Consultation with psychiatrist/medication prescriber*"),"1","0")</f>
        <v>0</v>
      </c>
      <c r="AS113" s="28" t="str">
        <f>IF(COUNTIF($AH113,"*Consultation with Primary Care Physician/Dentist*"),"1","0")</f>
        <v>0</v>
      </c>
      <c r="AT113" s="28" t="str">
        <f>IF(COUNTIF($AH113,"*Environmental changes to the setting interior*"),"1","0")</f>
        <v>0</v>
      </c>
      <c r="AU113" s="28" t="str">
        <f>IF(COUNTIF($AH113,"*Door Window Dings Added*"),"1","0")</f>
        <v>0</v>
      </c>
      <c r="AV113" s="28" t="str">
        <f>IF(COUNTIF($AH113,"*Environmental changes to the child's bedroom*"),"1","0")</f>
        <v>0</v>
      </c>
      <c r="AW113" s="28" t="str">
        <f>IF(COUNTIF($AH113,"*Environmental changes to the setting exterior / property*"),"1","0")</f>
        <v>0</v>
      </c>
      <c r="AX113" s="28" t="str">
        <f>IF(COUNTIF($AH113,"*Changes made to the child's schedule*"),"1","0")</f>
        <v>0</v>
      </c>
      <c r="AY113" s="28" t="str">
        <f>IF(COUNTIF($AH113,"*Changes made to the child's protocols*"),"1","0")</f>
        <v>0</v>
      </c>
      <c r="AZ113" s="28" t="str">
        <f>IF(COUNTIF($AH113,"*Following a review of the restraints, no steps were taken to decrease the use of restraint/secusion during this reporting period*"),"1","0")</f>
        <v>0</v>
      </c>
    </row>
    <row r="114" spans="1:52" ht="50" customHeight="1" x14ac:dyDescent="0.35">
      <c r="A114" s="28" t="s">
        <v>529</v>
      </c>
      <c r="B114" s="28" t="s">
        <v>107</v>
      </c>
      <c r="C114" s="28" t="s">
        <v>108</v>
      </c>
      <c r="D114" s="28" t="s">
        <v>108</v>
      </c>
      <c r="E114" s="28" t="s">
        <v>112</v>
      </c>
      <c r="F114" s="28" t="s">
        <v>109</v>
      </c>
      <c r="G114" s="28" t="s">
        <v>54</v>
      </c>
      <c r="H114" s="28" t="s">
        <v>54</v>
      </c>
      <c r="I114" s="28">
        <v>0</v>
      </c>
      <c r="J114" s="28">
        <v>0</v>
      </c>
      <c r="K114" s="28">
        <v>0</v>
      </c>
      <c r="L114" s="28" t="s">
        <v>53</v>
      </c>
      <c r="M114" s="28" t="str">
        <f>IF(COUNTIF($L114,"*Three or fewer restraints/seclusion occurred during this reporting period*"),"1","0")</f>
        <v>1</v>
      </c>
      <c r="N114" s="28" t="str">
        <f>IF(COUNTIF($L114,"*Update has been made to the FBA*"),"1","0")</f>
        <v>0</v>
      </c>
      <c r="O114" s="28" t="str">
        <f>IF(COUNTIF($L114,"*Update has been made to the PBSP*"),"1","0")</f>
        <v>0</v>
      </c>
      <c r="P114" s="28" t="str">
        <f>IF(COUNTIF($L114,"*ISP Team has convened*"),"1","0")</f>
        <v>0</v>
      </c>
      <c r="Q114" s="28" t="str">
        <f>IF(COUNTIF($L114,"*General retraining of staff*"),"1","0")</f>
        <v>0</v>
      </c>
      <c r="R114" s="28" t="str">
        <f>IF(COUNTIF($L114,"*ISP Team has convened*"),"1","0")</f>
        <v>0</v>
      </c>
      <c r="S114" s="28" t="str">
        <f>IF(COUNTIF($L114,"*Changes made to the ISP*"),"1","0")</f>
        <v>0</v>
      </c>
      <c r="T114" s="28" t="str">
        <f>IF(COUNTIF($L114,"*Assistive Device/Technology added to child's ISP*"),"1","0")</f>
        <v>0</v>
      </c>
      <c r="U114" s="28" t="str">
        <f>IF(COUNTIF($L114,"*Adaptations made to meet identified sensory needs*"),"1","0")</f>
        <v>0</v>
      </c>
      <c r="V114" s="28" t="str">
        <f>IF(COUNTIF($L114,"*Consultation with psychiatrist/medication prescriber*"),"1","0")</f>
        <v>0</v>
      </c>
      <c r="W114" s="28" t="str">
        <f>IF(COUNTIF($L114,"*Consultation with Primary Care Physician/Dentist*"),"1","0")</f>
        <v>0</v>
      </c>
      <c r="X114" s="28" t="str">
        <f>IF(COUNTIF($L114,"*Environmental changes to the setting interior*"),"1","0")</f>
        <v>0</v>
      </c>
      <c r="Y114" s="28" t="str">
        <f>IF(COUNTIF($L114,"*Door Window Dings Added*"),"1","0")</f>
        <v>0</v>
      </c>
      <c r="Z114" s="28" t="str">
        <f>IF(COUNTIF($L114,"*Environmental changes to the child's bedroom*"),"1","0")</f>
        <v>0</v>
      </c>
      <c r="AA114" s="28" t="str">
        <f>IF(COUNTIF($L114,"*Environmental changes to the setting exterior / property*"),"1","0")</f>
        <v>0</v>
      </c>
      <c r="AB114" s="28" t="str">
        <f>IF(COUNTIF($L114,"*Changes made to the child's schedule*"),"1","0")</f>
        <v>0</v>
      </c>
      <c r="AC114" s="28" t="str">
        <f>IF(COUNTIF($L114,"*Changes made to the child's protocols*"),"1","0")</f>
        <v>0</v>
      </c>
      <c r="AD114" s="28" t="str">
        <f>IF(COUNTIF($L114,"*Following a review of the restraints, no steps were taken to decrease the use of restraint/secusion during this reporting period*"),"1","0")</f>
        <v>0</v>
      </c>
      <c r="AE114" s="28">
        <v>0</v>
      </c>
      <c r="AF114" s="28">
        <v>0</v>
      </c>
      <c r="AG114" s="28">
        <v>0</v>
      </c>
      <c r="AH114" s="28" t="s">
        <v>53</v>
      </c>
      <c r="AI114" s="28" t="str">
        <f>IF(COUNTIF($AH114,"*Three or fewer restraints/seclusion occurred during this reporting period*"),"1","0")</f>
        <v>1</v>
      </c>
      <c r="AJ114" s="28" t="str">
        <f>IF(COUNTIF($AH114,"*Update has been made to the FBA*"),"1","0")</f>
        <v>0</v>
      </c>
      <c r="AK114" s="28" t="str">
        <f>IF(COUNTIF($AH114,"*Update has been made to the PBSP*"),"1","0")</f>
        <v>0</v>
      </c>
      <c r="AL114" s="28" t="str">
        <f>IF(COUNTIF($AH114,"*ISP Team has convened*"),"1","0")</f>
        <v>0</v>
      </c>
      <c r="AM114" s="28" t="str">
        <f>IF(COUNTIF($AH114,"*General retraining of staff*"),"1","0")</f>
        <v>0</v>
      </c>
      <c r="AN114" s="28" t="str">
        <f>IF(COUNTIF($AH114,"*ISP Team has convened*"),"1","0")</f>
        <v>0</v>
      </c>
      <c r="AO114" s="28" t="str">
        <f>IF(COUNTIF($AH114,"*Changes made to the ISP*"),"1","0")</f>
        <v>0</v>
      </c>
      <c r="AP114" s="28" t="str">
        <f>IF(COUNTIF($AH114,"*Assistive Device/Technology added to child's ISP*"),"1","0")</f>
        <v>0</v>
      </c>
      <c r="AQ114" s="28" t="str">
        <f>IF(COUNTIF($AH114,"*Adaptations made to meet identified sensory needs*"),"1","0")</f>
        <v>0</v>
      </c>
      <c r="AR114" s="28" t="str">
        <f>IF(COUNTIF($AH114,"*Consultation with psychiatrist/medication prescriber*"),"1","0")</f>
        <v>0</v>
      </c>
      <c r="AS114" s="28" t="str">
        <f>IF(COUNTIF($AH114,"*Consultation with Primary Care Physician/Dentist*"),"1","0")</f>
        <v>0</v>
      </c>
      <c r="AT114" s="28" t="str">
        <f>IF(COUNTIF($AH114,"*Environmental changes to the setting interior*"),"1","0")</f>
        <v>0</v>
      </c>
      <c r="AU114" s="28" t="str">
        <f>IF(COUNTIF($AH114,"*Door Window Dings Added*"),"1","0")</f>
        <v>0</v>
      </c>
      <c r="AV114" s="28" t="str">
        <f>IF(COUNTIF($AH114,"*Environmental changes to the child's bedroom*"),"1","0")</f>
        <v>0</v>
      </c>
      <c r="AW114" s="28" t="str">
        <f>IF(COUNTIF($AH114,"*Environmental changes to the setting exterior / property*"),"1","0")</f>
        <v>0</v>
      </c>
      <c r="AX114" s="28" t="str">
        <f>IF(COUNTIF($AH114,"*Changes made to the child's schedule*"),"1","0")</f>
        <v>0</v>
      </c>
      <c r="AY114" s="28" t="str">
        <f>IF(COUNTIF($AH114,"*Changes made to the child's protocols*"),"1","0")</f>
        <v>0</v>
      </c>
      <c r="AZ114" s="28" t="str">
        <f>IF(COUNTIF($AH114,"*Following a review of the restraints, no steps were taken to decrease the use of restraint/secusion during this reporting period*"),"1","0")</f>
        <v>0</v>
      </c>
    </row>
    <row r="115" spans="1:52" ht="50" customHeight="1" x14ac:dyDescent="0.35">
      <c r="A115" s="28" t="s">
        <v>530</v>
      </c>
      <c r="B115" s="25" t="s">
        <v>111</v>
      </c>
      <c r="C115" s="25" t="s">
        <v>113</v>
      </c>
      <c r="D115" s="25" t="s">
        <v>113</v>
      </c>
      <c r="E115" s="25" t="s">
        <v>112</v>
      </c>
      <c r="F115" s="25" t="s">
        <v>109</v>
      </c>
      <c r="G115" s="25" t="s">
        <v>20</v>
      </c>
      <c r="H115" s="25" t="s">
        <v>54</v>
      </c>
      <c r="I115" s="25">
        <v>0</v>
      </c>
      <c r="J115" s="25">
        <v>0</v>
      </c>
      <c r="K115" s="25">
        <v>0</v>
      </c>
      <c r="L115" s="25" t="s">
        <v>53</v>
      </c>
      <c r="M115" s="25" t="str">
        <f>IF(COUNTIF($L115,"*Three or fewer restraints/seclusion occurred during this reporting period*"),"1","0")</f>
        <v>1</v>
      </c>
      <c r="N115" s="25" t="str">
        <f>IF(COUNTIF($L115,"*Update has been made to the FBA*"),"1","0")</f>
        <v>0</v>
      </c>
      <c r="O115" s="25" t="str">
        <f>IF(COUNTIF($L115,"*Update has been made to the PBSP*"),"1","0")</f>
        <v>0</v>
      </c>
      <c r="P115" s="25" t="str">
        <f>IF(COUNTIF($L115,"*ISP Team has convened*"),"1","0")</f>
        <v>0</v>
      </c>
      <c r="Q115" s="25" t="str">
        <f>IF(COUNTIF($L115,"*General retraining of staff*"),"1","0")</f>
        <v>0</v>
      </c>
      <c r="R115" s="25" t="str">
        <f>IF(COUNTIF($L115,"*ISP Team has convened*"),"1","0")</f>
        <v>0</v>
      </c>
      <c r="S115" s="25" t="str">
        <f>IF(COUNTIF($L115,"*Changes made to the ISP*"),"1","0")</f>
        <v>0</v>
      </c>
      <c r="T115" s="25" t="str">
        <f>IF(COUNTIF($L115,"*Assistive Device/Technology added to child's ISP*"),"1","0")</f>
        <v>0</v>
      </c>
      <c r="U115" s="25" t="str">
        <f>IF(COUNTIF($L115,"*Adaptations made to meet identified sensory needs*"),"1","0")</f>
        <v>0</v>
      </c>
      <c r="V115" s="25" t="str">
        <f>IF(COUNTIF($L115,"*Consultation with psychiatrist/medication prescriber*"),"1","0")</f>
        <v>0</v>
      </c>
      <c r="W115" s="25" t="str">
        <f>IF(COUNTIF($L115,"*Consultation with Primary Care Physician/Dentist*"),"1","0")</f>
        <v>0</v>
      </c>
      <c r="X115" s="25" t="str">
        <f>IF(COUNTIF($L115,"*Environmental changes to the setting interior*"),"1","0")</f>
        <v>0</v>
      </c>
      <c r="Y115" s="25" t="str">
        <f>IF(COUNTIF($L115,"*Door Window Dings Added*"),"1","0")</f>
        <v>0</v>
      </c>
      <c r="Z115" s="25" t="str">
        <f>IF(COUNTIF($L115,"*Environmental changes to the child's bedroom*"),"1","0")</f>
        <v>0</v>
      </c>
      <c r="AA115" s="25" t="str">
        <f>IF(COUNTIF($L115,"*Environmental changes to the setting exterior / property*"),"1","0")</f>
        <v>0</v>
      </c>
      <c r="AB115" s="25" t="str">
        <f>IF(COUNTIF($L115,"*Changes made to the child's schedule*"),"1","0")</f>
        <v>0</v>
      </c>
      <c r="AC115" s="25" t="str">
        <f>IF(COUNTIF($L115,"*Changes made to the child's protocols*"),"1","0")</f>
        <v>0</v>
      </c>
      <c r="AD115" s="25" t="str">
        <f>IF(COUNTIF($L115,"*Following a review of the restraints, no steps were taken to decrease the use of restraint/secusion during this reporting period*"),"1","0")</f>
        <v>0</v>
      </c>
      <c r="AE115" s="25">
        <v>0</v>
      </c>
      <c r="AF115" s="25">
        <v>0</v>
      </c>
      <c r="AG115" s="25">
        <v>0</v>
      </c>
      <c r="AH115" s="25" t="s">
        <v>53</v>
      </c>
      <c r="AI115" s="25" t="str">
        <f>IF(COUNTIF($AH115,"*Three or fewer restraints/seclusion occurred during this reporting period*"),"1","0")</f>
        <v>1</v>
      </c>
      <c r="AJ115" s="25" t="str">
        <f>IF(COUNTIF($AH115,"*Update has been made to the FBA*"),"1","0")</f>
        <v>0</v>
      </c>
      <c r="AK115" s="25" t="str">
        <f>IF(COUNTIF($AH115,"*Update has been made to the PBSP*"),"1","0")</f>
        <v>0</v>
      </c>
      <c r="AL115" s="25" t="str">
        <f>IF(COUNTIF($AH115,"*ISP Team has convened*"),"1","0")</f>
        <v>0</v>
      </c>
      <c r="AM115" s="25" t="str">
        <f>IF(COUNTIF($AH115,"*General retraining of staff*"),"1","0")</f>
        <v>0</v>
      </c>
      <c r="AN115" s="25" t="str">
        <f>IF(COUNTIF($AH115,"*ISP Team has convened*"),"1","0")</f>
        <v>0</v>
      </c>
      <c r="AO115" s="25" t="str">
        <f>IF(COUNTIF($AH115,"*Changes made to the ISP*"),"1","0")</f>
        <v>0</v>
      </c>
      <c r="AP115" s="25" t="str">
        <f>IF(COUNTIF($AH115,"*Assistive Device/Technology added to child's ISP*"),"1","0")</f>
        <v>0</v>
      </c>
      <c r="AQ115" s="25" t="str">
        <f>IF(COUNTIF($AH115,"*Adaptations made to meet identified sensory needs*"),"1","0")</f>
        <v>0</v>
      </c>
      <c r="AR115" s="25" t="str">
        <f>IF(COUNTIF($AH115,"*Consultation with psychiatrist/medication prescriber*"),"1","0")</f>
        <v>0</v>
      </c>
      <c r="AS115" s="25" t="str">
        <f>IF(COUNTIF($AH115,"*Consultation with Primary Care Physician/Dentist*"),"1","0")</f>
        <v>0</v>
      </c>
      <c r="AT115" s="25" t="str">
        <f>IF(COUNTIF($AH115,"*Environmental changes to the setting interior*"),"1","0")</f>
        <v>0</v>
      </c>
      <c r="AU115" s="25" t="str">
        <f>IF(COUNTIF($AH115,"*Door Window Dings Added*"),"1","0")</f>
        <v>0</v>
      </c>
      <c r="AV115" s="25" t="str">
        <f>IF(COUNTIF($AH115,"*Environmental changes to the child's bedroom*"),"1","0")</f>
        <v>0</v>
      </c>
      <c r="AW115" s="25" t="str">
        <f>IF(COUNTIF($AH115,"*Environmental changes to the setting exterior / property*"),"1","0")</f>
        <v>0</v>
      </c>
      <c r="AX115" s="25" t="str">
        <f>IF(COUNTIF($AH115,"*Changes made to the child's schedule*"),"1","0")</f>
        <v>0</v>
      </c>
      <c r="AY115" s="25" t="str">
        <f>IF(COUNTIF($AH115,"*Changes made to the child's protocols*"),"1","0")</f>
        <v>0</v>
      </c>
      <c r="AZ115" s="25" t="str">
        <f>IF(COUNTIF($AH115,"*Following a review of the restraints, no steps were taken to decrease the use of restraint/secusion during this reporting period*"),"1","0")</f>
        <v>0</v>
      </c>
    </row>
    <row r="116" spans="1:52" ht="50" customHeight="1" x14ac:dyDescent="0.35">
      <c r="A116" s="28" t="s">
        <v>531</v>
      </c>
      <c r="B116" s="25" t="s">
        <v>107</v>
      </c>
      <c r="C116" s="25" t="s">
        <v>108</v>
      </c>
      <c r="D116" s="25" t="s">
        <v>108</v>
      </c>
      <c r="E116" s="25" t="s">
        <v>112</v>
      </c>
      <c r="F116" s="25" t="s">
        <v>109</v>
      </c>
      <c r="G116" s="25" t="s">
        <v>20</v>
      </c>
      <c r="H116" s="25" t="s">
        <v>54</v>
      </c>
      <c r="I116" s="25">
        <v>0</v>
      </c>
      <c r="J116" s="25">
        <v>0</v>
      </c>
      <c r="K116" s="25">
        <v>0</v>
      </c>
      <c r="L116" s="25" t="s">
        <v>53</v>
      </c>
      <c r="M116" s="25" t="str">
        <f>IF(COUNTIF($L116,"*Three or fewer restraints/seclusion occurred during this reporting period*"),"1","0")</f>
        <v>1</v>
      </c>
      <c r="N116" s="25" t="str">
        <f>IF(COUNTIF($L116,"*Update has been made to the FBA*"),"1","0")</f>
        <v>0</v>
      </c>
      <c r="O116" s="25" t="str">
        <f>IF(COUNTIF($L116,"*Update has been made to the PBSP*"),"1","0")</f>
        <v>0</v>
      </c>
      <c r="P116" s="25" t="str">
        <f>IF(COUNTIF($L116,"*ISP Team has convened*"),"1","0")</f>
        <v>0</v>
      </c>
      <c r="Q116" s="25" t="str">
        <f>IF(COUNTIF($L116,"*General retraining of staff*"),"1","0")</f>
        <v>0</v>
      </c>
      <c r="R116" s="25" t="str">
        <f>IF(COUNTIF($L116,"*ISP Team has convened*"),"1","0")</f>
        <v>0</v>
      </c>
      <c r="S116" s="25" t="str">
        <f>IF(COUNTIF($L116,"*Changes made to the ISP*"),"1","0")</f>
        <v>0</v>
      </c>
      <c r="T116" s="25" t="str">
        <f>IF(COUNTIF($L116,"*Assistive Device/Technology added to child's ISP*"),"1","0")</f>
        <v>0</v>
      </c>
      <c r="U116" s="25" t="str">
        <f>IF(COUNTIF($L116,"*Adaptations made to meet identified sensory needs*"),"1","0")</f>
        <v>0</v>
      </c>
      <c r="V116" s="25" t="str">
        <f>IF(COUNTIF($L116,"*Consultation with psychiatrist/medication prescriber*"),"1","0")</f>
        <v>0</v>
      </c>
      <c r="W116" s="25" t="str">
        <f>IF(COUNTIF($L116,"*Consultation with Primary Care Physician/Dentist*"),"1","0")</f>
        <v>0</v>
      </c>
      <c r="X116" s="25" t="str">
        <f>IF(COUNTIF($L116,"*Environmental changes to the setting interior*"),"1","0")</f>
        <v>0</v>
      </c>
      <c r="Y116" s="25" t="str">
        <f>IF(COUNTIF($L116,"*Door Window Dings Added*"),"1","0")</f>
        <v>0</v>
      </c>
      <c r="Z116" s="25" t="str">
        <f>IF(COUNTIF($L116,"*Environmental changes to the child's bedroom*"),"1","0")</f>
        <v>0</v>
      </c>
      <c r="AA116" s="25" t="str">
        <f>IF(COUNTIF($L116,"*Environmental changes to the setting exterior / property*"),"1","0")</f>
        <v>0</v>
      </c>
      <c r="AB116" s="25" t="str">
        <f>IF(COUNTIF($L116,"*Changes made to the child's schedule*"),"1","0")</f>
        <v>0</v>
      </c>
      <c r="AC116" s="25" t="str">
        <f>IF(COUNTIF($L116,"*Changes made to the child's protocols*"),"1","0")</f>
        <v>0</v>
      </c>
      <c r="AD116" s="25" t="str">
        <f>IF(COUNTIF($L116,"*Following a review of the restraints, no steps were taken to decrease the use of restraint/secusion during this reporting period*"),"1","0")</f>
        <v>0</v>
      </c>
      <c r="AE116" s="25">
        <v>0</v>
      </c>
      <c r="AF116" s="25">
        <v>0</v>
      </c>
      <c r="AG116" s="25">
        <v>0</v>
      </c>
      <c r="AH116" s="25" t="s">
        <v>53</v>
      </c>
      <c r="AI116" s="25" t="str">
        <f>IF(COUNTIF($AH116,"*Three or fewer restraints/seclusion occurred during this reporting period*"),"1","0")</f>
        <v>1</v>
      </c>
      <c r="AJ116" s="25" t="str">
        <f>IF(COUNTIF($AH116,"*Update has been made to the FBA*"),"1","0")</f>
        <v>0</v>
      </c>
      <c r="AK116" s="25" t="str">
        <f>IF(COUNTIF($AH116,"*Update has been made to the PBSP*"),"1","0")</f>
        <v>0</v>
      </c>
      <c r="AL116" s="25" t="str">
        <f>IF(COUNTIF($AH116,"*ISP Team has convened*"),"1","0")</f>
        <v>0</v>
      </c>
      <c r="AM116" s="25" t="str">
        <f>IF(COUNTIF($AH116,"*General retraining of staff*"),"1","0")</f>
        <v>0</v>
      </c>
      <c r="AN116" s="25" t="str">
        <f>IF(COUNTIF($AH116,"*ISP Team has convened*"),"1","0")</f>
        <v>0</v>
      </c>
      <c r="AO116" s="25" t="str">
        <f>IF(COUNTIF($AH116,"*Changes made to the ISP*"),"1","0")</f>
        <v>0</v>
      </c>
      <c r="AP116" s="25" t="str">
        <f>IF(COUNTIF($AH116,"*Assistive Device/Technology added to child's ISP*"),"1","0")</f>
        <v>0</v>
      </c>
      <c r="AQ116" s="25" t="str">
        <f>IF(COUNTIF($AH116,"*Adaptations made to meet identified sensory needs*"),"1","0")</f>
        <v>0</v>
      </c>
      <c r="AR116" s="25" t="str">
        <f>IF(COUNTIF($AH116,"*Consultation with psychiatrist/medication prescriber*"),"1","0")</f>
        <v>0</v>
      </c>
      <c r="AS116" s="25" t="str">
        <f>IF(COUNTIF($AH116,"*Consultation with Primary Care Physician/Dentist*"),"1","0")</f>
        <v>0</v>
      </c>
      <c r="AT116" s="25" t="str">
        <f>IF(COUNTIF($AH116,"*Environmental changes to the setting interior*"),"1","0")</f>
        <v>0</v>
      </c>
      <c r="AU116" s="25" t="str">
        <f>IF(COUNTIF($AH116,"*Door Window Dings Added*"),"1","0")</f>
        <v>0</v>
      </c>
      <c r="AV116" s="25" t="str">
        <f>IF(COUNTIF($AH116,"*Environmental changes to the child's bedroom*"),"1","0")</f>
        <v>0</v>
      </c>
      <c r="AW116" s="25" t="str">
        <f>IF(COUNTIF($AH116,"*Environmental changes to the setting exterior / property*"),"1","0")</f>
        <v>0</v>
      </c>
      <c r="AX116" s="25" t="str">
        <f>IF(COUNTIF($AH116,"*Changes made to the child's schedule*"),"1","0")</f>
        <v>0</v>
      </c>
      <c r="AY116" s="25" t="str">
        <f>IF(COUNTIF($AH116,"*Changes made to the child's protocols*"),"1","0")</f>
        <v>0</v>
      </c>
      <c r="AZ116" s="25" t="str">
        <f>IF(COUNTIF($AH116,"*Following a review of the restraints, no steps were taken to decrease the use of restraint/secusion during this reporting period*"),"1","0")</f>
        <v>0</v>
      </c>
    </row>
    <row r="117" spans="1:52" ht="50" customHeight="1" x14ac:dyDescent="0.35">
      <c r="A117" s="28" t="s">
        <v>532</v>
      </c>
      <c r="B117" s="25" t="s">
        <v>107</v>
      </c>
      <c r="C117" s="25" t="s">
        <v>108</v>
      </c>
      <c r="D117" s="25" t="s">
        <v>108</v>
      </c>
      <c r="E117" s="25" t="s">
        <v>112</v>
      </c>
      <c r="F117" s="25" t="s">
        <v>109</v>
      </c>
      <c r="G117" s="25" t="s">
        <v>20</v>
      </c>
      <c r="H117" s="25" t="s">
        <v>54</v>
      </c>
      <c r="I117" s="25">
        <v>0</v>
      </c>
      <c r="J117" s="25">
        <v>0</v>
      </c>
      <c r="K117" s="25">
        <v>0</v>
      </c>
      <c r="L117" s="25" t="s">
        <v>53</v>
      </c>
      <c r="M117" s="25" t="str">
        <f>IF(COUNTIF($L117,"*Three or fewer restraints/seclusion occurred during this reporting period*"),"1","0")</f>
        <v>1</v>
      </c>
      <c r="N117" s="25" t="str">
        <f>IF(COUNTIF($L117,"*Update has been made to the FBA*"),"1","0")</f>
        <v>0</v>
      </c>
      <c r="O117" s="25" t="str">
        <f>IF(COUNTIF($L117,"*Update has been made to the PBSP*"),"1","0")</f>
        <v>0</v>
      </c>
      <c r="P117" s="25" t="str">
        <f>IF(COUNTIF($L117,"*ISP Team has convened*"),"1","0")</f>
        <v>0</v>
      </c>
      <c r="Q117" s="25" t="str">
        <f>IF(COUNTIF($L117,"*General retraining of staff*"),"1","0")</f>
        <v>0</v>
      </c>
      <c r="R117" s="25" t="str">
        <f>IF(COUNTIF($L117,"*ISP Team has convened*"),"1","0")</f>
        <v>0</v>
      </c>
      <c r="S117" s="25" t="str">
        <f>IF(COUNTIF($L117,"*Changes made to the ISP*"),"1","0")</f>
        <v>0</v>
      </c>
      <c r="T117" s="25" t="str">
        <f>IF(COUNTIF($L117,"*Assistive Device/Technology added to child's ISP*"),"1","0")</f>
        <v>0</v>
      </c>
      <c r="U117" s="25" t="str">
        <f>IF(COUNTIF($L117,"*Adaptations made to meet identified sensory needs*"),"1","0")</f>
        <v>0</v>
      </c>
      <c r="V117" s="25" t="str">
        <f>IF(COUNTIF($L117,"*Consultation with psychiatrist/medication prescriber*"),"1","0")</f>
        <v>0</v>
      </c>
      <c r="W117" s="25" t="str">
        <f>IF(COUNTIF($L117,"*Consultation with Primary Care Physician/Dentist*"),"1","0")</f>
        <v>0</v>
      </c>
      <c r="X117" s="25" t="str">
        <f>IF(COUNTIF($L117,"*Environmental changes to the setting interior*"),"1","0")</f>
        <v>0</v>
      </c>
      <c r="Y117" s="25" t="str">
        <f>IF(COUNTIF($L117,"*Door Window Dings Added*"),"1","0")</f>
        <v>0</v>
      </c>
      <c r="Z117" s="25" t="str">
        <f>IF(COUNTIF($L117,"*Environmental changes to the child's bedroom*"),"1","0")</f>
        <v>0</v>
      </c>
      <c r="AA117" s="25" t="str">
        <f>IF(COUNTIF($L117,"*Environmental changes to the setting exterior / property*"),"1","0")</f>
        <v>0</v>
      </c>
      <c r="AB117" s="25" t="str">
        <f>IF(COUNTIF($L117,"*Changes made to the child's schedule*"),"1","0")</f>
        <v>0</v>
      </c>
      <c r="AC117" s="25" t="str">
        <f>IF(COUNTIF($L117,"*Changes made to the child's protocols*"),"1","0")</f>
        <v>0</v>
      </c>
      <c r="AD117" s="25" t="str">
        <f>IF(COUNTIF($L117,"*Following a review of the restraints, no steps were taken to decrease the use of restraint/secusion during this reporting period*"),"1","0")</f>
        <v>0</v>
      </c>
      <c r="AE117" s="25">
        <v>0</v>
      </c>
      <c r="AF117" s="25">
        <v>0</v>
      </c>
      <c r="AG117" s="25">
        <v>0</v>
      </c>
      <c r="AH117" s="25" t="s">
        <v>53</v>
      </c>
      <c r="AI117" s="25" t="str">
        <f>IF(COUNTIF($AH117,"*Three or fewer restraints/seclusion occurred during this reporting period*"),"1","0")</f>
        <v>1</v>
      </c>
      <c r="AJ117" s="25" t="str">
        <f>IF(COUNTIF($AH117,"*Update has been made to the FBA*"),"1","0")</f>
        <v>0</v>
      </c>
      <c r="AK117" s="25" t="str">
        <f>IF(COUNTIF($AH117,"*Update has been made to the PBSP*"),"1","0")</f>
        <v>0</v>
      </c>
      <c r="AL117" s="25" t="str">
        <f>IF(COUNTIF($AH117,"*ISP Team has convened*"),"1","0")</f>
        <v>0</v>
      </c>
      <c r="AM117" s="25" t="str">
        <f>IF(COUNTIF($AH117,"*General retraining of staff*"),"1","0")</f>
        <v>0</v>
      </c>
      <c r="AN117" s="25" t="str">
        <f>IF(COUNTIF($AH117,"*ISP Team has convened*"),"1","0")</f>
        <v>0</v>
      </c>
      <c r="AO117" s="25" t="str">
        <f>IF(COUNTIF($AH117,"*Changes made to the ISP*"),"1","0")</f>
        <v>0</v>
      </c>
      <c r="AP117" s="25" t="str">
        <f>IF(COUNTIF($AH117,"*Assistive Device/Technology added to child's ISP*"),"1","0")</f>
        <v>0</v>
      </c>
      <c r="AQ117" s="25" t="str">
        <f>IF(COUNTIF($AH117,"*Adaptations made to meet identified sensory needs*"),"1","0")</f>
        <v>0</v>
      </c>
      <c r="AR117" s="25" t="str">
        <f>IF(COUNTIF($AH117,"*Consultation with psychiatrist/medication prescriber*"),"1","0")</f>
        <v>0</v>
      </c>
      <c r="AS117" s="25" t="str">
        <f>IF(COUNTIF($AH117,"*Consultation with Primary Care Physician/Dentist*"),"1","0")</f>
        <v>0</v>
      </c>
      <c r="AT117" s="25" t="str">
        <f>IF(COUNTIF($AH117,"*Environmental changes to the setting interior*"),"1","0")</f>
        <v>0</v>
      </c>
      <c r="AU117" s="25" t="str">
        <f>IF(COUNTIF($AH117,"*Door Window Dings Added*"),"1","0")</f>
        <v>0</v>
      </c>
      <c r="AV117" s="25" t="str">
        <f>IF(COUNTIF($AH117,"*Environmental changes to the child's bedroom*"),"1","0")</f>
        <v>0</v>
      </c>
      <c r="AW117" s="25" t="str">
        <f>IF(COUNTIF($AH117,"*Environmental changes to the setting exterior / property*"),"1","0")</f>
        <v>0</v>
      </c>
      <c r="AX117" s="25" t="str">
        <f>IF(COUNTIF($AH117,"*Changes made to the child's schedule*"),"1","0")</f>
        <v>0</v>
      </c>
      <c r="AY117" s="25" t="str">
        <f>IF(COUNTIF($AH117,"*Changes made to the child's protocols*"),"1","0")</f>
        <v>0</v>
      </c>
      <c r="AZ117" s="25" t="str">
        <f>IF(COUNTIF($AH117,"*Following a review of the restraints, no steps were taken to decrease the use of restraint/secusion during this reporting period*"),"1","0")</f>
        <v>0</v>
      </c>
    </row>
    <row r="118" spans="1:52" ht="50" customHeight="1" x14ac:dyDescent="0.35">
      <c r="A118" s="28" t="s">
        <v>533</v>
      </c>
      <c r="B118" s="25" t="s">
        <v>107</v>
      </c>
      <c r="C118" s="25" t="s">
        <v>108</v>
      </c>
      <c r="D118" s="25" t="s">
        <v>108</v>
      </c>
      <c r="E118" s="25" t="s">
        <v>112</v>
      </c>
      <c r="F118" s="25" t="s">
        <v>109</v>
      </c>
      <c r="G118" s="25" t="s">
        <v>20</v>
      </c>
      <c r="H118" s="25" t="s">
        <v>54</v>
      </c>
      <c r="I118" s="25">
        <v>0</v>
      </c>
      <c r="J118" s="25">
        <v>0</v>
      </c>
      <c r="K118" s="25">
        <v>0</v>
      </c>
      <c r="L118" s="25" t="s">
        <v>168</v>
      </c>
      <c r="M118" s="25" t="str">
        <f>IF(COUNTIF($L118,"*Three or fewer restraints/seclusion occurred during this reporting period*"),"1","0")</f>
        <v>0</v>
      </c>
      <c r="N118" s="25" t="str">
        <f>IF(COUNTIF($L118,"*Update has been made to the FBA*"),"1","0")</f>
        <v>0</v>
      </c>
      <c r="O118" s="25" t="str">
        <f>IF(COUNTIF($L118,"*Update has been made to the PBSP*"),"1","0")</f>
        <v>0</v>
      </c>
      <c r="P118" s="25" t="str">
        <f>IF(COUNTIF($L118,"*ISP Team has convened*"),"1","0")</f>
        <v>0</v>
      </c>
      <c r="Q118" s="25" t="str">
        <f>IF(COUNTIF($L118,"*General retraining of staff*"),"1","0")</f>
        <v>1</v>
      </c>
      <c r="R118" s="25" t="str">
        <f>IF(COUNTIF($L118,"*ISP Team has convened*"),"1","0")</f>
        <v>0</v>
      </c>
      <c r="S118" s="25" t="str">
        <f>IF(COUNTIF($L118,"*Changes made to the ISP*"),"1","0")</f>
        <v>0</v>
      </c>
      <c r="T118" s="25" t="str">
        <f>IF(COUNTIF($L118,"*Assistive Device/Technology added to child's ISP*"),"1","0")</f>
        <v>0</v>
      </c>
      <c r="U118" s="25" t="str">
        <f>IF(COUNTIF($L118,"*Adaptations made to meet identified sensory needs*"),"1","0")</f>
        <v>0</v>
      </c>
      <c r="V118" s="25" t="str">
        <f>IF(COUNTIF($L118,"*Consultation with psychiatrist/medication prescriber*"),"1","0")</f>
        <v>0</v>
      </c>
      <c r="W118" s="25" t="str">
        <f>IF(COUNTIF($L118,"*Consultation with Primary Care Physician/Dentist*"),"1","0")</f>
        <v>0</v>
      </c>
      <c r="X118" s="25" t="str">
        <f>IF(COUNTIF($L118,"*Environmental changes to the setting interior*"),"1","0")</f>
        <v>0</v>
      </c>
      <c r="Y118" s="25" t="str">
        <f>IF(COUNTIF($L118,"*Door Window Dings Added*"),"1","0")</f>
        <v>0</v>
      </c>
      <c r="Z118" s="25" t="str">
        <f>IF(COUNTIF($L118,"*Environmental changes to the child's bedroom*"),"1","0")</f>
        <v>0</v>
      </c>
      <c r="AA118" s="25" t="str">
        <f>IF(COUNTIF($L118,"*Environmental changes to the setting exterior / property*"),"1","0")</f>
        <v>0</v>
      </c>
      <c r="AB118" s="25" t="str">
        <f>IF(COUNTIF($L118,"*Changes made to the child's schedule*"),"1","0")</f>
        <v>0</v>
      </c>
      <c r="AC118" s="25" t="str">
        <f>IF(COUNTIF($L118,"*Changes made to the child's protocols*"),"1","0")</f>
        <v>0</v>
      </c>
      <c r="AD118" s="25" t="str">
        <f>IF(COUNTIF($L118,"*Following a review of the restraints, no steps were taken to decrease the use of restraint/secusion during this reporting period*"),"1","0")</f>
        <v>0</v>
      </c>
      <c r="AE118" s="25">
        <v>0</v>
      </c>
      <c r="AF118" s="25">
        <v>0</v>
      </c>
      <c r="AG118" s="25">
        <v>0</v>
      </c>
      <c r="AH118" s="25" t="s">
        <v>168</v>
      </c>
      <c r="AI118" s="25" t="str">
        <f>IF(COUNTIF($AH118,"*Three or fewer restraints/seclusion occurred during this reporting period*"),"1","0")</f>
        <v>0</v>
      </c>
      <c r="AJ118" s="25" t="str">
        <f>IF(COUNTIF($AH118,"*Update has been made to the FBA*"),"1","0")</f>
        <v>0</v>
      </c>
      <c r="AK118" s="25" t="str">
        <f>IF(COUNTIF($AH118,"*Update has been made to the PBSP*"),"1","0")</f>
        <v>0</v>
      </c>
      <c r="AL118" s="25" t="str">
        <f>IF(COUNTIF($AH118,"*ISP Team has convened*"),"1","0")</f>
        <v>0</v>
      </c>
      <c r="AM118" s="25" t="str">
        <f>IF(COUNTIF($AH118,"*General retraining of staff*"),"1","0")</f>
        <v>1</v>
      </c>
      <c r="AN118" s="25" t="str">
        <f>IF(COUNTIF($AH118,"*ISP Team has convened*"),"1","0")</f>
        <v>0</v>
      </c>
      <c r="AO118" s="25" t="str">
        <f>IF(COUNTIF($AH118,"*Changes made to the ISP*"),"1","0")</f>
        <v>0</v>
      </c>
      <c r="AP118" s="25" t="str">
        <f>IF(COUNTIF($AH118,"*Assistive Device/Technology added to child's ISP*"),"1","0")</f>
        <v>0</v>
      </c>
      <c r="AQ118" s="25" t="str">
        <f>IF(COUNTIF($AH118,"*Adaptations made to meet identified sensory needs*"),"1","0")</f>
        <v>0</v>
      </c>
      <c r="AR118" s="25" t="str">
        <f>IF(COUNTIF($AH118,"*Consultation with psychiatrist/medication prescriber*"),"1","0")</f>
        <v>0</v>
      </c>
      <c r="AS118" s="25" t="str">
        <f>IF(COUNTIF($AH118,"*Consultation with Primary Care Physician/Dentist*"),"1","0")</f>
        <v>0</v>
      </c>
      <c r="AT118" s="25" t="str">
        <f>IF(COUNTIF($AH118,"*Environmental changes to the setting interior*"),"1","0")</f>
        <v>0</v>
      </c>
      <c r="AU118" s="25" t="str">
        <f>IF(COUNTIF($AH118,"*Door Window Dings Added*"),"1","0")</f>
        <v>0</v>
      </c>
      <c r="AV118" s="25" t="str">
        <f>IF(COUNTIF($AH118,"*Environmental changes to the child's bedroom*"),"1","0")</f>
        <v>0</v>
      </c>
      <c r="AW118" s="25" t="str">
        <f>IF(COUNTIF($AH118,"*Environmental changes to the setting exterior / property*"),"1","0")</f>
        <v>0</v>
      </c>
      <c r="AX118" s="25" t="str">
        <f>IF(COUNTIF($AH118,"*Changes made to the child's schedule*"),"1","0")</f>
        <v>0</v>
      </c>
      <c r="AY118" s="25" t="str">
        <f>IF(COUNTIF($AH118,"*Changes made to the child's protocols*"),"1","0")</f>
        <v>0</v>
      </c>
      <c r="AZ118" s="25" t="str">
        <f>IF(COUNTIF($AH118,"*Following a review of the restraints, no steps were taken to decrease the use of restraint/secusion during this reporting period*"),"1","0")</f>
        <v>0</v>
      </c>
    </row>
    <row r="119" spans="1:52" ht="50" customHeight="1" x14ac:dyDescent="0.35">
      <c r="A119" s="28" t="s">
        <v>534</v>
      </c>
      <c r="B119" s="25" t="s">
        <v>107</v>
      </c>
      <c r="C119" s="25" t="s">
        <v>108</v>
      </c>
      <c r="D119" s="25" t="s">
        <v>108</v>
      </c>
      <c r="E119" s="25" t="s">
        <v>112</v>
      </c>
      <c r="F119" s="25" t="s">
        <v>109</v>
      </c>
      <c r="G119" s="25" t="s">
        <v>20</v>
      </c>
      <c r="H119" s="25" t="s">
        <v>54</v>
      </c>
      <c r="I119" s="25">
        <v>0</v>
      </c>
      <c r="J119" s="25">
        <v>0</v>
      </c>
      <c r="K119" s="25">
        <v>0</v>
      </c>
      <c r="L119" s="25" t="s">
        <v>53</v>
      </c>
      <c r="M119" s="25" t="str">
        <f>IF(COUNTIF($L119,"*Three or fewer restraints/seclusion occurred during this reporting period*"),"1","0")</f>
        <v>1</v>
      </c>
      <c r="N119" s="25" t="str">
        <f>IF(COUNTIF($L119,"*Update has been made to the FBA*"),"1","0")</f>
        <v>0</v>
      </c>
      <c r="O119" s="25" t="str">
        <f>IF(COUNTIF($L119,"*Update has been made to the PBSP*"),"1","0")</f>
        <v>0</v>
      </c>
      <c r="P119" s="25" t="str">
        <f>IF(COUNTIF($L119,"*ISP Team has convened*"),"1","0")</f>
        <v>0</v>
      </c>
      <c r="Q119" s="25" t="str">
        <f>IF(COUNTIF($L119,"*General retraining of staff*"),"1","0")</f>
        <v>0</v>
      </c>
      <c r="R119" s="25" t="str">
        <f>IF(COUNTIF($L119,"*ISP Team has convened*"),"1","0")</f>
        <v>0</v>
      </c>
      <c r="S119" s="25" t="str">
        <f>IF(COUNTIF($L119,"*Changes made to the ISP*"),"1","0")</f>
        <v>0</v>
      </c>
      <c r="T119" s="25" t="str">
        <f>IF(COUNTIF($L119,"*Assistive Device/Technology added to child's ISP*"),"1","0")</f>
        <v>0</v>
      </c>
      <c r="U119" s="25" t="str">
        <f>IF(COUNTIF($L119,"*Adaptations made to meet identified sensory needs*"),"1","0")</f>
        <v>0</v>
      </c>
      <c r="V119" s="25" t="str">
        <f>IF(COUNTIF($L119,"*Consultation with psychiatrist/medication prescriber*"),"1","0")</f>
        <v>0</v>
      </c>
      <c r="W119" s="25" t="str">
        <f>IF(COUNTIF($L119,"*Consultation with Primary Care Physician/Dentist*"),"1","0")</f>
        <v>0</v>
      </c>
      <c r="X119" s="25" t="str">
        <f>IF(COUNTIF($L119,"*Environmental changes to the setting interior*"),"1","0")</f>
        <v>0</v>
      </c>
      <c r="Y119" s="25" t="str">
        <f>IF(COUNTIF($L119,"*Door Window Dings Added*"),"1","0")</f>
        <v>0</v>
      </c>
      <c r="Z119" s="25" t="str">
        <f>IF(COUNTIF($L119,"*Environmental changes to the child's bedroom*"),"1","0")</f>
        <v>0</v>
      </c>
      <c r="AA119" s="25" t="str">
        <f>IF(COUNTIF($L119,"*Environmental changes to the setting exterior / property*"),"1","0")</f>
        <v>0</v>
      </c>
      <c r="AB119" s="25" t="str">
        <f>IF(COUNTIF($L119,"*Changes made to the child's schedule*"),"1","0")</f>
        <v>0</v>
      </c>
      <c r="AC119" s="25" t="str">
        <f>IF(COUNTIF($L119,"*Changes made to the child's protocols*"),"1","0")</f>
        <v>0</v>
      </c>
      <c r="AD119" s="25" t="str">
        <f>IF(COUNTIF($L119,"*Following a review of the restraints, no steps were taken to decrease the use of restraint/secusion during this reporting period*"),"1","0")</f>
        <v>0</v>
      </c>
      <c r="AE119" s="25">
        <v>0</v>
      </c>
      <c r="AF119" s="25">
        <v>0</v>
      </c>
      <c r="AG119" s="25">
        <v>0</v>
      </c>
      <c r="AH119" s="25" t="s">
        <v>53</v>
      </c>
      <c r="AI119" s="25" t="str">
        <f>IF(COUNTIF($AH119,"*Three or fewer restraints/seclusion occurred during this reporting period*"),"1","0")</f>
        <v>1</v>
      </c>
      <c r="AJ119" s="25" t="str">
        <f>IF(COUNTIF($AH119,"*Update has been made to the FBA*"),"1","0")</f>
        <v>0</v>
      </c>
      <c r="AK119" s="25" t="str">
        <f>IF(COUNTIF($AH119,"*Update has been made to the PBSP*"),"1","0")</f>
        <v>0</v>
      </c>
      <c r="AL119" s="25" t="str">
        <f>IF(COUNTIF($AH119,"*ISP Team has convened*"),"1","0")</f>
        <v>0</v>
      </c>
      <c r="AM119" s="25" t="str">
        <f>IF(COUNTIF($AH119,"*General retraining of staff*"),"1","0")</f>
        <v>0</v>
      </c>
      <c r="AN119" s="25" t="str">
        <f>IF(COUNTIF($AH119,"*ISP Team has convened*"),"1","0")</f>
        <v>0</v>
      </c>
      <c r="AO119" s="25" t="str">
        <f>IF(COUNTIF($AH119,"*Changes made to the ISP*"),"1","0")</f>
        <v>0</v>
      </c>
      <c r="AP119" s="25" t="str">
        <f>IF(COUNTIF($AH119,"*Assistive Device/Technology added to child's ISP*"),"1","0")</f>
        <v>0</v>
      </c>
      <c r="AQ119" s="25" t="str">
        <f>IF(COUNTIF($AH119,"*Adaptations made to meet identified sensory needs*"),"1","0")</f>
        <v>0</v>
      </c>
      <c r="AR119" s="25" t="str">
        <f>IF(COUNTIF($AH119,"*Consultation with psychiatrist/medication prescriber*"),"1","0")</f>
        <v>0</v>
      </c>
      <c r="AS119" s="25" t="str">
        <f>IF(COUNTIF($AH119,"*Consultation with Primary Care Physician/Dentist*"),"1","0")</f>
        <v>0</v>
      </c>
      <c r="AT119" s="25" t="str">
        <f>IF(COUNTIF($AH119,"*Environmental changes to the setting interior*"),"1","0")</f>
        <v>0</v>
      </c>
      <c r="AU119" s="25" t="str">
        <f>IF(COUNTIF($AH119,"*Door Window Dings Added*"),"1","0")</f>
        <v>0</v>
      </c>
      <c r="AV119" s="25" t="str">
        <f>IF(COUNTIF($AH119,"*Environmental changes to the child's bedroom*"),"1","0")</f>
        <v>0</v>
      </c>
      <c r="AW119" s="25" t="str">
        <f>IF(COUNTIF($AH119,"*Environmental changes to the setting exterior / property*"),"1","0")</f>
        <v>0</v>
      </c>
      <c r="AX119" s="25" t="str">
        <f>IF(COUNTIF($AH119,"*Changes made to the child's schedule*"),"1","0")</f>
        <v>0</v>
      </c>
      <c r="AY119" s="25" t="str">
        <f>IF(COUNTIF($AH119,"*Changes made to the child's protocols*"),"1","0")</f>
        <v>0</v>
      </c>
      <c r="AZ119" s="25" t="str">
        <f>IF(COUNTIF($AH119,"*Following a review of the restraints, no steps were taken to decrease the use of restraint/secusion during this reporting period*"),"1","0")</f>
        <v>0</v>
      </c>
    </row>
    <row r="120" spans="1:52" ht="50" customHeight="1" x14ac:dyDescent="0.35">
      <c r="A120" s="28" t="s">
        <v>535</v>
      </c>
      <c r="B120" s="25" t="s">
        <v>107</v>
      </c>
      <c r="C120" s="25" t="s">
        <v>113</v>
      </c>
      <c r="D120" s="25" t="s">
        <v>113</v>
      </c>
      <c r="E120" s="25" t="s">
        <v>112</v>
      </c>
      <c r="F120" s="25" t="s">
        <v>109</v>
      </c>
      <c r="G120" s="25" t="s">
        <v>20</v>
      </c>
      <c r="H120" s="25" t="s">
        <v>54</v>
      </c>
      <c r="I120" s="25">
        <v>0</v>
      </c>
      <c r="J120" s="25">
        <v>0</v>
      </c>
      <c r="K120" s="25">
        <v>0</v>
      </c>
      <c r="L120" s="25" t="s">
        <v>53</v>
      </c>
      <c r="M120" s="25" t="str">
        <f>IF(COUNTIF($L120,"*Three or fewer restraints/seclusion occurred during this reporting period*"),"1","0")</f>
        <v>1</v>
      </c>
      <c r="N120" s="25" t="str">
        <f>IF(COUNTIF($L120,"*Update has been made to the FBA*"),"1","0")</f>
        <v>0</v>
      </c>
      <c r="O120" s="25" t="str">
        <f>IF(COUNTIF($L120,"*Update has been made to the PBSP*"),"1","0")</f>
        <v>0</v>
      </c>
      <c r="P120" s="25" t="str">
        <f>IF(COUNTIF($L120,"*ISP Team has convened*"),"1","0")</f>
        <v>0</v>
      </c>
      <c r="Q120" s="25" t="str">
        <f>IF(COUNTIF($L120,"*General retraining of staff*"),"1","0")</f>
        <v>0</v>
      </c>
      <c r="R120" s="25" t="str">
        <f>IF(COUNTIF($L120,"*ISP Team has convened*"),"1","0")</f>
        <v>0</v>
      </c>
      <c r="S120" s="25" t="str">
        <f>IF(COUNTIF($L120,"*Changes made to the ISP*"),"1","0")</f>
        <v>0</v>
      </c>
      <c r="T120" s="25" t="str">
        <f>IF(COUNTIF($L120,"*Assistive Device/Technology added to child's ISP*"),"1","0")</f>
        <v>0</v>
      </c>
      <c r="U120" s="25" t="str">
        <f>IF(COUNTIF($L120,"*Adaptations made to meet identified sensory needs*"),"1","0")</f>
        <v>0</v>
      </c>
      <c r="V120" s="25" t="str">
        <f>IF(COUNTIF($L120,"*Consultation with psychiatrist/medication prescriber*"),"1","0")</f>
        <v>0</v>
      </c>
      <c r="W120" s="25" t="str">
        <f>IF(COUNTIF($L120,"*Consultation with Primary Care Physician/Dentist*"),"1","0")</f>
        <v>0</v>
      </c>
      <c r="X120" s="25" t="str">
        <f>IF(COUNTIF($L120,"*Environmental changes to the setting interior*"),"1","0")</f>
        <v>0</v>
      </c>
      <c r="Y120" s="25" t="str">
        <f>IF(COUNTIF($L120,"*Door Window Dings Added*"),"1","0")</f>
        <v>0</v>
      </c>
      <c r="Z120" s="25" t="str">
        <f>IF(COUNTIF($L120,"*Environmental changes to the child's bedroom*"),"1","0")</f>
        <v>0</v>
      </c>
      <c r="AA120" s="25" t="str">
        <f>IF(COUNTIF($L120,"*Environmental changes to the setting exterior / property*"),"1","0")</f>
        <v>0</v>
      </c>
      <c r="AB120" s="25" t="str">
        <f>IF(COUNTIF($L120,"*Changes made to the child's schedule*"),"1","0")</f>
        <v>0</v>
      </c>
      <c r="AC120" s="25" t="str">
        <f>IF(COUNTIF($L120,"*Changes made to the child's protocols*"),"1","0")</f>
        <v>0</v>
      </c>
      <c r="AD120" s="25" t="str">
        <f>IF(COUNTIF($L120,"*Following a review of the restraints, no steps were taken to decrease the use of restraint/secusion during this reporting period*"),"1","0")</f>
        <v>0</v>
      </c>
      <c r="AE120" s="25">
        <v>0</v>
      </c>
      <c r="AF120" s="25">
        <v>0</v>
      </c>
      <c r="AG120" s="25">
        <v>0</v>
      </c>
      <c r="AH120" s="25" t="s">
        <v>53</v>
      </c>
      <c r="AI120" s="25" t="str">
        <f>IF(COUNTIF($AH120,"*Three or fewer restraints/seclusion occurred during this reporting period*"),"1","0")</f>
        <v>1</v>
      </c>
      <c r="AJ120" s="25" t="str">
        <f>IF(COUNTIF($AH120,"*Update has been made to the FBA*"),"1","0")</f>
        <v>0</v>
      </c>
      <c r="AK120" s="25" t="str">
        <f>IF(COUNTIF($AH120,"*Update has been made to the PBSP*"),"1","0")</f>
        <v>0</v>
      </c>
      <c r="AL120" s="25" t="str">
        <f>IF(COUNTIF($AH120,"*ISP Team has convened*"),"1","0")</f>
        <v>0</v>
      </c>
      <c r="AM120" s="25" t="str">
        <f>IF(COUNTIF($AH120,"*General retraining of staff*"),"1","0")</f>
        <v>0</v>
      </c>
      <c r="AN120" s="25" t="str">
        <f>IF(COUNTIF($AH120,"*ISP Team has convened*"),"1","0")</f>
        <v>0</v>
      </c>
      <c r="AO120" s="25" t="str">
        <f>IF(COUNTIF($AH120,"*Changes made to the ISP*"),"1","0")</f>
        <v>0</v>
      </c>
      <c r="AP120" s="25" t="str">
        <f>IF(COUNTIF($AH120,"*Assistive Device/Technology added to child's ISP*"),"1","0")</f>
        <v>0</v>
      </c>
      <c r="AQ120" s="25" t="str">
        <f>IF(COUNTIF($AH120,"*Adaptations made to meet identified sensory needs*"),"1","0")</f>
        <v>0</v>
      </c>
      <c r="AR120" s="25" t="str">
        <f>IF(COUNTIF($AH120,"*Consultation with psychiatrist/medication prescriber*"),"1","0")</f>
        <v>0</v>
      </c>
      <c r="AS120" s="25" t="str">
        <f>IF(COUNTIF($AH120,"*Consultation with Primary Care Physician/Dentist*"),"1","0")</f>
        <v>0</v>
      </c>
      <c r="AT120" s="25" t="str">
        <f>IF(COUNTIF($AH120,"*Environmental changes to the setting interior*"),"1","0")</f>
        <v>0</v>
      </c>
      <c r="AU120" s="25" t="str">
        <f>IF(COUNTIF($AH120,"*Door Window Dings Added*"),"1","0")</f>
        <v>0</v>
      </c>
      <c r="AV120" s="25" t="str">
        <f>IF(COUNTIF($AH120,"*Environmental changes to the child's bedroom*"),"1","0")</f>
        <v>0</v>
      </c>
      <c r="AW120" s="25" t="str">
        <f>IF(COUNTIF($AH120,"*Environmental changes to the setting exterior / property*"),"1","0")</f>
        <v>0</v>
      </c>
      <c r="AX120" s="25" t="str">
        <f>IF(COUNTIF($AH120,"*Changes made to the child's schedule*"),"1","0")</f>
        <v>0</v>
      </c>
      <c r="AY120" s="25" t="str">
        <f>IF(COUNTIF($AH120,"*Changes made to the child's protocols*"),"1","0")</f>
        <v>0</v>
      </c>
      <c r="AZ120" s="25" t="str">
        <f>IF(COUNTIF($AH120,"*Following a review of the restraints, no steps were taken to decrease the use of restraint/secusion during this reporting period*"),"1","0")</f>
        <v>0</v>
      </c>
    </row>
    <row r="121" spans="1:52" ht="50" customHeight="1" x14ac:dyDescent="0.35">
      <c r="A121" s="28" t="s">
        <v>536</v>
      </c>
      <c r="B121" s="25" t="s">
        <v>114</v>
      </c>
      <c r="C121" s="25" t="s">
        <v>108</v>
      </c>
      <c r="D121" s="25" t="s">
        <v>108</v>
      </c>
      <c r="E121" s="25" t="s">
        <v>160</v>
      </c>
      <c r="F121" s="25" t="s">
        <v>161</v>
      </c>
      <c r="G121" s="25" t="s">
        <v>20</v>
      </c>
      <c r="H121" s="25" t="s">
        <v>54</v>
      </c>
      <c r="I121" s="25">
        <v>0</v>
      </c>
      <c r="J121" s="25">
        <v>0</v>
      </c>
      <c r="K121" s="25">
        <v>0</v>
      </c>
      <c r="L121" s="25" t="s">
        <v>53</v>
      </c>
      <c r="M121" s="25" t="str">
        <f>IF(COUNTIF($L121,"*Three or fewer restraints/seclusion occurred during this reporting period*"),"1","0")</f>
        <v>1</v>
      </c>
      <c r="N121" s="25" t="str">
        <f>IF(COUNTIF($L121,"*Update has been made to the FBA*"),"1","0")</f>
        <v>0</v>
      </c>
      <c r="O121" s="25" t="str">
        <f>IF(COUNTIF($L121,"*Update has been made to the PBSP*"),"1","0")</f>
        <v>0</v>
      </c>
      <c r="P121" s="25" t="str">
        <f>IF(COUNTIF($L121,"*ISP Team has convened*"),"1","0")</f>
        <v>0</v>
      </c>
      <c r="Q121" s="25" t="str">
        <f>IF(COUNTIF($L121,"*General retraining of staff*"),"1","0")</f>
        <v>0</v>
      </c>
      <c r="R121" s="25" t="str">
        <f>IF(COUNTIF($L121,"*ISP Team has convened*"),"1","0")</f>
        <v>0</v>
      </c>
      <c r="S121" s="25" t="str">
        <f>IF(COUNTIF($L121,"*Changes made to the ISP*"),"1","0")</f>
        <v>0</v>
      </c>
      <c r="T121" s="25" t="str">
        <f>IF(COUNTIF($L121,"*Assistive Device/Technology added to child's ISP*"),"1","0")</f>
        <v>0</v>
      </c>
      <c r="U121" s="25" t="str">
        <f>IF(COUNTIF($L121,"*Adaptations made to meet identified sensory needs*"),"1","0")</f>
        <v>0</v>
      </c>
      <c r="V121" s="25" t="str">
        <f>IF(COUNTIF($L121,"*Consultation with psychiatrist/medication prescriber*"),"1","0")</f>
        <v>0</v>
      </c>
      <c r="W121" s="25" t="str">
        <f>IF(COUNTIF($L121,"*Consultation with Primary Care Physician/Dentist*"),"1","0")</f>
        <v>0</v>
      </c>
      <c r="X121" s="25" t="str">
        <f>IF(COUNTIF($L121,"*Environmental changes to the setting interior*"),"1","0")</f>
        <v>0</v>
      </c>
      <c r="Y121" s="25" t="str">
        <f>IF(COUNTIF($L121,"*Door Window Dings Added*"),"1","0")</f>
        <v>0</v>
      </c>
      <c r="Z121" s="25" t="str">
        <f>IF(COUNTIF($L121,"*Environmental changes to the child's bedroom*"),"1","0")</f>
        <v>0</v>
      </c>
      <c r="AA121" s="25" t="str">
        <f>IF(COUNTIF($L121,"*Environmental changes to the setting exterior / property*"),"1","0")</f>
        <v>0</v>
      </c>
      <c r="AB121" s="25" t="str">
        <f>IF(COUNTIF($L121,"*Changes made to the child's schedule*"),"1","0")</f>
        <v>0</v>
      </c>
      <c r="AC121" s="25" t="str">
        <f>IF(COUNTIF($L121,"*Changes made to the child's protocols*"),"1","0")</f>
        <v>0</v>
      </c>
      <c r="AD121" s="25" t="str">
        <f>IF(COUNTIF($L121,"*Following a review of the restraints, no steps were taken to decrease the use of restraint/secusion during this reporting period*"),"1","0")</f>
        <v>0</v>
      </c>
      <c r="AE121" s="25">
        <v>0</v>
      </c>
      <c r="AF121" s="25">
        <v>0</v>
      </c>
      <c r="AG121" s="25">
        <v>0</v>
      </c>
      <c r="AH121" s="25" t="s">
        <v>53</v>
      </c>
      <c r="AI121" s="25" t="str">
        <f>IF(COUNTIF($AH121,"*Three or fewer restraints/seclusion occurred during this reporting period*"),"1","0")</f>
        <v>1</v>
      </c>
      <c r="AJ121" s="25" t="str">
        <f>IF(COUNTIF($AH121,"*Update has been made to the FBA*"),"1","0")</f>
        <v>0</v>
      </c>
      <c r="AK121" s="25" t="str">
        <f>IF(COUNTIF($AH121,"*Update has been made to the PBSP*"),"1","0")</f>
        <v>0</v>
      </c>
      <c r="AL121" s="25" t="str">
        <f>IF(COUNTIF($AH121,"*ISP Team has convened*"),"1","0")</f>
        <v>0</v>
      </c>
      <c r="AM121" s="25" t="str">
        <f>IF(COUNTIF($AH121,"*General retraining of staff*"),"1","0")</f>
        <v>0</v>
      </c>
      <c r="AN121" s="25" t="str">
        <f>IF(COUNTIF($AH121,"*ISP Team has convened*"),"1","0")</f>
        <v>0</v>
      </c>
      <c r="AO121" s="25" t="str">
        <f>IF(COUNTIF($AH121,"*Changes made to the ISP*"),"1","0")</f>
        <v>0</v>
      </c>
      <c r="AP121" s="25" t="str">
        <f>IF(COUNTIF($AH121,"*Assistive Device/Technology added to child's ISP*"),"1","0")</f>
        <v>0</v>
      </c>
      <c r="AQ121" s="25" t="str">
        <f>IF(COUNTIF($AH121,"*Adaptations made to meet identified sensory needs*"),"1","0")</f>
        <v>0</v>
      </c>
      <c r="AR121" s="25" t="str">
        <f>IF(COUNTIF($AH121,"*Consultation with psychiatrist/medication prescriber*"),"1","0")</f>
        <v>0</v>
      </c>
      <c r="AS121" s="25" t="str">
        <f>IF(COUNTIF($AH121,"*Consultation with Primary Care Physician/Dentist*"),"1","0")</f>
        <v>0</v>
      </c>
      <c r="AT121" s="25" t="str">
        <f>IF(COUNTIF($AH121,"*Environmental changes to the setting interior*"),"1","0")</f>
        <v>0</v>
      </c>
      <c r="AU121" s="25" t="str">
        <f>IF(COUNTIF($AH121,"*Door Window Dings Added*"),"1","0")</f>
        <v>0</v>
      </c>
      <c r="AV121" s="25" t="str">
        <f>IF(COUNTIF($AH121,"*Environmental changes to the child's bedroom*"),"1","0")</f>
        <v>0</v>
      </c>
      <c r="AW121" s="25" t="str">
        <f>IF(COUNTIF($AH121,"*Environmental changes to the setting exterior / property*"),"1","0")</f>
        <v>0</v>
      </c>
      <c r="AX121" s="25" t="str">
        <f>IF(COUNTIF($AH121,"*Changes made to the child's schedule*"),"1","0")</f>
        <v>0</v>
      </c>
      <c r="AY121" s="25" t="str">
        <f>IF(COUNTIF($AH121,"*Changes made to the child's protocols*"),"1","0")</f>
        <v>0</v>
      </c>
      <c r="AZ121" s="25" t="str">
        <f>IF(COUNTIF($AH121,"*Following a review of the restraints, no steps were taken to decrease the use of restraint/secusion during this reporting period*"),"1","0")</f>
        <v>0</v>
      </c>
    </row>
    <row r="122" spans="1:52" ht="50" customHeight="1" x14ac:dyDescent="0.35">
      <c r="A122" s="28" t="s">
        <v>537</v>
      </c>
      <c r="B122" s="25" t="s">
        <v>107</v>
      </c>
      <c r="C122" s="25" t="s">
        <v>113</v>
      </c>
      <c r="D122" s="25" t="s">
        <v>113</v>
      </c>
      <c r="E122" s="25" t="s">
        <v>112</v>
      </c>
      <c r="F122" s="25" t="s">
        <v>109</v>
      </c>
      <c r="G122" s="25" t="s">
        <v>54</v>
      </c>
      <c r="H122" s="25" t="s">
        <v>54</v>
      </c>
      <c r="I122" s="25">
        <v>0</v>
      </c>
      <c r="J122" s="25">
        <v>0</v>
      </c>
      <c r="K122" s="25">
        <v>0</v>
      </c>
      <c r="L122" s="25" t="s">
        <v>53</v>
      </c>
      <c r="M122" s="25" t="str">
        <f>IF(COUNTIF($L122,"*Three or fewer restraints/seclusion occurred during this reporting period*"),"1","0")</f>
        <v>1</v>
      </c>
      <c r="N122" s="25" t="str">
        <f>IF(COUNTIF($L122,"*Update has been made to the FBA*"),"1","0")</f>
        <v>0</v>
      </c>
      <c r="O122" s="25" t="str">
        <f>IF(COUNTIF($L122,"*Update has been made to the PBSP*"),"1","0")</f>
        <v>0</v>
      </c>
      <c r="P122" s="25" t="str">
        <f>IF(COUNTIF($L122,"*ISP Team has convened*"),"1","0")</f>
        <v>0</v>
      </c>
      <c r="Q122" s="25" t="str">
        <f>IF(COUNTIF($L122,"*General retraining of staff*"),"1","0")</f>
        <v>0</v>
      </c>
      <c r="R122" s="25" t="str">
        <f>IF(COUNTIF($L122,"*ISP Team has convened*"),"1","0")</f>
        <v>0</v>
      </c>
      <c r="S122" s="25" t="str">
        <f>IF(COUNTIF($L122,"*Changes made to the ISP*"),"1","0")</f>
        <v>0</v>
      </c>
      <c r="T122" s="25" t="str">
        <f>IF(COUNTIF($L122,"*Assistive Device/Technology added to child's ISP*"),"1","0")</f>
        <v>0</v>
      </c>
      <c r="U122" s="25" t="str">
        <f>IF(COUNTIF($L122,"*Adaptations made to meet identified sensory needs*"),"1","0")</f>
        <v>0</v>
      </c>
      <c r="V122" s="25" t="str">
        <f>IF(COUNTIF($L122,"*Consultation with psychiatrist/medication prescriber*"),"1","0")</f>
        <v>0</v>
      </c>
      <c r="W122" s="25" t="str">
        <f>IF(COUNTIF($L122,"*Consultation with Primary Care Physician/Dentist*"),"1","0")</f>
        <v>0</v>
      </c>
      <c r="X122" s="25" t="str">
        <f>IF(COUNTIF($L122,"*Environmental changes to the setting interior*"),"1","0")</f>
        <v>0</v>
      </c>
      <c r="Y122" s="25" t="str">
        <f>IF(COUNTIF($L122,"*Door Window Dings Added*"),"1","0")</f>
        <v>0</v>
      </c>
      <c r="Z122" s="25" t="str">
        <f>IF(COUNTIF($L122,"*Environmental changes to the child's bedroom*"),"1","0")</f>
        <v>0</v>
      </c>
      <c r="AA122" s="25" t="str">
        <f>IF(COUNTIF($L122,"*Environmental changes to the setting exterior / property*"),"1","0")</f>
        <v>0</v>
      </c>
      <c r="AB122" s="25" t="str">
        <f>IF(COUNTIF($L122,"*Changes made to the child's schedule*"),"1","0")</f>
        <v>0</v>
      </c>
      <c r="AC122" s="25" t="str">
        <f>IF(COUNTIF($L122,"*Changes made to the child's protocols*"),"1","0")</f>
        <v>0</v>
      </c>
      <c r="AD122" s="25" t="str">
        <f>IF(COUNTIF($L122,"*Following a review of the restraints, no steps were taken to decrease the use of restraint/secusion during this reporting period*"),"1","0")</f>
        <v>0</v>
      </c>
      <c r="AE122" s="25">
        <v>0</v>
      </c>
      <c r="AF122" s="25">
        <v>0</v>
      </c>
      <c r="AG122" s="25">
        <v>0</v>
      </c>
      <c r="AH122" s="25" t="s">
        <v>53</v>
      </c>
      <c r="AI122" s="25" t="str">
        <f>IF(COUNTIF($AH122,"*Three or fewer restraints/seclusion occurred during this reporting period*"),"1","0")</f>
        <v>1</v>
      </c>
      <c r="AJ122" s="25" t="str">
        <f>IF(COUNTIF($AH122,"*Update has been made to the FBA*"),"1","0")</f>
        <v>0</v>
      </c>
      <c r="AK122" s="25" t="str">
        <f>IF(COUNTIF($AH122,"*Update has been made to the PBSP*"),"1","0")</f>
        <v>0</v>
      </c>
      <c r="AL122" s="25" t="str">
        <f>IF(COUNTIF($AH122,"*ISP Team has convened*"),"1","0")</f>
        <v>0</v>
      </c>
      <c r="AM122" s="25" t="str">
        <f>IF(COUNTIF($AH122,"*General retraining of staff*"),"1","0")</f>
        <v>0</v>
      </c>
      <c r="AN122" s="25" t="str">
        <f>IF(COUNTIF($AH122,"*ISP Team has convened*"),"1","0")</f>
        <v>0</v>
      </c>
      <c r="AO122" s="25" t="str">
        <f>IF(COUNTIF($AH122,"*Changes made to the ISP*"),"1","0")</f>
        <v>0</v>
      </c>
      <c r="AP122" s="25" t="str">
        <f>IF(COUNTIF($AH122,"*Assistive Device/Technology added to child's ISP*"),"1","0")</f>
        <v>0</v>
      </c>
      <c r="AQ122" s="25" t="str">
        <f>IF(COUNTIF($AH122,"*Adaptations made to meet identified sensory needs*"),"1","0")</f>
        <v>0</v>
      </c>
      <c r="AR122" s="25" t="str">
        <f>IF(COUNTIF($AH122,"*Consultation with psychiatrist/medication prescriber*"),"1","0")</f>
        <v>0</v>
      </c>
      <c r="AS122" s="25" t="str">
        <f>IF(COUNTIF($AH122,"*Consultation with Primary Care Physician/Dentist*"),"1","0")</f>
        <v>0</v>
      </c>
      <c r="AT122" s="25" t="str">
        <f>IF(COUNTIF($AH122,"*Environmental changes to the setting interior*"),"1","0")</f>
        <v>0</v>
      </c>
      <c r="AU122" s="25" t="str">
        <f>IF(COUNTIF($AH122,"*Door Window Dings Added*"),"1","0")</f>
        <v>0</v>
      </c>
      <c r="AV122" s="25" t="str">
        <f>IF(COUNTIF($AH122,"*Environmental changes to the child's bedroom*"),"1","0")</f>
        <v>0</v>
      </c>
      <c r="AW122" s="25" t="str">
        <f>IF(COUNTIF($AH122,"*Environmental changes to the setting exterior / property*"),"1","0")</f>
        <v>0</v>
      </c>
      <c r="AX122" s="25" t="str">
        <f>IF(COUNTIF($AH122,"*Changes made to the child's schedule*"),"1","0")</f>
        <v>0</v>
      </c>
      <c r="AY122" s="25" t="str">
        <f>IF(COUNTIF($AH122,"*Changes made to the child's protocols*"),"1","0")</f>
        <v>0</v>
      </c>
      <c r="AZ122" s="25" t="str">
        <f>IF(COUNTIF($AH122,"*Following a review of the restraints, no steps were taken to decrease the use of restraint/secusion during this reporting period*"),"1","0")</f>
        <v>0</v>
      </c>
    </row>
    <row r="123" spans="1:52" ht="50" customHeight="1" x14ac:dyDescent="0.35">
      <c r="A123" s="28" t="s">
        <v>538</v>
      </c>
      <c r="B123" s="25" t="s">
        <v>107</v>
      </c>
      <c r="C123" s="25" t="s">
        <v>108</v>
      </c>
      <c r="D123" s="25" t="s">
        <v>108</v>
      </c>
      <c r="E123" s="25" t="s">
        <v>112</v>
      </c>
      <c r="F123" s="25" t="s">
        <v>109</v>
      </c>
      <c r="G123" s="25" t="s">
        <v>20</v>
      </c>
      <c r="H123" s="25" t="s">
        <v>54</v>
      </c>
      <c r="I123" s="25">
        <v>0</v>
      </c>
      <c r="J123" s="25">
        <v>0</v>
      </c>
      <c r="K123" s="32">
        <v>0</v>
      </c>
      <c r="L123" s="25" t="s">
        <v>53</v>
      </c>
      <c r="M123" s="25" t="str">
        <f>IF(COUNTIF($L123,"*Three or fewer restraints/seclusion occurred during this reporting period*"),"1","0")</f>
        <v>1</v>
      </c>
      <c r="N123" s="25" t="str">
        <f>IF(COUNTIF($L123,"*Update has been made to the FBA*"),"1","0")</f>
        <v>0</v>
      </c>
      <c r="O123" s="25" t="str">
        <f>IF(COUNTIF($L123,"*Update has been made to the PBSP*"),"1","0")</f>
        <v>0</v>
      </c>
      <c r="P123" s="25" t="str">
        <f>IF(COUNTIF($L123,"*ISP Team has convened*"),"1","0")</f>
        <v>0</v>
      </c>
      <c r="Q123" s="25" t="str">
        <f>IF(COUNTIF($L123,"*General retraining of staff*"),"1","0")</f>
        <v>0</v>
      </c>
      <c r="R123" s="25" t="str">
        <f>IF(COUNTIF($L123,"*ISP Team has convened*"),"1","0")</f>
        <v>0</v>
      </c>
      <c r="S123" s="25" t="str">
        <f>IF(COUNTIF($L123,"*Changes made to the ISP*"),"1","0")</f>
        <v>0</v>
      </c>
      <c r="T123" s="25" t="str">
        <f>IF(COUNTIF($L123,"*Assistive Device/Technology added to child's ISP*"),"1","0")</f>
        <v>0</v>
      </c>
      <c r="U123" s="25" t="str">
        <f>IF(COUNTIF($L123,"*Adaptations made to meet identified sensory needs*"),"1","0")</f>
        <v>0</v>
      </c>
      <c r="V123" s="25" t="str">
        <f>IF(COUNTIF($L123,"*Consultation with psychiatrist/medication prescriber*"),"1","0")</f>
        <v>0</v>
      </c>
      <c r="W123" s="25" t="str">
        <f>IF(COUNTIF($L123,"*Consultation with Primary Care Physician/Dentist*"),"1","0")</f>
        <v>0</v>
      </c>
      <c r="X123" s="25" t="str">
        <f>IF(COUNTIF($L123,"*Environmental changes to the setting interior*"),"1","0")</f>
        <v>0</v>
      </c>
      <c r="Y123" s="25" t="str">
        <f>IF(COUNTIF($L123,"*Door Window Dings Added*"),"1","0")</f>
        <v>0</v>
      </c>
      <c r="Z123" s="25" t="str">
        <f>IF(COUNTIF($L123,"*Environmental changes to the child's bedroom*"),"1","0")</f>
        <v>0</v>
      </c>
      <c r="AA123" s="25" t="str">
        <f>IF(COUNTIF($L123,"*Environmental changes to the setting exterior / property*"),"1","0")</f>
        <v>0</v>
      </c>
      <c r="AB123" s="25" t="str">
        <f>IF(COUNTIF($L123,"*Changes made to the child's schedule*"),"1","0")</f>
        <v>0</v>
      </c>
      <c r="AC123" s="25" t="str">
        <f>IF(COUNTIF($L123,"*Changes made to the child's protocols*"),"1","0")</f>
        <v>0</v>
      </c>
      <c r="AD123" s="25" t="str">
        <f>IF(COUNTIF($L123,"*Following a review of the restraints, no steps were taken to decrease the use of restraint/secusion during this reporting period*"),"1","0")</f>
        <v>0</v>
      </c>
      <c r="AE123" s="25">
        <v>0</v>
      </c>
      <c r="AF123" s="25">
        <v>0</v>
      </c>
      <c r="AG123" s="25">
        <v>0</v>
      </c>
      <c r="AH123" s="25" t="s">
        <v>53</v>
      </c>
      <c r="AI123" s="25" t="str">
        <f>IF(COUNTIF($AH123,"*Three or fewer restraints/seclusion occurred during this reporting period*"),"1","0")</f>
        <v>1</v>
      </c>
      <c r="AJ123" s="25" t="str">
        <f>IF(COUNTIF($AH123,"*Update has been made to the FBA*"),"1","0")</f>
        <v>0</v>
      </c>
      <c r="AK123" s="25" t="str">
        <f>IF(COUNTIF($AH123,"*Update has been made to the PBSP*"),"1","0")</f>
        <v>0</v>
      </c>
      <c r="AL123" s="25" t="str">
        <f>IF(COUNTIF($AH123,"*ISP Team has convened*"),"1","0")</f>
        <v>0</v>
      </c>
      <c r="AM123" s="25" t="str">
        <f>IF(COUNTIF($AH123,"*General retraining of staff*"),"1","0")</f>
        <v>0</v>
      </c>
      <c r="AN123" s="25" t="str">
        <f>IF(COUNTIF($AH123,"*ISP Team has convened*"),"1","0")</f>
        <v>0</v>
      </c>
      <c r="AO123" s="25" t="str">
        <f>IF(COUNTIF($AH123,"*Changes made to the ISP*"),"1","0")</f>
        <v>0</v>
      </c>
      <c r="AP123" s="25" t="str">
        <f>IF(COUNTIF($AH123,"*Assistive Device/Technology added to child's ISP*"),"1","0")</f>
        <v>0</v>
      </c>
      <c r="AQ123" s="25" t="str">
        <f>IF(COUNTIF($AH123,"*Adaptations made to meet identified sensory needs*"),"1","0")</f>
        <v>0</v>
      </c>
      <c r="AR123" s="25" t="str">
        <f>IF(COUNTIF($AH123,"*Consultation with psychiatrist/medication prescriber*"),"1","0")</f>
        <v>0</v>
      </c>
      <c r="AS123" s="25" t="str">
        <f>IF(COUNTIF($AH123,"*Consultation with Primary Care Physician/Dentist*"),"1","0")</f>
        <v>0</v>
      </c>
      <c r="AT123" s="25" t="str">
        <f>IF(COUNTIF($AH123,"*Environmental changes to the setting interior*"),"1","0")</f>
        <v>0</v>
      </c>
      <c r="AU123" s="25" t="str">
        <f>IF(COUNTIF($AH123,"*Door Window Dings Added*"),"1","0")</f>
        <v>0</v>
      </c>
      <c r="AV123" s="25" t="str">
        <f>IF(COUNTIF($AH123,"*Environmental changes to the child's bedroom*"),"1","0")</f>
        <v>0</v>
      </c>
      <c r="AW123" s="25" t="str">
        <f>IF(COUNTIF($AH123,"*Environmental changes to the setting exterior / property*"),"1","0")</f>
        <v>0</v>
      </c>
      <c r="AX123" s="25" t="str">
        <f>IF(COUNTIF($AH123,"*Changes made to the child's schedule*"),"1","0")</f>
        <v>0</v>
      </c>
      <c r="AY123" s="25" t="str">
        <f>IF(COUNTIF($AH123,"*Changes made to the child's protocols*"),"1","0")</f>
        <v>0</v>
      </c>
      <c r="AZ123" s="25" t="str">
        <f>IF(COUNTIF($AH123,"*Following a review of the restraints, no steps were taken to decrease the use of restraint/secusion during this reporting period*"),"1","0")</f>
        <v>0</v>
      </c>
    </row>
    <row r="124" spans="1:52" ht="50" customHeight="1" x14ac:dyDescent="0.35">
      <c r="A124" s="28" t="s">
        <v>539</v>
      </c>
      <c r="B124" s="31" t="s">
        <v>114</v>
      </c>
      <c r="C124" s="31" t="s">
        <v>108</v>
      </c>
      <c r="D124" s="31" t="s">
        <v>108</v>
      </c>
      <c r="E124" s="31" t="s">
        <v>112</v>
      </c>
      <c r="F124" s="31" t="s">
        <v>109</v>
      </c>
      <c r="G124" s="31" t="s">
        <v>20</v>
      </c>
      <c r="H124" s="31" t="s">
        <v>54</v>
      </c>
      <c r="I124" s="31">
        <v>0</v>
      </c>
      <c r="J124" s="31">
        <v>0</v>
      </c>
      <c r="K124" s="31">
        <v>0</v>
      </c>
      <c r="L124" s="31" t="s">
        <v>164</v>
      </c>
      <c r="M124" s="25" t="str">
        <f>IF(COUNTIF($L124,"*Three or fewer restraints/seclusion occurred during this reporting period*"),"1","0")</f>
        <v>0</v>
      </c>
      <c r="N124" s="25" t="str">
        <f>IF(COUNTIF($L124,"*Update has been made to the FBA*"),"1","0")</f>
        <v>0</v>
      </c>
      <c r="O124" s="25" t="str">
        <f>IF(COUNTIF($L124,"*Update has been made to the PBSP*"),"1","0")</f>
        <v>0</v>
      </c>
      <c r="P124" s="25" t="str">
        <f>IF(COUNTIF($L124,"*ISP Team has convened*"),"1","0")</f>
        <v>0</v>
      </c>
      <c r="Q124" s="25" t="str">
        <f>IF(COUNTIF($L124,"*General retraining of staff*"),"1","0")</f>
        <v>0</v>
      </c>
      <c r="R124" s="25" t="str">
        <f>IF(COUNTIF($L124,"*ISP Team has convened*"),"1","0")</f>
        <v>0</v>
      </c>
      <c r="S124" s="25" t="str">
        <f>IF(COUNTIF($L124,"*Changes made to the ISP*"),"1","0")</f>
        <v>0</v>
      </c>
      <c r="T124" s="25" t="str">
        <f>IF(COUNTIF($L124,"*Assistive Device/Technology added to child's ISP*"),"1","0")</f>
        <v>0</v>
      </c>
      <c r="U124" s="25" t="str">
        <f>IF(COUNTIF($L124,"*Adaptations made to meet identified sensory needs*"),"1","0")</f>
        <v>0</v>
      </c>
      <c r="V124" s="25" t="str">
        <f>IF(COUNTIF($L124,"*Consultation with psychiatrist/medication prescriber*"),"1","0")</f>
        <v>0</v>
      </c>
      <c r="W124" s="25" t="str">
        <f>IF(COUNTIF($L124,"*Consultation with Primary Care Physician/Dentist*"),"1","0")</f>
        <v>0</v>
      </c>
      <c r="X124" s="25" t="str">
        <f>IF(COUNTIF($L124,"*Environmental changes to the setting interior*"),"1","0")</f>
        <v>0</v>
      </c>
      <c r="Y124" s="25" t="str">
        <f>IF(COUNTIF($L124,"*Door Window Dings Added*"),"1","0")</f>
        <v>0</v>
      </c>
      <c r="Z124" s="25" t="str">
        <f>IF(COUNTIF($L124,"*Environmental changes to the child's bedroom*"),"1","0")</f>
        <v>0</v>
      </c>
      <c r="AA124" s="25" t="str">
        <f>IF(COUNTIF($L124,"*Environmental changes to the setting exterior / property*"),"1","0")</f>
        <v>0</v>
      </c>
      <c r="AB124" s="25" t="str">
        <f>IF(COUNTIF($L124,"*Changes made to the child's schedule*"),"1","0")</f>
        <v>0</v>
      </c>
      <c r="AC124" s="25" t="str">
        <f>IF(COUNTIF($L124,"*Changes made to the child's protocols*"),"1","0")</f>
        <v>0</v>
      </c>
      <c r="AD124" s="25" t="str">
        <f>IF(COUNTIF($L124,"*Following a review of the restraints, no steps were taken to decrease the use of restraint/secusion during this reporting period*"),"1","0")</f>
        <v>0</v>
      </c>
      <c r="AE124" s="25">
        <v>0</v>
      </c>
      <c r="AF124" s="25">
        <v>0</v>
      </c>
      <c r="AG124" s="25">
        <v>0</v>
      </c>
      <c r="AH124" s="25" t="s">
        <v>164</v>
      </c>
      <c r="AI124" s="25" t="str">
        <f>IF(COUNTIF($AH124,"*Three or fewer restraints/seclusion occurred during this reporting period*"),"1","0")</f>
        <v>0</v>
      </c>
      <c r="AJ124" s="25" t="str">
        <f>IF(COUNTIF($AH124,"*Update has been made to the FBA*"),"1","0")</f>
        <v>0</v>
      </c>
      <c r="AK124" s="25" t="str">
        <f>IF(COUNTIF($AH124,"*Update has been made to the PBSP*"),"1","0")</f>
        <v>0</v>
      </c>
      <c r="AL124" s="25" t="str">
        <f>IF(COUNTIF($AH124,"*ISP Team has convened*"),"1","0")</f>
        <v>0</v>
      </c>
      <c r="AM124" s="25" t="str">
        <f>IF(COUNTIF($AH124,"*General retraining of staff*"),"1","0")</f>
        <v>0</v>
      </c>
      <c r="AN124" s="25" t="str">
        <f>IF(COUNTIF($AH124,"*ISP Team has convened*"),"1","0")</f>
        <v>0</v>
      </c>
      <c r="AO124" s="25" t="str">
        <f>IF(COUNTIF($AH124,"*Changes made to the ISP*"),"1","0")</f>
        <v>0</v>
      </c>
      <c r="AP124" s="25" t="str">
        <f>IF(COUNTIF($AH124,"*Assistive Device/Technology added to child's ISP*"),"1","0")</f>
        <v>0</v>
      </c>
      <c r="AQ124" s="25" t="str">
        <f>IF(COUNTIF($AH124,"*Adaptations made to meet identified sensory needs*"),"1","0")</f>
        <v>0</v>
      </c>
      <c r="AR124" s="25" t="str">
        <f>IF(COUNTIF($AH124,"*Consultation with psychiatrist/medication prescriber*"),"1","0")</f>
        <v>0</v>
      </c>
      <c r="AS124" s="25" t="str">
        <f>IF(COUNTIF($AH124,"*Consultation with Primary Care Physician/Dentist*"),"1","0")</f>
        <v>0</v>
      </c>
      <c r="AT124" s="25" t="str">
        <f>IF(COUNTIF($AH124,"*Environmental changes to the setting interior*"),"1","0")</f>
        <v>0</v>
      </c>
      <c r="AU124" s="25" t="str">
        <f>IF(COUNTIF($AH124,"*Door Window Dings Added*"),"1","0")</f>
        <v>0</v>
      </c>
      <c r="AV124" s="25" t="str">
        <f>IF(COUNTIF($AH124,"*Environmental changes to the child's bedroom*"),"1","0")</f>
        <v>0</v>
      </c>
      <c r="AW124" s="25" t="str">
        <f>IF(COUNTIF($AH124,"*Environmental changes to the setting exterior / property*"),"1","0")</f>
        <v>0</v>
      </c>
      <c r="AX124" s="25" t="str">
        <f>IF(COUNTIF($AH124,"*Changes made to the child's schedule*"),"1","0")</f>
        <v>0</v>
      </c>
      <c r="AY124" s="25" t="str">
        <f>IF(COUNTIF($AH124,"*Changes made to the child's protocols*"),"1","0")</f>
        <v>0</v>
      </c>
      <c r="AZ124" s="25" t="str">
        <f>IF(COUNTIF($AH124,"*Following a review of the restraints, no steps were taken to decrease the use of restraint/secusion during this reporting period*"),"1","0")</f>
        <v>0</v>
      </c>
    </row>
    <row r="125" spans="1:52" ht="50" customHeight="1" x14ac:dyDescent="0.35">
      <c r="A125" s="28" t="s">
        <v>540</v>
      </c>
      <c r="B125" s="25" t="s">
        <v>111</v>
      </c>
      <c r="C125" s="25" t="s">
        <v>113</v>
      </c>
      <c r="D125" s="25" t="s">
        <v>113</v>
      </c>
      <c r="E125" s="25" t="s">
        <v>112</v>
      </c>
      <c r="F125" s="25" t="s">
        <v>109</v>
      </c>
      <c r="G125" s="25" t="s">
        <v>20</v>
      </c>
      <c r="H125" s="25" t="s">
        <v>54</v>
      </c>
      <c r="I125" s="25">
        <v>0</v>
      </c>
      <c r="J125" s="25">
        <v>0</v>
      </c>
      <c r="K125" s="25">
        <v>0</v>
      </c>
      <c r="L125" s="25" t="s">
        <v>53</v>
      </c>
      <c r="M125" s="25" t="str">
        <f>IF(COUNTIF($L125,"*Three or fewer restraints/seclusion occurred during this reporting period*"),"1","0")</f>
        <v>1</v>
      </c>
      <c r="N125" s="25" t="str">
        <f>IF(COUNTIF($L125,"*Update has been made to the FBA*"),"1","0")</f>
        <v>0</v>
      </c>
      <c r="O125" s="25" t="str">
        <f>IF(COUNTIF($L125,"*Update has been made to the PBSP*"),"1","0")</f>
        <v>0</v>
      </c>
      <c r="P125" s="25" t="str">
        <f>IF(COUNTIF($L125,"*ISP Team has convened*"),"1","0")</f>
        <v>0</v>
      </c>
      <c r="Q125" s="25" t="str">
        <f>IF(COUNTIF($L125,"*General retraining of staff*"),"1","0")</f>
        <v>0</v>
      </c>
      <c r="R125" s="25" t="str">
        <f>IF(COUNTIF($L125,"*ISP Team has convened*"),"1","0")</f>
        <v>0</v>
      </c>
      <c r="S125" s="25" t="str">
        <f>IF(COUNTIF($L125,"*Changes made to the ISP*"),"1","0")</f>
        <v>0</v>
      </c>
      <c r="T125" s="25" t="str">
        <f>IF(COUNTIF($L125,"*Assistive Device/Technology added to child's ISP*"),"1","0")</f>
        <v>0</v>
      </c>
      <c r="U125" s="25" t="str">
        <f>IF(COUNTIF($L125,"*Adaptations made to meet identified sensory needs*"),"1","0")</f>
        <v>0</v>
      </c>
      <c r="V125" s="25" t="str">
        <f>IF(COUNTIF($L125,"*Consultation with psychiatrist/medication prescriber*"),"1","0")</f>
        <v>0</v>
      </c>
      <c r="W125" s="25" t="str">
        <f>IF(COUNTIF($L125,"*Consultation with Primary Care Physician/Dentist*"),"1","0")</f>
        <v>0</v>
      </c>
      <c r="X125" s="25" t="str">
        <f>IF(COUNTIF($L125,"*Environmental changes to the setting interior*"),"1","0")</f>
        <v>0</v>
      </c>
      <c r="Y125" s="25" t="str">
        <f>IF(COUNTIF($L125,"*Door Window Dings Added*"),"1","0")</f>
        <v>0</v>
      </c>
      <c r="Z125" s="25" t="str">
        <f>IF(COUNTIF($L125,"*Environmental changes to the child's bedroom*"),"1","0")</f>
        <v>0</v>
      </c>
      <c r="AA125" s="25" t="str">
        <f>IF(COUNTIF($L125,"*Environmental changes to the setting exterior / property*"),"1","0")</f>
        <v>0</v>
      </c>
      <c r="AB125" s="25" t="str">
        <f>IF(COUNTIF($L125,"*Changes made to the child's schedule*"),"1","0")</f>
        <v>0</v>
      </c>
      <c r="AC125" s="25" t="str">
        <f>IF(COUNTIF($L125,"*Changes made to the child's protocols*"),"1","0")</f>
        <v>0</v>
      </c>
      <c r="AD125" s="25" t="str">
        <f>IF(COUNTIF($L125,"*Following a review of the restraints, no steps were taken to decrease the use of restraint/secusion during this reporting period*"),"1","0")</f>
        <v>0</v>
      </c>
      <c r="AE125" s="25">
        <v>0</v>
      </c>
      <c r="AF125" s="25">
        <v>0</v>
      </c>
      <c r="AG125" s="25">
        <v>0</v>
      </c>
      <c r="AH125" s="25" t="s">
        <v>53</v>
      </c>
      <c r="AI125" s="25" t="str">
        <f>IF(COUNTIF($AH125,"*Three or fewer restraints/seclusion occurred during this reporting period*"),"1","0")</f>
        <v>1</v>
      </c>
      <c r="AJ125" s="25" t="str">
        <f>IF(COUNTIF($AH125,"*Update has been made to the FBA*"),"1","0")</f>
        <v>0</v>
      </c>
      <c r="AK125" s="25" t="str">
        <f>IF(COUNTIF($AH125,"*Update has been made to the PBSP*"),"1","0")</f>
        <v>0</v>
      </c>
      <c r="AL125" s="25" t="str">
        <f>IF(COUNTIF($AH125,"*ISP Team has convened*"),"1","0")</f>
        <v>0</v>
      </c>
      <c r="AM125" s="25" t="str">
        <f>IF(COUNTIF($AH125,"*General retraining of staff*"),"1","0")</f>
        <v>0</v>
      </c>
      <c r="AN125" s="25" t="str">
        <f>IF(COUNTIF($AH125,"*ISP Team has convened*"),"1","0")</f>
        <v>0</v>
      </c>
      <c r="AO125" s="25" t="str">
        <f>IF(COUNTIF($AH125,"*Changes made to the ISP*"),"1","0")</f>
        <v>0</v>
      </c>
      <c r="AP125" s="25" t="str">
        <f>IF(COUNTIF($AH125,"*Assistive Device/Technology added to child's ISP*"),"1","0")</f>
        <v>0</v>
      </c>
      <c r="AQ125" s="25" t="str">
        <f>IF(COUNTIF($AH125,"*Adaptations made to meet identified sensory needs*"),"1","0")</f>
        <v>0</v>
      </c>
      <c r="AR125" s="25" t="str">
        <f>IF(COUNTIF($AH125,"*Consultation with psychiatrist/medication prescriber*"),"1","0")</f>
        <v>0</v>
      </c>
      <c r="AS125" s="25" t="str">
        <f>IF(COUNTIF($AH125,"*Consultation with Primary Care Physician/Dentist*"),"1","0")</f>
        <v>0</v>
      </c>
      <c r="AT125" s="25" t="str">
        <f>IF(COUNTIF($AH125,"*Environmental changes to the setting interior*"),"1","0")</f>
        <v>0</v>
      </c>
      <c r="AU125" s="25" t="str">
        <f>IF(COUNTIF($AH125,"*Door Window Dings Added*"),"1","0")</f>
        <v>0</v>
      </c>
      <c r="AV125" s="25" t="str">
        <f>IF(COUNTIF($AH125,"*Environmental changes to the child's bedroom*"),"1","0")</f>
        <v>0</v>
      </c>
      <c r="AW125" s="25" t="str">
        <f>IF(COUNTIF($AH125,"*Environmental changes to the setting exterior / property*"),"1","0")</f>
        <v>0</v>
      </c>
      <c r="AX125" s="25" t="str">
        <f>IF(COUNTIF($AH125,"*Changes made to the child's schedule*"),"1","0")</f>
        <v>0</v>
      </c>
      <c r="AY125" s="25" t="str">
        <f>IF(COUNTIF($AH125,"*Changes made to the child's protocols*"),"1","0")</f>
        <v>0</v>
      </c>
      <c r="AZ125" s="25" t="str">
        <f>IF(COUNTIF($AH125,"*Following a review of the restraints, no steps were taken to decrease the use of restraint/secusion during this reporting period*"),"1","0")</f>
        <v>0</v>
      </c>
    </row>
    <row r="126" spans="1:52" ht="50" customHeight="1" x14ac:dyDescent="0.35">
      <c r="A126" s="28" t="s">
        <v>541</v>
      </c>
      <c r="B126" s="25" t="s">
        <v>107</v>
      </c>
      <c r="C126" s="25" t="s">
        <v>113</v>
      </c>
      <c r="D126" s="25" t="s">
        <v>113</v>
      </c>
      <c r="E126" s="25" t="s">
        <v>112</v>
      </c>
      <c r="F126" s="25" t="s">
        <v>109</v>
      </c>
      <c r="G126" s="25" t="s">
        <v>20</v>
      </c>
      <c r="H126" s="25" t="s">
        <v>54</v>
      </c>
      <c r="I126" s="25">
        <v>0</v>
      </c>
      <c r="J126" s="25">
        <v>0</v>
      </c>
      <c r="K126" s="25">
        <v>0</v>
      </c>
      <c r="L126" s="25" t="s">
        <v>53</v>
      </c>
      <c r="M126" s="25" t="str">
        <f>IF(COUNTIF($L126,"*Three or fewer restraints/seclusion occurred during this reporting period*"),"1","0")</f>
        <v>1</v>
      </c>
      <c r="N126" s="25" t="str">
        <f>IF(COUNTIF($L126,"*Update has been made to the FBA*"),"1","0")</f>
        <v>0</v>
      </c>
      <c r="O126" s="25" t="str">
        <f>IF(COUNTIF($L126,"*Update has been made to the PBSP*"),"1","0")</f>
        <v>0</v>
      </c>
      <c r="P126" s="25" t="str">
        <f>IF(COUNTIF($L126,"*ISP Team has convened*"),"1","0")</f>
        <v>0</v>
      </c>
      <c r="Q126" s="25" t="str">
        <f>IF(COUNTIF($L126,"*General retraining of staff*"),"1","0")</f>
        <v>0</v>
      </c>
      <c r="R126" s="25" t="str">
        <f>IF(COUNTIF($L126,"*ISP Team has convened*"),"1","0")</f>
        <v>0</v>
      </c>
      <c r="S126" s="25" t="str">
        <f>IF(COUNTIF($L126,"*Changes made to the ISP*"),"1","0")</f>
        <v>0</v>
      </c>
      <c r="T126" s="25" t="str">
        <f>IF(COUNTIF($L126,"*Assistive Device/Technology added to child's ISP*"),"1","0")</f>
        <v>0</v>
      </c>
      <c r="U126" s="25" t="str">
        <f>IF(COUNTIF($L126,"*Adaptations made to meet identified sensory needs*"),"1","0")</f>
        <v>0</v>
      </c>
      <c r="V126" s="25" t="str">
        <f>IF(COUNTIF($L126,"*Consultation with psychiatrist/medication prescriber*"),"1","0")</f>
        <v>0</v>
      </c>
      <c r="W126" s="25" t="str">
        <f>IF(COUNTIF($L126,"*Consultation with Primary Care Physician/Dentist*"),"1","0")</f>
        <v>0</v>
      </c>
      <c r="X126" s="25" t="str">
        <f>IF(COUNTIF($L126,"*Environmental changes to the setting interior*"),"1","0")</f>
        <v>0</v>
      </c>
      <c r="Y126" s="25" t="str">
        <f>IF(COUNTIF($L126,"*Door Window Dings Added*"),"1","0")</f>
        <v>0</v>
      </c>
      <c r="Z126" s="25" t="str">
        <f>IF(COUNTIF($L126,"*Environmental changes to the child's bedroom*"),"1","0")</f>
        <v>0</v>
      </c>
      <c r="AA126" s="25" t="str">
        <f>IF(COUNTIF($L126,"*Environmental changes to the setting exterior / property*"),"1","0")</f>
        <v>0</v>
      </c>
      <c r="AB126" s="25" t="str">
        <f>IF(COUNTIF($L126,"*Changes made to the child's schedule*"),"1","0")</f>
        <v>0</v>
      </c>
      <c r="AC126" s="25" t="str">
        <f>IF(COUNTIF($L126,"*Changes made to the child's protocols*"),"1","0")</f>
        <v>0</v>
      </c>
      <c r="AD126" s="25" t="str">
        <f>IF(COUNTIF($L126,"*Following a review of the restraints, no steps were taken to decrease the use of restraint/secusion during this reporting period*"),"1","0")</f>
        <v>0</v>
      </c>
      <c r="AE126" s="25">
        <v>0</v>
      </c>
      <c r="AF126" s="25">
        <v>0</v>
      </c>
      <c r="AG126" s="25">
        <v>0</v>
      </c>
      <c r="AH126" s="25" t="s">
        <v>53</v>
      </c>
      <c r="AI126" s="25" t="str">
        <f>IF(COUNTIF($AH126,"*Three or fewer restraints/seclusion occurred during this reporting period*"),"1","0")</f>
        <v>1</v>
      </c>
      <c r="AJ126" s="25" t="str">
        <f>IF(COUNTIF($AH126,"*Update has been made to the FBA*"),"1","0")</f>
        <v>0</v>
      </c>
      <c r="AK126" s="25" t="str">
        <f>IF(COUNTIF($AH126,"*Update has been made to the PBSP*"),"1","0")</f>
        <v>0</v>
      </c>
      <c r="AL126" s="25" t="str">
        <f>IF(COUNTIF($AH126,"*ISP Team has convened*"),"1","0")</f>
        <v>0</v>
      </c>
      <c r="AM126" s="25" t="str">
        <f>IF(COUNTIF($AH126,"*General retraining of staff*"),"1","0")</f>
        <v>0</v>
      </c>
      <c r="AN126" s="25" t="str">
        <f>IF(COUNTIF($AH126,"*ISP Team has convened*"),"1","0")</f>
        <v>0</v>
      </c>
      <c r="AO126" s="25" t="str">
        <f>IF(COUNTIF($AH126,"*Changes made to the ISP*"),"1","0")</f>
        <v>0</v>
      </c>
      <c r="AP126" s="25" t="str">
        <f>IF(COUNTIF($AH126,"*Assistive Device/Technology added to child's ISP*"),"1","0")</f>
        <v>0</v>
      </c>
      <c r="AQ126" s="25" t="str">
        <f>IF(COUNTIF($AH126,"*Adaptations made to meet identified sensory needs*"),"1","0")</f>
        <v>0</v>
      </c>
      <c r="AR126" s="25" t="str">
        <f>IF(COUNTIF($AH126,"*Consultation with psychiatrist/medication prescriber*"),"1","0")</f>
        <v>0</v>
      </c>
      <c r="AS126" s="25" t="str">
        <f>IF(COUNTIF($AH126,"*Consultation with Primary Care Physician/Dentist*"),"1","0")</f>
        <v>0</v>
      </c>
      <c r="AT126" s="25" t="str">
        <f>IF(COUNTIF($AH126,"*Environmental changes to the setting interior*"),"1","0")</f>
        <v>0</v>
      </c>
      <c r="AU126" s="25" t="str">
        <f>IF(COUNTIF($AH126,"*Door Window Dings Added*"),"1","0")</f>
        <v>0</v>
      </c>
      <c r="AV126" s="25" t="str">
        <f>IF(COUNTIF($AH126,"*Environmental changes to the child's bedroom*"),"1","0")</f>
        <v>0</v>
      </c>
      <c r="AW126" s="25" t="str">
        <f>IF(COUNTIF($AH126,"*Environmental changes to the setting exterior / property*"),"1","0")</f>
        <v>0</v>
      </c>
      <c r="AX126" s="25" t="str">
        <f>IF(COUNTIF($AH126,"*Changes made to the child's schedule*"),"1","0")</f>
        <v>0</v>
      </c>
      <c r="AY126" s="25" t="str">
        <f>IF(COUNTIF($AH126,"*Changes made to the child's protocols*"),"1","0")</f>
        <v>0</v>
      </c>
      <c r="AZ126" s="25" t="str">
        <f>IF(COUNTIF($AH126,"*Following a review of the restraints, no steps were taken to decrease the use of restraint/secusion during this reporting period*"),"1","0")</f>
        <v>0</v>
      </c>
    </row>
    <row r="127" spans="1:52" ht="50" customHeight="1" x14ac:dyDescent="0.35">
      <c r="A127" s="28" t="s">
        <v>542</v>
      </c>
      <c r="B127" s="25" t="s">
        <v>107</v>
      </c>
      <c r="C127" s="25" t="s">
        <v>108</v>
      </c>
      <c r="D127" s="25" t="s">
        <v>108</v>
      </c>
      <c r="E127" s="25" t="s">
        <v>112</v>
      </c>
      <c r="F127" s="25" t="s">
        <v>109</v>
      </c>
      <c r="G127" s="25" t="s">
        <v>20</v>
      </c>
      <c r="H127" s="25" t="s">
        <v>54</v>
      </c>
      <c r="I127" s="25">
        <v>0</v>
      </c>
      <c r="J127" s="25">
        <v>0</v>
      </c>
      <c r="K127" s="25">
        <v>0</v>
      </c>
      <c r="L127" s="25" t="s">
        <v>53</v>
      </c>
      <c r="M127" s="25" t="str">
        <f>IF(COUNTIF($L127,"*Three or fewer restraints/seclusion occurred during this reporting period*"),"1","0")</f>
        <v>1</v>
      </c>
      <c r="N127" s="25" t="str">
        <f>IF(COUNTIF($L127,"*Update has been made to the FBA*"),"1","0")</f>
        <v>0</v>
      </c>
      <c r="O127" s="25" t="str">
        <f>IF(COUNTIF($L127,"*Update has been made to the PBSP*"),"1","0")</f>
        <v>0</v>
      </c>
      <c r="P127" s="25" t="str">
        <f>IF(COUNTIF($L127,"*ISP Team has convened*"),"1","0")</f>
        <v>0</v>
      </c>
      <c r="Q127" s="25" t="str">
        <f>IF(COUNTIF($L127,"*General retraining of staff*"),"1","0")</f>
        <v>0</v>
      </c>
      <c r="R127" s="25" t="str">
        <f>IF(COUNTIF($L127,"*ISP Team has convened*"),"1","0")</f>
        <v>0</v>
      </c>
      <c r="S127" s="25" t="str">
        <f>IF(COUNTIF($L127,"*Changes made to the ISP*"),"1","0")</f>
        <v>0</v>
      </c>
      <c r="T127" s="25" t="str">
        <f>IF(COUNTIF($L127,"*Assistive Device/Technology added to child's ISP*"),"1","0")</f>
        <v>0</v>
      </c>
      <c r="U127" s="25" t="str">
        <f>IF(COUNTIF($L127,"*Adaptations made to meet identified sensory needs*"),"1","0")</f>
        <v>0</v>
      </c>
      <c r="V127" s="25" t="str">
        <f>IF(COUNTIF($L127,"*Consultation with psychiatrist/medication prescriber*"),"1","0")</f>
        <v>0</v>
      </c>
      <c r="W127" s="25" t="str">
        <f>IF(COUNTIF($L127,"*Consultation with Primary Care Physician/Dentist*"),"1","0")</f>
        <v>0</v>
      </c>
      <c r="X127" s="25" t="str">
        <f>IF(COUNTIF($L127,"*Environmental changes to the setting interior*"),"1","0")</f>
        <v>0</v>
      </c>
      <c r="Y127" s="25" t="str">
        <f>IF(COUNTIF($L127,"*Door Window Dings Added*"),"1","0")</f>
        <v>0</v>
      </c>
      <c r="Z127" s="25" t="str">
        <f>IF(COUNTIF($L127,"*Environmental changes to the child's bedroom*"),"1","0")</f>
        <v>0</v>
      </c>
      <c r="AA127" s="25" t="str">
        <f>IF(COUNTIF($L127,"*Environmental changes to the setting exterior / property*"),"1","0")</f>
        <v>0</v>
      </c>
      <c r="AB127" s="25" t="str">
        <f>IF(COUNTIF($L127,"*Changes made to the child's schedule*"),"1","0")</f>
        <v>0</v>
      </c>
      <c r="AC127" s="25" t="str">
        <f>IF(COUNTIF($L127,"*Changes made to the child's protocols*"),"1","0")</f>
        <v>0</v>
      </c>
      <c r="AD127" s="25" t="str">
        <f>IF(COUNTIF($L127,"*Following a review of the restraints, no steps were taken to decrease the use of restraint/secusion during this reporting period*"),"1","0")</f>
        <v>0</v>
      </c>
      <c r="AE127" s="25">
        <v>0</v>
      </c>
      <c r="AF127" s="25">
        <v>0</v>
      </c>
      <c r="AG127" s="25">
        <v>0</v>
      </c>
      <c r="AH127" s="25" t="s">
        <v>53</v>
      </c>
      <c r="AI127" s="25" t="str">
        <f>IF(COUNTIF($AH127,"*Three or fewer restraints/seclusion occurred during this reporting period*"),"1","0")</f>
        <v>1</v>
      </c>
      <c r="AJ127" s="25" t="str">
        <f>IF(COUNTIF($AH127,"*Update has been made to the FBA*"),"1","0")</f>
        <v>0</v>
      </c>
      <c r="AK127" s="25" t="str">
        <f>IF(COUNTIF($AH127,"*Update has been made to the PBSP*"),"1","0")</f>
        <v>0</v>
      </c>
      <c r="AL127" s="25" t="str">
        <f>IF(COUNTIF($AH127,"*ISP Team has convened*"),"1","0")</f>
        <v>0</v>
      </c>
      <c r="AM127" s="25" t="str">
        <f>IF(COUNTIF($AH127,"*General retraining of staff*"),"1","0")</f>
        <v>0</v>
      </c>
      <c r="AN127" s="25" t="str">
        <f>IF(COUNTIF($AH127,"*ISP Team has convened*"),"1","0")</f>
        <v>0</v>
      </c>
      <c r="AO127" s="25" t="str">
        <f>IF(COUNTIF($AH127,"*Changes made to the ISP*"),"1","0")</f>
        <v>0</v>
      </c>
      <c r="AP127" s="25" t="str">
        <f>IF(COUNTIF($AH127,"*Assistive Device/Technology added to child's ISP*"),"1","0")</f>
        <v>0</v>
      </c>
      <c r="AQ127" s="25" t="str">
        <f>IF(COUNTIF($AH127,"*Adaptations made to meet identified sensory needs*"),"1","0")</f>
        <v>0</v>
      </c>
      <c r="AR127" s="25" t="str">
        <f>IF(COUNTIF($AH127,"*Consultation with psychiatrist/medication prescriber*"),"1","0")</f>
        <v>0</v>
      </c>
      <c r="AS127" s="25" t="str">
        <f>IF(COUNTIF($AH127,"*Consultation with Primary Care Physician/Dentist*"),"1","0")</f>
        <v>0</v>
      </c>
      <c r="AT127" s="25" t="str">
        <f>IF(COUNTIF($AH127,"*Environmental changes to the setting interior*"),"1","0")</f>
        <v>0</v>
      </c>
      <c r="AU127" s="25" t="str">
        <f>IF(COUNTIF($AH127,"*Door Window Dings Added*"),"1","0")</f>
        <v>0</v>
      </c>
      <c r="AV127" s="25" t="str">
        <f>IF(COUNTIF($AH127,"*Environmental changes to the child's bedroom*"),"1","0")</f>
        <v>0</v>
      </c>
      <c r="AW127" s="25" t="str">
        <f>IF(COUNTIF($AH127,"*Environmental changes to the setting exterior / property*"),"1","0")</f>
        <v>0</v>
      </c>
      <c r="AX127" s="25" t="str">
        <f>IF(COUNTIF($AH127,"*Changes made to the child's schedule*"),"1","0")</f>
        <v>0</v>
      </c>
      <c r="AY127" s="25" t="str">
        <f>IF(COUNTIF($AH127,"*Changes made to the child's protocols*"),"1","0")</f>
        <v>0</v>
      </c>
      <c r="AZ127" s="25" t="str">
        <f>IF(COUNTIF($AH127,"*Following a review of the restraints, no steps were taken to decrease the use of restraint/secusion during this reporting period*"),"1","0")</f>
        <v>0</v>
      </c>
    </row>
    <row r="128" spans="1:52" ht="50" customHeight="1" x14ac:dyDescent="0.35">
      <c r="A128" s="28" t="s">
        <v>543</v>
      </c>
      <c r="B128" s="25" t="s">
        <v>107</v>
      </c>
      <c r="C128" s="25" t="s">
        <v>113</v>
      </c>
      <c r="D128" s="25" t="s">
        <v>113</v>
      </c>
      <c r="E128" s="25" t="s">
        <v>112</v>
      </c>
      <c r="F128" s="25" t="s">
        <v>109</v>
      </c>
      <c r="G128" s="25" t="s">
        <v>20</v>
      </c>
      <c r="H128" s="25" t="s">
        <v>54</v>
      </c>
      <c r="I128" s="25">
        <v>0</v>
      </c>
      <c r="J128" s="25">
        <v>0</v>
      </c>
      <c r="K128" s="25">
        <v>0</v>
      </c>
      <c r="L128" s="25" t="s">
        <v>53</v>
      </c>
      <c r="M128" s="25" t="str">
        <f>IF(COUNTIF($L128,"*Three or fewer restraints/seclusion occurred during this reporting period*"),"1","0")</f>
        <v>1</v>
      </c>
      <c r="N128" s="25" t="str">
        <f>IF(COUNTIF($L128,"*Update has been made to the FBA*"),"1","0")</f>
        <v>0</v>
      </c>
      <c r="O128" s="25" t="str">
        <f>IF(COUNTIF($L128,"*Update has been made to the PBSP*"),"1","0")</f>
        <v>0</v>
      </c>
      <c r="P128" s="25" t="str">
        <f>IF(COUNTIF($L128,"*ISP Team has convened*"),"1","0")</f>
        <v>0</v>
      </c>
      <c r="Q128" s="25" t="str">
        <f>IF(COUNTIF($L128,"*General retraining of staff*"),"1","0")</f>
        <v>0</v>
      </c>
      <c r="R128" s="25" t="str">
        <f>IF(COUNTIF($L128,"*ISP Team has convened*"),"1","0")</f>
        <v>0</v>
      </c>
      <c r="S128" s="25" t="str">
        <f>IF(COUNTIF($L128,"*Changes made to the ISP*"),"1","0")</f>
        <v>0</v>
      </c>
      <c r="T128" s="25" t="str">
        <f>IF(COUNTIF($L128,"*Assistive Device/Technology added to child's ISP*"),"1","0")</f>
        <v>0</v>
      </c>
      <c r="U128" s="25" t="str">
        <f>IF(COUNTIF($L128,"*Adaptations made to meet identified sensory needs*"),"1","0")</f>
        <v>0</v>
      </c>
      <c r="V128" s="25" t="str">
        <f>IF(COUNTIF($L128,"*Consultation with psychiatrist/medication prescriber*"),"1","0")</f>
        <v>0</v>
      </c>
      <c r="W128" s="25" t="str">
        <f>IF(COUNTIF($L128,"*Consultation with Primary Care Physician/Dentist*"),"1","0")</f>
        <v>0</v>
      </c>
      <c r="X128" s="25" t="str">
        <f>IF(COUNTIF($L128,"*Environmental changes to the setting interior*"),"1","0")</f>
        <v>0</v>
      </c>
      <c r="Y128" s="25" t="str">
        <f>IF(COUNTIF($L128,"*Door Window Dings Added*"),"1","0")</f>
        <v>0</v>
      </c>
      <c r="Z128" s="25" t="str">
        <f>IF(COUNTIF($L128,"*Environmental changes to the child's bedroom*"),"1","0")</f>
        <v>0</v>
      </c>
      <c r="AA128" s="25" t="str">
        <f>IF(COUNTIF($L128,"*Environmental changes to the setting exterior / property*"),"1","0")</f>
        <v>0</v>
      </c>
      <c r="AB128" s="25" t="str">
        <f>IF(COUNTIF($L128,"*Changes made to the child's schedule*"),"1","0")</f>
        <v>0</v>
      </c>
      <c r="AC128" s="25" t="str">
        <f>IF(COUNTIF($L128,"*Changes made to the child's protocols*"),"1","0")</f>
        <v>0</v>
      </c>
      <c r="AD128" s="25" t="str">
        <f>IF(COUNTIF($L128,"*Following a review of the restraints, no steps were taken to decrease the use of restraint/secusion during this reporting period*"),"1","0")</f>
        <v>0</v>
      </c>
      <c r="AE128" s="25">
        <v>0</v>
      </c>
      <c r="AF128" s="25">
        <v>0</v>
      </c>
      <c r="AG128" s="25">
        <v>0</v>
      </c>
      <c r="AH128" s="25" t="s">
        <v>53</v>
      </c>
      <c r="AI128" s="25" t="str">
        <f>IF(COUNTIF($AH128,"*Three or fewer restraints/seclusion occurred during this reporting period*"),"1","0")</f>
        <v>1</v>
      </c>
      <c r="AJ128" s="25" t="str">
        <f>IF(COUNTIF($AH128,"*Update has been made to the FBA*"),"1","0")</f>
        <v>0</v>
      </c>
      <c r="AK128" s="25" t="str">
        <f>IF(COUNTIF($AH128,"*Update has been made to the PBSP*"),"1","0")</f>
        <v>0</v>
      </c>
      <c r="AL128" s="25" t="str">
        <f>IF(COUNTIF($AH128,"*ISP Team has convened*"),"1","0")</f>
        <v>0</v>
      </c>
      <c r="AM128" s="25" t="str">
        <f>IF(COUNTIF($AH128,"*General retraining of staff*"),"1","0")</f>
        <v>0</v>
      </c>
      <c r="AN128" s="25" t="str">
        <f>IF(COUNTIF($AH128,"*ISP Team has convened*"),"1","0")</f>
        <v>0</v>
      </c>
      <c r="AO128" s="25" t="str">
        <f>IF(COUNTIF($AH128,"*Changes made to the ISP*"),"1","0")</f>
        <v>0</v>
      </c>
      <c r="AP128" s="25" t="str">
        <f>IF(COUNTIF($AH128,"*Assistive Device/Technology added to child's ISP*"),"1","0")</f>
        <v>0</v>
      </c>
      <c r="AQ128" s="25" t="str">
        <f>IF(COUNTIF($AH128,"*Adaptations made to meet identified sensory needs*"),"1","0")</f>
        <v>0</v>
      </c>
      <c r="AR128" s="25" t="str">
        <f>IF(COUNTIF($AH128,"*Consultation with psychiatrist/medication prescriber*"),"1","0")</f>
        <v>0</v>
      </c>
      <c r="AS128" s="25" t="str">
        <f>IF(COUNTIF($AH128,"*Consultation with Primary Care Physician/Dentist*"),"1","0")</f>
        <v>0</v>
      </c>
      <c r="AT128" s="25" t="str">
        <f>IF(COUNTIF($AH128,"*Environmental changes to the setting interior*"),"1","0")</f>
        <v>0</v>
      </c>
      <c r="AU128" s="25" t="str">
        <f>IF(COUNTIF($AH128,"*Door Window Dings Added*"),"1","0")</f>
        <v>0</v>
      </c>
      <c r="AV128" s="25" t="str">
        <f>IF(COUNTIF($AH128,"*Environmental changes to the child's bedroom*"),"1","0")</f>
        <v>0</v>
      </c>
      <c r="AW128" s="25" t="str">
        <f>IF(COUNTIF($AH128,"*Environmental changes to the setting exterior / property*"),"1","0")</f>
        <v>0</v>
      </c>
      <c r="AX128" s="25" t="str">
        <f>IF(COUNTIF($AH128,"*Changes made to the child's schedule*"),"1","0")</f>
        <v>0</v>
      </c>
      <c r="AY128" s="25" t="str">
        <f>IF(COUNTIF($AH128,"*Changes made to the child's protocols*"),"1","0")</f>
        <v>0</v>
      </c>
      <c r="AZ128" s="25" t="str">
        <f>IF(COUNTIF($AH128,"*Following a review of the restraints, no steps were taken to decrease the use of restraint/secusion during this reporting period*"),"1","0")</f>
        <v>0</v>
      </c>
    </row>
    <row r="129" spans="1:52" ht="50" customHeight="1" x14ac:dyDescent="0.35">
      <c r="A129" s="28" t="s">
        <v>544</v>
      </c>
      <c r="B129" s="25" t="s">
        <v>107</v>
      </c>
      <c r="C129" s="25" t="s">
        <v>108</v>
      </c>
      <c r="D129" s="25" t="s">
        <v>108</v>
      </c>
      <c r="E129" s="25" t="s">
        <v>112</v>
      </c>
      <c r="F129" s="25" t="s">
        <v>109</v>
      </c>
      <c r="G129" s="25" t="s">
        <v>20</v>
      </c>
      <c r="H129" s="25" t="s">
        <v>54</v>
      </c>
      <c r="I129" s="25">
        <v>0</v>
      </c>
      <c r="J129" s="25">
        <v>0</v>
      </c>
      <c r="K129" s="32">
        <v>0</v>
      </c>
      <c r="L129" s="25" t="s">
        <v>166</v>
      </c>
      <c r="M129" s="25" t="str">
        <f>IF(COUNTIF($L129,"*Three or fewer restraints/seclusion occurred during this reporting period*"),"1","0")</f>
        <v>0</v>
      </c>
      <c r="N129" s="25" t="str">
        <f>IF(COUNTIF($L129,"*Update has been made to the FBA*"),"1","0")</f>
        <v>0</v>
      </c>
      <c r="O129" s="25" t="str">
        <f>IF(COUNTIF($L129,"*Update has been made to the PBSP*"),"1","0")</f>
        <v>0</v>
      </c>
      <c r="P129" s="25" t="str">
        <f>IF(COUNTIF($L129,"*ISP Team has convened*"),"1","0")</f>
        <v>0</v>
      </c>
      <c r="Q129" s="25" t="str">
        <f>IF(COUNTIF($L129,"*General retraining of staff*"),"1","0")</f>
        <v>0</v>
      </c>
      <c r="R129" s="25" t="str">
        <f>IF(COUNTIF($L129,"*ISP Team has convened*"),"1","0")</f>
        <v>0</v>
      </c>
      <c r="S129" s="25" t="str">
        <f>IF(COUNTIF($L129,"*Changes made to the ISP*"),"1","0")</f>
        <v>0</v>
      </c>
      <c r="T129" s="25" t="str">
        <f>IF(COUNTIF($L129,"*Assistive Device/Technology added to child's ISP*"),"1","0")</f>
        <v>0</v>
      </c>
      <c r="U129" s="25" t="str">
        <f>IF(COUNTIF($L129,"*Adaptations made to meet identified sensory needs*"),"1","0")</f>
        <v>0</v>
      </c>
      <c r="V129" s="25" t="str">
        <f>IF(COUNTIF($L129,"*Consultation with psychiatrist/medication prescriber*"),"1","0")</f>
        <v>0</v>
      </c>
      <c r="W129" s="25" t="str">
        <f>IF(COUNTIF($L129,"*Consultation with Primary Care Physician/Dentist*"),"1","0")</f>
        <v>0</v>
      </c>
      <c r="X129" s="25" t="str">
        <f>IF(COUNTIF($L129,"*Environmental changes to the setting interior*"),"1","0")</f>
        <v>1</v>
      </c>
      <c r="Y129" s="25" t="str">
        <f>IF(COUNTIF($L129,"*Door Window Dings Added*"),"1","0")</f>
        <v>0</v>
      </c>
      <c r="Z129" s="25" t="str">
        <f>IF(COUNTIF($L129,"*Environmental changes to the child's bedroom*"),"1","0")</f>
        <v>0</v>
      </c>
      <c r="AA129" s="25" t="str">
        <f>IF(COUNTIF($L129,"*Environmental changes to the setting exterior / property*"),"1","0")</f>
        <v>0</v>
      </c>
      <c r="AB129" s="25" t="str">
        <f>IF(COUNTIF($L129,"*Changes made to the child's schedule*"),"1","0")</f>
        <v>0</v>
      </c>
      <c r="AC129" s="25" t="str">
        <f>IF(COUNTIF($L129,"*Changes made to the child's protocols*"),"1","0")</f>
        <v>0</v>
      </c>
      <c r="AD129" s="25" t="str">
        <f>IF(COUNTIF($L129,"*Following a review of the restraints, no steps were taken to decrease the use of restraint/secusion during this reporting period*"),"1","0")</f>
        <v>0</v>
      </c>
      <c r="AE129" s="25">
        <v>0</v>
      </c>
      <c r="AF129" s="25">
        <v>0</v>
      </c>
      <c r="AG129" s="25">
        <v>0</v>
      </c>
      <c r="AH129" s="25" t="s">
        <v>166</v>
      </c>
      <c r="AI129" s="25" t="str">
        <f>IF(COUNTIF($AH129,"*Three or fewer restraints/seclusion occurred during this reporting period*"),"1","0")</f>
        <v>0</v>
      </c>
      <c r="AJ129" s="25" t="str">
        <f>IF(COUNTIF($AH129,"*Update has been made to the FBA*"),"1","0")</f>
        <v>0</v>
      </c>
      <c r="AK129" s="25" t="str">
        <f>IF(COUNTIF($AH129,"*Update has been made to the PBSP*"),"1","0")</f>
        <v>0</v>
      </c>
      <c r="AL129" s="25" t="str">
        <f>IF(COUNTIF($AH129,"*ISP Team has convened*"),"1","0")</f>
        <v>0</v>
      </c>
      <c r="AM129" s="25" t="str">
        <f>IF(COUNTIF($AH129,"*General retraining of staff*"),"1","0")</f>
        <v>0</v>
      </c>
      <c r="AN129" s="25" t="str">
        <f>IF(COUNTIF($AH129,"*ISP Team has convened*"),"1","0")</f>
        <v>0</v>
      </c>
      <c r="AO129" s="25" t="str">
        <f>IF(COUNTIF($AH129,"*Changes made to the ISP*"),"1","0")</f>
        <v>0</v>
      </c>
      <c r="AP129" s="25" t="str">
        <f>IF(COUNTIF($AH129,"*Assistive Device/Technology added to child's ISP*"),"1","0")</f>
        <v>0</v>
      </c>
      <c r="AQ129" s="25" t="str">
        <f>IF(COUNTIF($AH129,"*Adaptations made to meet identified sensory needs*"),"1","0")</f>
        <v>0</v>
      </c>
      <c r="AR129" s="25" t="str">
        <f>IF(COUNTIF($AH129,"*Consultation with psychiatrist/medication prescriber*"),"1","0")</f>
        <v>0</v>
      </c>
      <c r="AS129" s="25" t="str">
        <f>IF(COUNTIF($AH129,"*Consultation with Primary Care Physician/Dentist*"),"1","0")</f>
        <v>0</v>
      </c>
      <c r="AT129" s="25" t="str">
        <f>IF(COUNTIF($AH129,"*Environmental changes to the setting interior*"),"1","0")</f>
        <v>1</v>
      </c>
      <c r="AU129" s="25" t="str">
        <f>IF(COUNTIF($AH129,"*Door Window Dings Added*"),"1","0")</f>
        <v>0</v>
      </c>
      <c r="AV129" s="25" t="str">
        <f>IF(COUNTIF($AH129,"*Environmental changes to the child's bedroom*"),"1","0")</f>
        <v>0</v>
      </c>
      <c r="AW129" s="25" t="str">
        <f>IF(COUNTIF($AH129,"*Environmental changes to the setting exterior / property*"),"1","0")</f>
        <v>0</v>
      </c>
      <c r="AX129" s="25" t="str">
        <f>IF(COUNTIF($AH129,"*Changes made to the child's schedule*"),"1","0")</f>
        <v>0</v>
      </c>
      <c r="AY129" s="25" t="str">
        <f>IF(COUNTIF($AH129,"*Changes made to the child's protocols*"),"1","0")</f>
        <v>0</v>
      </c>
      <c r="AZ129" s="25" t="str">
        <f>IF(COUNTIF($AH129,"*Following a review of the restraints, no steps were taken to decrease the use of restraint/secusion during this reporting period*"),"1","0")</f>
        <v>0</v>
      </c>
    </row>
    <row r="130" spans="1:52" ht="50" customHeight="1" x14ac:dyDescent="0.35">
      <c r="A130" s="28" t="s">
        <v>545</v>
      </c>
      <c r="B130" s="25" t="s">
        <v>118</v>
      </c>
      <c r="C130" s="25" t="s">
        <v>108</v>
      </c>
      <c r="D130" s="25" t="s">
        <v>108</v>
      </c>
      <c r="E130" s="25" t="s">
        <v>112</v>
      </c>
      <c r="F130" s="25" t="s">
        <v>109</v>
      </c>
      <c r="G130" s="25" t="s">
        <v>20</v>
      </c>
      <c r="H130" s="25" t="s">
        <v>54</v>
      </c>
      <c r="I130" s="25">
        <v>0</v>
      </c>
      <c r="J130" s="25">
        <v>0</v>
      </c>
      <c r="K130" s="25">
        <v>0</v>
      </c>
      <c r="L130" s="25" t="s">
        <v>53</v>
      </c>
      <c r="M130" s="25" t="str">
        <f>IF(COUNTIF($L130,"*Three or fewer restraints/seclusion occurred during this reporting period*"),"1","0")</f>
        <v>1</v>
      </c>
      <c r="N130" s="25" t="str">
        <f>IF(COUNTIF($L130,"*Update has been made to the FBA*"),"1","0")</f>
        <v>0</v>
      </c>
      <c r="O130" s="25" t="str">
        <f>IF(COUNTIF($L130,"*Update has been made to the PBSP*"),"1","0")</f>
        <v>0</v>
      </c>
      <c r="P130" s="25" t="str">
        <f>IF(COUNTIF($L130,"*ISP Team has convened*"),"1","0")</f>
        <v>0</v>
      </c>
      <c r="Q130" s="25" t="str">
        <f>IF(COUNTIF($L130,"*General retraining of staff*"),"1","0")</f>
        <v>0</v>
      </c>
      <c r="R130" s="25" t="str">
        <f>IF(COUNTIF($L130,"*ISP Team has convened*"),"1","0")</f>
        <v>0</v>
      </c>
      <c r="S130" s="25" t="str">
        <f>IF(COUNTIF($L130,"*Changes made to the ISP*"),"1","0")</f>
        <v>0</v>
      </c>
      <c r="T130" s="25" t="str">
        <f>IF(COUNTIF($L130,"*Assistive Device/Technology added to child's ISP*"),"1","0")</f>
        <v>0</v>
      </c>
      <c r="U130" s="25" t="str">
        <f>IF(COUNTIF($L130,"*Adaptations made to meet identified sensory needs*"),"1","0")</f>
        <v>0</v>
      </c>
      <c r="V130" s="25" t="str">
        <f>IF(COUNTIF($L130,"*Consultation with psychiatrist/medication prescriber*"),"1","0")</f>
        <v>0</v>
      </c>
      <c r="W130" s="25" t="str">
        <f>IF(COUNTIF($L130,"*Consultation with Primary Care Physician/Dentist*"),"1","0")</f>
        <v>0</v>
      </c>
      <c r="X130" s="25" t="str">
        <f>IF(COUNTIF($L130,"*Environmental changes to the setting interior*"),"1","0")</f>
        <v>0</v>
      </c>
      <c r="Y130" s="25" t="str">
        <f>IF(COUNTIF($L130,"*Door Window Dings Added*"),"1","0")</f>
        <v>0</v>
      </c>
      <c r="Z130" s="25" t="str">
        <f>IF(COUNTIF($L130,"*Environmental changes to the child's bedroom*"),"1","0")</f>
        <v>0</v>
      </c>
      <c r="AA130" s="25" t="str">
        <f>IF(COUNTIF($L130,"*Environmental changes to the setting exterior / property*"),"1","0")</f>
        <v>0</v>
      </c>
      <c r="AB130" s="25" t="str">
        <f>IF(COUNTIF($L130,"*Changes made to the child's schedule*"),"1","0")</f>
        <v>0</v>
      </c>
      <c r="AC130" s="25" t="str">
        <f>IF(COUNTIF($L130,"*Changes made to the child's protocols*"),"1","0")</f>
        <v>0</v>
      </c>
      <c r="AD130" s="25" t="str">
        <f>IF(COUNTIF($L130,"*Following a review of the restraints, no steps were taken to decrease the use of restraint/secusion during this reporting period*"),"1","0")</f>
        <v>0</v>
      </c>
      <c r="AE130" s="25">
        <v>0</v>
      </c>
      <c r="AF130" s="25">
        <v>0</v>
      </c>
      <c r="AG130" s="25">
        <v>0</v>
      </c>
      <c r="AH130" s="25" t="s">
        <v>53</v>
      </c>
      <c r="AI130" s="25" t="str">
        <f>IF(COUNTIF($AH130,"*Three or fewer restraints/seclusion occurred during this reporting period*"),"1","0")</f>
        <v>1</v>
      </c>
      <c r="AJ130" s="25" t="str">
        <f>IF(COUNTIF($AH130,"*Update has been made to the FBA*"),"1","0")</f>
        <v>0</v>
      </c>
      <c r="AK130" s="25" t="str">
        <f>IF(COUNTIF($AH130,"*Update has been made to the PBSP*"),"1","0")</f>
        <v>0</v>
      </c>
      <c r="AL130" s="25" t="str">
        <f>IF(COUNTIF($AH130,"*ISP Team has convened*"),"1","0")</f>
        <v>0</v>
      </c>
      <c r="AM130" s="25" t="str">
        <f>IF(COUNTIF($AH130,"*General retraining of staff*"),"1","0")</f>
        <v>0</v>
      </c>
      <c r="AN130" s="25" t="str">
        <f>IF(COUNTIF($AH130,"*ISP Team has convened*"),"1","0")</f>
        <v>0</v>
      </c>
      <c r="AO130" s="25" t="str">
        <f>IF(COUNTIF($AH130,"*Changes made to the ISP*"),"1","0")</f>
        <v>0</v>
      </c>
      <c r="AP130" s="25" t="str">
        <f>IF(COUNTIF($AH130,"*Assistive Device/Technology added to child's ISP*"),"1","0")</f>
        <v>0</v>
      </c>
      <c r="AQ130" s="25" t="str">
        <f>IF(COUNTIF($AH130,"*Adaptations made to meet identified sensory needs*"),"1","0")</f>
        <v>0</v>
      </c>
      <c r="AR130" s="25" t="str">
        <f>IF(COUNTIF($AH130,"*Consultation with psychiatrist/medication prescriber*"),"1","0")</f>
        <v>0</v>
      </c>
      <c r="AS130" s="25" t="str">
        <f>IF(COUNTIF($AH130,"*Consultation with Primary Care Physician/Dentist*"),"1","0")</f>
        <v>0</v>
      </c>
      <c r="AT130" s="25" t="str">
        <f>IF(COUNTIF($AH130,"*Environmental changes to the setting interior*"),"1","0")</f>
        <v>0</v>
      </c>
      <c r="AU130" s="25" t="str">
        <f>IF(COUNTIF($AH130,"*Door Window Dings Added*"),"1","0")</f>
        <v>0</v>
      </c>
      <c r="AV130" s="25" t="str">
        <f>IF(COUNTIF($AH130,"*Environmental changes to the child's bedroom*"),"1","0")</f>
        <v>0</v>
      </c>
      <c r="AW130" s="25" t="str">
        <f>IF(COUNTIF($AH130,"*Environmental changes to the setting exterior / property*"),"1","0")</f>
        <v>0</v>
      </c>
      <c r="AX130" s="25" t="str">
        <f>IF(COUNTIF($AH130,"*Changes made to the child's schedule*"),"1","0")</f>
        <v>0</v>
      </c>
      <c r="AY130" s="25" t="str">
        <f>IF(COUNTIF($AH130,"*Changes made to the child's protocols*"),"1","0")</f>
        <v>0</v>
      </c>
      <c r="AZ130" s="25" t="str">
        <f>IF(COUNTIF($AH130,"*Following a review of the restraints, no steps were taken to decrease the use of restraint/secusion during this reporting period*"),"1","0")</f>
        <v>0</v>
      </c>
    </row>
    <row r="131" spans="1:52" ht="50" customHeight="1" x14ac:dyDescent="0.35">
      <c r="A131" s="28" t="s">
        <v>546</v>
      </c>
      <c r="B131" s="28" t="s">
        <v>107</v>
      </c>
      <c r="C131" s="28" t="s">
        <v>108</v>
      </c>
      <c r="D131" s="28" t="s">
        <v>108</v>
      </c>
      <c r="E131" s="28" t="s">
        <v>112</v>
      </c>
      <c r="F131" s="28" t="s">
        <v>109</v>
      </c>
      <c r="G131" s="28" t="s">
        <v>20</v>
      </c>
      <c r="H131" s="28" t="s">
        <v>54</v>
      </c>
      <c r="I131" s="28">
        <v>0</v>
      </c>
      <c r="J131" s="28">
        <v>0</v>
      </c>
      <c r="K131" s="28">
        <v>0</v>
      </c>
      <c r="L131" s="28" t="s">
        <v>53</v>
      </c>
      <c r="M131" s="28" t="str">
        <f>IF(COUNTIF($L131,"*Three or fewer restraints/seclusion occurred during this reporting period*"),"1","0")</f>
        <v>1</v>
      </c>
      <c r="N131" s="28" t="str">
        <f>IF(COUNTIF($L131,"*Update has been made to the FBA*"),"1","0")</f>
        <v>0</v>
      </c>
      <c r="O131" s="28" t="str">
        <f>IF(COUNTIF($L131,"*Update has been made to the PBSP*"),"1","0")</f>
        <v>0</v>
      </c>
      <c r="P131" s="28" t="str">
        <f>IF(COUNTIF($L131,"*ISP Team has convened*"),"1","0")</f>
        <v>0</v>
      </c>
      <c r="Q131" s="28" t="str">
        <f>IF(COUNTIF($L131,"*General retraining of staff*"),"1","0")</f>
        <v>0</v>
      </c>
      <c r="R131" s="28" t="str">
        <f>IF(COUNTIF($L131,"*ISP Team has convened*"),"1","0")</f>
        <v>0</v>
      </c>
      <c r="S131" s="28" t="str">
        <f>IF(COUNTIF($L131,"*Changes made to the ISP*"),"1","0")</f>
        <v>0</v>
      </c>
      <c r="T131" s="28" t="str">
        <f>IF(COUNTIF($L131,"*Assistive Device/Technology added to child's ISP*"),"1","0")</f>
        <v>0</v>
      </c>
      <c r="U131" s="28" t="str">
        <f>IF(COUNTIF($L131,"*Adaptations made to meet identified sensory needs*"),"1","0")</f>
        <v>0</v>
      </c>
      <c r="V131" s="28" t="str">
        <f>IF(COUNTIF($L131,"*Consultation with psychiatrist/medication prescriber*"),"1","0")</f>
        <v>0</v>
      </c>
      <c r="W131" s="28" t="str">
        <f>IF(COUNTIF($L131,"*Consultation with Primary Care Physician/Dentist*"),"1","0")</f>
        <v>0</v>
      </c>
      <c r="X131" s="28" t="str">
        <f>IF(COUNTIF($L131,"*Environmental changes to the setting interior*"),"1","0")</f>
        <v>0</v>
      </c>
      <c r="Y131" s="28" t="str">
        <f>IF(COUNTIF($L131,"*Door Window Dings Added*"),"1","0")</f>
        <v>0</v>
      </c>
      <c r="Z131" s="28" t="str">
        <f>IF(COUNTIF($L131,"*Environmental changes to the child's bedroom*"),"1","0")</f>
        <v>0</v>
      </c>
      <c r="AA131" s="28" t="str">
        <f>IF(COUNTIF($L131,"*Environmental changes to the setting exterior / property*"),"1","0")</f>
        <v>0</v>
      </c>
      <c r="AB131" s="28" t="str">
        <f>IF(COUNTIF($L131,"*Changes made to the child's schedule*"),"1","0")</f>
        <v>0</v>
      </c>
      <c r="AC131" s="28" t="str">
        <f>IF(COUNTIF($L131,"*Changes made to the child's protocols*"),"1","0")</f>
        <v>0</v>
      </c>
      <c r="AD131" s="28" t="str">
        <f>IF(COUNTIF($L131,"*Following a review of the restraints, no steps were taken to decrease the use of restraint/secusion during this reporting period*"),"1","0")</f>
        <v>0</v>
      </c>
      <c r="AE131" s="28">
        <v>0</v>
      </c>
      <c r="AF131" s="28">
        <v>0</v>
      </c>
      <c r="AG131" s="28">
        <v>0</v>
      </c>
      <c r="AH131" s="28" t="s">
        <v>53</v>
      </c>
      <c r="AI131" s="28" t="str">
        <f>IF(COUNTIF($AH131,"*Three or fewer restraints/seclusion occurred during this reporting period*"),"1","0")</f>
        <v>1</v>
      </c>
      <c r="AJ131" s="28" t="str">
        <f>IF(COUNTIF($AH131,"*Update has been made to the FBA*"),"1","0")</f>
        <v>0</v>
      </c>
      <c r="AK131" s="28" t="str">
        <f>IF(COUNTIF($AH131,"*Update has been made to the PBSP*"),"1","0")</f>
        <v>0</v>
      </c>
      <c r="AL131" s="28" t="str">
        <f>IF(COUNTIF($AH131,"*ISP Team has convened*"),"1","0")</f>
        <v>0</v>
      </c>
      <c r="AM131" s="28" t="str">
        <f>IF(COUNTIF($AH131,"*General retraining of staff*"),"1","0")</f>
        <v>0</v>
      </c>
      <c r="AN131" s="28" t="str">
        <f>IF(COUNTIF($AH131,"*ISP Team has convened*"),"1","0")</f>
        <v>0</v>
      </c>
      <c r="AO131" s="28" t="str">
        <f>IF(COUNTIF($AH131,"*Changes made to the ISP*"),"1","0")</f>
        <v>0</v>
      </c>
      <c r="AP131" s="28" t="str">
        <f>IF(COUNTIF($AH131,"*Assistive Device/Technology added to child's ISP*"),"1","0")</f>
        <v>0</v>
      </c>
      <c r="AQ131" s="28" t="str">
        <f>IF(COUNTIF($AH131,"*Adaptations made to meet identified sensory needs*"),"1","0")</f>
        <v>0</v>
      </c>
      <c r="AR131" s="28" t="str">
        <f>IF(COUNTIF($AH131,"*Consultation with psychiatrist/medication prescriber*"),"1","0")</f>
        <v>0</v>
      </c>
      <c r="AS131" s="28" t="str">
        <f>IF(COUNTIF($AH131,"*Consultation with Primary Care Physician/Dentist*"),"1","0")</f>
        <v>0</v>
      </c>
      <c r="AT131" s="28" t="str">
        <f>IF(COUNTIF($AH131,"*Environmental changes to the setting interior*"),"1","0")</f>
        <v>0</v>
      </c>
      <c r="AU131" s="28" t="str">
        <f>IF(COUNTIF($AH131,"*Door Window Dings Added*"),"1","0")</f>
        <v>0</v>
      </c>
      <c r="AV131" s="28" t="str">
        <f>IF(COUNTIF($AH131,"*Environmental changes to the child's bedroom*"),"1","0")</f>
        <v>0</v>
      </c>
      <c r="AW131" s="28" t="str">
        <f>IF(COUNTIF($AH131,"*Environmental changes to the setting exterior / property*"),"1","0")</f>
        <v>0</v>
      </c>
      <c r="AX131" s="28" t="str">
        <f>IF(COUNTIF($AH131,"*Changes made to the child's schedule*"),"1","0")</f>
        <v>0</v>
      </c>
      <c r="AY131" s="28" t="str">
        <f>IF(COUNTIF($AH131,"*Changes made to the child's protocols*"),"1","0")</f>
        <v>0</v>
      </c>
      <c r="AZ131" s="28" t="str">
        <f>IF(COUNTIF($AH131,"*Following a review of the restraints, no steps were taken to decrease the use of restraint/secusion during this reporting period*"),"1","0")</f>
        <v>0</v>
      </c>
    </row>
    <row r="132" spans="1:52" ht="50" customHeight="1" x14ac:dyDescent="0.35">
      <c r="A132" s="28" t="s">
        <v>547</v>
      </c>
      <c r="B132" s="25" t="s">
        <v>107</v>
      </c>
      <c r="C132" s="25" t="s">
        <v>108</v>
      </c>
      <c r="D132" s="25" t="s">
        <v>108</v>
      </c>
      <c r="E132" s="25" t="s">
        <v>112</v>
      </c>
      <c r="F132" s="25" t="s">
        <v>109</v>
      </c>
      <c r="G132" s="25" t="s">
        <v>20</v>
      </c>
      <c r="H132" s="25" t="s">
        <v>54</v>
      </c>
      <c r="I132" s="25">
        <v>0</v>
      </c>
      <c r="J132" s="25">
        <v>0</v>
      </c>
      <c r="K132" s="25">
        <v>0</v>
      </c>
      <c r="L132" s="25" t="s">
        <v>53</v>
      </c>
      <c r="M132" s="25" t="str">
        <f>IF(COUNTIF($L132,"*Three or fewer restraints/seclusion occurred during this reporting period*"),"1","0")</f>
        <v>1</v>
      </c>
      <c r="N132" s="25" t="str">
        <f>IF(COUNTIF($L132,"*Update has been made to the FBA*"),"1","0")</f>
        <v>0</v>
      </c>
      <c r="O132" s="25" t="str">
        <f>IF(COUNTIF($L132,"*Update has been made to the PBSP*"),"1","0")</f>
        <v>0</v>
      </c>
      <c r="P132" s="25" t="str">
        <f>IF(COUNTIF($L132,"*ISP Team has convened*"),"1","0")</f>
        <v>0</v>
      </c>
      <c r="Q132" s="25" t="str">
        <f>IF(COUNTIF($L132,"*General retraining of staff*"),"1","0")</f>
        <v>0</v>
      </c>
      <c r="R132" s="25" t="str">
        <f>IF(COUNTIF($L132,"*ISP Team has convened*"),"1","0")</f>
        <v>0</v>
      </c>
      <c r="S132" s="25" t="str">
        <f>IF(COUNTIF($L132,"*Changes made to the ISP*"),"1","0")</f>
        <v>0</v>
      </c>
      <c r="T132" s="25" t="str">
        <f>IF(COUNTIF($L132,"*Assistive Device/Technology added to child's ISP*"),"1","0")</f>
        <v>0</v>
      </c>
      <c r="U132" s="25" t="str">
        <f>IF(COUNTIF($L132,"*Adaptations made to meet identified sensory needs*"),"1","0")</f>
        <v>0</v>
      </c>
      <c r="V132" s="25" t="str">
        <f>IF(COUNTIF($L132,"*Consultation with psychiatrist/medication prescriber*"),"1","0")</f>
        <v>0</v>
      </c>
      <c r="W132" s="25" t="str">
        <f>IF(COUNTIF($L132,"*Consultation with Primary Care Physician/Dentist*"),"1","0")</f>
        <v>0</v>
      </c>
      <c r="X132" s="25" t="str">
        <f>IF(COUNTIF($L132,"*Environmental changes to the setting interior*"),"1","0")</f>
        <v>0</v>
      </c>
      <c r="Y132" s="25" t="str">
        <f>IF(COUNTIF($L132,"*Door Window Dings Added*"),"1","0")</f>
        <v>0</v>
      </c>
      <c r="Z132" s="25" t="str">
        <f>IF(COUNTIF($L132,"*Environmental changes to the child's bedroom*"),"1","0")</f>
        <v>0</v>
      </c>
      <c r="AA132" s="25" t="str">
        <f>IF(COUNTIF($L132,"*Environmental changes to the setting exterior / property*"),"1","0")</f>
        <v>0</v>
      </c>
      <c r="AB132" s="25" t="str">
        <f>IF(COUNTIF($L132,"*Changes made to the child's schedule*"),"1","0")</f>
        <v>0</v>
      </c>
      <c r="AC132" s="25" t="str">
        <f>IF(COUNTIF($L132,"*Changes made to the child's protocols*"),"1","0")</f>
        <v>0</v>
      </c>
      <c r="AD132" s="25" t="str">
        <f>IF(COUNTIF($L132,"*Following a review of the restraints, no steps were taken to decrease the use of restraint/secusion during this reporting period*"),"1","0")</f>
        <v>0</v>
      </c>
      <c r="AE132" s="25">
        <v>0</v>
      </c>
      <c r="AF132" s="25">
        <v>0</v>
      </c>
      <c r="AG132" s="25">
        <v>0</v>
      </c>
      <c r="AH132" s="25" t="s">
        <v>53</v>
      </c>
      <c r="AI132" s="25" t="str">
        <f>IF(COUNTIF($AH132,"*Three or fewer restraints/seclusion occurred during this reporting period*"),"1","0")</f>
        <v>1</v>
      </c>
      <c r="AJ132" s="25" t="str">
        <f>IF(COUNTIF($AH132,"*Update has been made to the FBA*"),"1","0")</f>
        <v>0</v>
      </c>
      <c r="AK132" s="25" t="str">
        <f>IF(COUNTIF($AH132,"*Update has been made to the PBSP*"),"1","0")</f>
        <v>0</v>
      </c>
      <c r="AL132" s="25" t="str">
        <f>IF(COUNTIF($AH132,"*ISP Team has convened*"),"1","0")</f>
        <v>0</v>
      </c>
      <c r="AM132" s="25" t="str">
        <f>IF(COUNTIF($AH132,"*General retraining of staff*"),"1","0")</f>
        <v>0</v>
      </c>
      <c r="AN132" s="25" t="str">
        <f>IF(COUNTIF($AH132,"*ISP Team has convened*"),"1","0")</f>
        <v>0</v>
      </c>
      <c r="AO132" s="25" t="str">
        <f>IF(COUNTIF($AH132,"*Changes made to the ISP*"),"1","0")</f>
        <v>0</v>
      </c>
      <c r="AP132" s="25" t="str">
        <f>IF(COUNTIF($AH132,"*Assistive Device/Technology added to child's ISP*"),"1","0")</f>
        <v>0</v>
      </c>
      <c r="AQ132" s="25" t="str">
        <f>IF(COUNTIF($AH132,"*Adaptations made to meet identified sensory needs*"),"1","0")</f>
        <v>0</v>
      </c>
      <c r="AR132" s="25" t="str">
        <f>IF(COUNTIF($AH132,"*Consultation with psychiatrist/medication prescriber*"),"1","0")</f>
        <v>0</v>
      </c>
      <c r="AS132" s="25" t="str">
        <f>IF(COUNTIF($AH132,"*Consultation with Primary Care Physician/Dentist*"),"1","0")</f>
        <v>0</v>
      </c>
      <c r="AT132" s="25" t="str">
        <f>IF(COUNTIF($AH132,"*Environmental changes to the setting interior*"),"1","0")</f>
        <v>0</v>
      </c>
      <c r="AU132" s="25" t="str">
        <f>IF(COUNTIF($AH132,"*Door Window Dings Added*"),"1","0")</f>
        <v>0</v>
      </c>
      <c r="AV132" s="25" t="str">
        <f>IF(COUNTIF($AH132,"*Environmental changes to the child's bedroom*"),"1","0")</f>
        <v>0</v>
      </c>
      <c r="AW132" s="25" t="str">
        <f>IF(COUNTIF($AH132,"*Environmental changes to the setting exterior / property*"),"1","0")</f>
        <v>0</v>
      </c>
      <c r="AX132" s="25" t="str">
        <f>IF(COUNTIF($AH132,"*Changes made to the child's schedule*"),"1","0")</f>
        <v>0</v>
      </c>
      <c r="AY132" s="25" t="str">
        <f>IF(COUNTIF($AH132,"*Changes made to the child's protocols*"),"1","0")</f>
        <v>0</v>
      </c>
      <c r="AZ132" s="25" t="str">
        <f>IF(COUNTIF($AH132,"*Following a review of the restraints, no steps were taken to decrease the use of restraint/secusion during this reporting period*"),"1","0")</f>
        <v>0</v>
      </c>
    </row>
    <row r="133" spans="1:52" ht="50" customHeight="1" x14ac:dyDescent="0.35">
      <c r="A133" s="28" t="s">
        <v>548</v>
      </c>
      <c r="B133" s="25" t="s">
        <v>107</v>
      </c>
      <c r="C133" s="25" t="s">
        <v>108</v>
      </c>
      <c r="D133" s="25" t="s">
        <v>108</v>
      </c>
      <c r="E133" s="25" t="s">
        <v>112</v>
      </c>
      <c r="F133" s="25" t="s">
        <v>109</v>
      </c>
      <c r="G133" s="25" t="s">
        <v>20</v>
      </c>
      <c r="H133" s="25" t="s">
        <v>54</v>
      </c>
      <c r="I133" s="25">
        <v>0</v>
      </c>
      <c r="J133" s="25">
        <v>0</v>
      </c>
      <c r="K133" s="25">
        <v>0</v>
      </c>
      <c r="L133" s="25" t="s">
        <v>53</v>
      </c>
      <c r="M133" s="25" t="str">
        <f>IF(COUNTIF($L133,"*Three or fewer restraints/seclusion occurred during this reporting period*"),"1","0")</f>
        <v>1</v>
      </c>
      <c r="N133" s="25" t="str">
        <f>IF(COUNTIF($L133,"*Update has been made to the FBA*"),"1","0")</f>
        <v>0</v>
      </c>
      <c r="O133" s="25" t="str">
        <f>IF(COUNTIF($L133,"*Update has been made to the PBSP*"),"1","0")</f>
        <v>0</v>
      </c>
      <c r="P133" s="25" t="str">
        <f>IF(COUNTIF($L133,"*ISP Team has convened*"),"1","0")</f>
        <v>0</v>
      </c>
      <c r="Q133" s="25" t="str">
        <f>IF(COUNTIF($L133,"*General retraining of staff*"),"1","0")</f>
        <v>0</v>
      </c>
      <c r="R133" s="25" t="str">
        <f>IF(COUNTIF($L133,"*ISP Team has convened*"),"1","0")</f>
        <v>0</v>
      </c>
      <c r="S133" s="25" t="str">
        <f>IF(COUNTIF($L133,"*Changes made to the ISP*"),"1","0")</f>
        <v>0</v>
      </c>
      <c r="T133" s="25" t="str">
        <f>IF(COUNTIF($L133,"*Assistive Device/Technology added to child's ISP*"),"1","0")</f>
        <v>0</v>
      </c>
      <c r="U133" s="25" t="str">
        <f>IF(COUNTIF($L133,"*Adaptations made to meet identified sensory needs*"),"1","0")</f>
        <v>0</v>
      </c>
      <c r="V133" s="25" t="str">
        <f>IF(COUNTIF($L133,"*Consultation with psychiatrist/medication prescriber*"),"1","0")</f>
        <v>0</v>
      </c>
      <c r="W133" s="25" t="str">
        <f>IF(COUNTIF($L133,"*Consultation with Primary Care Physician/Dentist*"),"1","0")</f>
        <v>0</v>
      </c>
      <c r="X133" s="25" t="str">
        <f>IF(COUNTIF($L133,"*Environmental changes to the setting interior*"),"1","0")</f>
        <v>0</v>
      </c>
      <c r="Y133" s="25" t="str">
        <f>IF(COUNTIF($L133,"*Door Window Dings Added*"),"1","0")</f>
        <v>0</v>
      </c>
      <c r="Z133" s="25" t="str">
        <f>IF(COUNTIF($L133,"*Environmental changes to the child's bedroom*"),"1","0")</f>
        <v>0</v>
      </c>
      <c r="AA133" s="25" t="str">
        <f>IF(COUNTIF($L133,"*Environmental changes to the setting exterior / property*"),"1","0")</f>
        <v>0</v>
      </c>
      <c r="AB133" s="25" t="str">
        <f>IF(COUNTIF($L133,"*Changes made to the child's schedule*"),"1","0")</f>
        <v>0</v>
      </c>
      <c r="AC133" s="25" t="str">
        <f>IF(COUNTIF($L133,"*Changes made to the child's protocols*"),"1","0")</f>
        <v>0</v>
      </c>
      <c r="AD133" s="25" t="str">
        <f>IF(COUNTIF($L133,"*Following a review of the restraints, no steps were taken to decrease the use of restraint/secusion during this reporting period*"),"1","0")</f>
        <v>0</v>
      </c>
      <c r="AE133" s="25">
        <v>0</v>
      </c>
      <c r="AF133" s="25">
        <v>0</v>
      </c>
      <c r="AG133" s="25">
        <v>0</v>
      </c>
      <c r="AH133" s="25" t="s">
        <v>53</v>
      </c>
      <c r="AI133" s="25" t="str">
        <f>IF(COUNTIF($AH133,"*Three or fewer restraints/seclusion occurred during this reporting period*"),"1","0")</f>
        <v>1</v>
      </c>
      <c r="AJ133" s="25" t="str">
        <f>IF(COUNTIF($AH133,"*Update has been made to the FBA*"),"1","0")</f>
        <v>0</v>
      </c>
      <c r="AK133" s="25" t="str">
        <f>IF(COUNTIF($AH133,"*Update has been made to the PBSP*"),"1","0")</f>
        <v>0</v>
      </c>
      <c r="AL133" s="25" t="str">
        <f>IF(COUNTIF($AH133,"*ISP Team has convened*"),"1","0")</f>
        <v>0</v>
      </c>
      <c r="AM133" s="25" t="str">
        <f>IF(COUNTIF($AH133,"*General retraining of staff*"),"1","0")</f>
        <v>0</v>
      </c>
      <c r="AN133" s="25" t="str">
        <f>IF(COUNTIF($AH133,"*ISP Team has convened*"),"1","0")</f>
        <v>0</v>
      </c>
      <c r="AO133" s="25" t="str">
        <f>IF(COUNTIF($AH133,"*Changes made to the ISP*"),"1","0")</f>
        <v>0</v>
      </c>
      <c r="AP133" s="25" t="str">
        <f>IF(COUNTIF($AH133,"*Assistive Device/Technology added to child's ISP*"),"1","0")</f>
        <v>0</v>
      </c>
      <c r="AQ133" s="25" t="str">
        <f>IF(COUNTIF($AH133,"*Adaptations made to meet identified sensory needs*"),"1","0")</f>
        <v>0</v>
      </c>
      <c r="AR133" s="25" t="str">
        <f>IF(COUNTIF($AH133,"*Consultation with psychiatrist/medication prescriber*"),"1","0")</f>
        <v>0</v>
      </c>
      <c r="AS133" s="25" t="str">
        <f>IF(COUNTIF($AH133,"*Consultation with Primary Care Physician/Dentist*"),"1","0")</f>
        <v>0</v>
      </c>
      <c r="AT133" s="25" t="str">
        <f>IF(COUNTIF($AH133,"*Environmental changes to the setting interior*"),"1","0")</f>
        <v>0</v>
      </c>
      <c r="AU133" s="25" t="str">
        <f>IF(COUNTIF($AH133,"*Door Window Dings Added*"),"1","0")</f>
        <v>0</v>
      </c>
      <c r="AV133" s="25" t="str">
        <f>IF(COUNTIF($AH133,"*Environmental changes to the child's bedroom*"),"1","0")</f>
        <v>0</v>
      </c>
      <c r="AW133" s="25" t="str">
        <f>IF(COUNTIF($AH133,"*Environmental changes to the setting exterior / property*"),"1","0")</f>
        <v>0</v>
      </c>
      <c r="AX133" s="25" t="str">
        <f>IF(COUNTIF($AH133,"*Changes made to the child's schedule*"),"1","0")</f>
        <v>0</v>
      </c>
      <c r="AY133" s="25" t="str">
        <f>IF(COUNTIF($AH133,"*Changes made to the child's protocols*"),"1","0")</f>
        <v>0</v>
      </c>
      <c r="AZ133" s="25" t="str">
        <f>IF(COUNTIF($AH133,"*Following a review of the restraints, no steps were taken to decrease the use of restraint/secusion during this reporting period*"),"1","0")</f>
        <v>0</v>
      </c>
    </row>
    <row r="134" spans="1:52" ht="50" customHeight="1" x14ac:dyDescent="0.35">
      <c r="A134" s="28" t="s">
        <v>549</v>
      </c>
      <c r="B134" s="25" t="s">
        <v>107</v>
      </c>
      <c r="C134" s="25" t="s">
        <v>108</v>
      </c>
      <c r="D134" s="25" t="s">
        <v>108</v>
      </c>
      <c r="E134" s="25" t="s">
        <v>112</v>
      </c>
      <c r="F134" s="25" t="s">
        <v>109</v>
      </c>
      <c r="G134" s="25" t="s">
        <v>20</v>
      </c>
      <c r="H134" s="25" t="s">
        <v>54</v>
      </c>
      <c r="I134" s="25">
        <v>0</v>
      </c>
      <c r="J134" s="25">
        <v>0</v>
      </c>
      <c r="K134" s="25">
        <v>0</v>
      </c>
      <c r="L134" s="25" t="s">
        <v>53</v>
      </c>
      <c r="M134" s="25" t="str">
        <f>IF(COUNTIF($L134,"*Three or fewer restraints/seclusion occurred during this reporting period*"),"1","0")</f>
        <v>1</v>
      </c>
      <c r="N134" s="25" t="str">
        <f>IF(COUNTIF($L134,"*Update has been made to the FBA*"),"1","0")</f>
        <v>0</v>
      </c>
      <c r="O134" s="25" t="str">
        <f>IF(COUNTIF($L134,"*Update has been made to the PBSP*"),"1","0")</f>
        <v>0</v>
      </c>
      <c r="P134" s="25" t="str">
        <f>IF(COUNTIF($L134,"*ISP Team has convened*"),"1","0")</f>
        <v>0</v>
      </c>
      <c r="Q134" s="25" t="str">
        <f>IF(COUNTIF($L134,"*General retraining of staff*"),"1","0")</f>
        <v>0</v>
      </c>
      <c r="R134" s="25" t="str">
        <f>IF(COUNTIF($L134,"*ISP Team has convened*"),"1","0")</f>
        <v>0</v>
      </c>
      <c r="S134" s="25" t="str">
        <f>IF(COUNTIF($L134,"*Changes made to the ISP*"),"1","0")</f>
        <v>0</v>
      </c>
      <c r="T134" s="25" t="str">
        <f>IF(COUNTIF($L134,"*Assistive Device/Technology added to child's ISP*"),"1","0")</f>
        <v>0</v>
      </c>
      <c r="U134" s="25" t="str">
        <f>IF(COUNTIF($L134,"*Adaptations made to meet identified sensory needs*"),"1","0")</f>
        <v>0</v>
      </c>
      <c r="V134" s="25" t="str">
        <f>IF(COUNTIF($L134,"*Consultation with psychiatrist/medication prescriber*"),"1","0")</f>
        <v>0</v>
      </c>
      <c r="W134" s="25" t="str">
        <f>IF(COUNTIF($L134,"*Consultation with Primary Care Physician/Dentist*"),"1","0")</f>
        <v>0</v>
      </c>
      <c r="X134" s="25" t="str">
        <f>IF(COUNTIF($L134,"*Environmental changes to the setting interior*"),"1","0")</f>
        <v>0</v>
      </c>
      <c r="Y134" s="25" t="str">
        <f>IF(COUNTIF($L134,"*Door Window Dings Added*"),"1","0")</f>
        <v>0</v>
      </c>
      <c r="Z134" s="25" t="str">
        <f>IF(COUNTIF($L134,"*Environmental changes to the child's bedroom*"),"1","0")</f>
        <v>0</v>
      </c>
      <c r="AA134" s="25" t="str">
        <f>IF(COUNTIF($L134,"*Environmental changes to the setting exterior / property*"),"1","0")</f>
        <v>0</v>
      </c>
      <c r="AB134" s="25" t="str">
        <f>IF(COUNTIF($L134,"*Changes made to the child's schedule*"),"1","0")</f>
        <v>0</v>
      </c>
      <c r="AC134" s="25" t="str">
        <f>IF(COUNTIF($L134,"*Changes made to the child's protocols*"),"1","0")</f>
        <v>0</v>
      </c>
      <c r="AD134" s="25" t="str">
        <f>IF(COUNTIF($L134,"*Following a review of the restraints, no steps were taken to decrease the use of restraint/secusion during this reporting period*"),"1","0")</f>
        <v>0</v>
      </c>
      <c r="AE134" s="25">
        <v>0</v>
      </c>
      <c r="AF134" s="25">
        <v>0</v>
      </c>
      <c r="AG134" s="25">
        <v>0</v>
      </c>
      <c r="AH134" s="25" t="s">
        <v>53</v>
      </c>
      <c r="AI134" s="25" t="str">
        <f>IF(COUNTIF($AH134,"*Three or fewer restraints/seclusion occurred during this reporting period*"),"1","0")</f>
        <v>1</v>
      </c>
      <c r="AJ134" s="25" t="str">
        <f>IF(COUNTIF($AH134,"*Update has been made to the FBA*"),"1","0")</f>
        <v>0</v>
      </c>
      <c r="AK134" s="25" t="str">
        <f>IF(COUNTIF($AH134,"*Update has been made to the PBSP*"),"1","0")</f>
        <v>0</v>
      </c>
      <c r="AL134" s="25" t="str">
        <f>IF(COUNTIF($AH134,"*ISP Team has convened*"),"1","0")</f>
        <v>0</v>
      </c>
      <c r="AM134" s="25" t="str">
        <f>IF(COUNTIF($AH134,"*General retraining of staff*"),"1","0")</f>
        <v>0</v>
      </c>
      <c r="AN134" s="25" t="str">
        <f>IF(COUNTIF($AH134,"*ISP Team has convened*"),"1","0")</f>
        <v>0</v>
      </c>
      <c r="AO134" s="25" t="str">
        <f>IF(COUNTIF($AH134,"*Changes made to the ISP*"),"1","0")</f>
        <v>0</v>
      </c>
      <c r="AP134" s="25" t="str">
        <f>IF(COUNTIF($AH134,"*Assistive Device/Technology added to child's ISP*"),"1","0")</f>
        <v>0</v>
      </c>
      <c r="AQ134" s="25" t="str">
        <f>IF(COUNTIF($AH134,"*Adaptations made to meet identified sensory needs*"),"1","0")</f>
        <v>0</v>
      </c>
      <c r="AR134" s="25" t="str">
        <f>IF(COUNTIF($AH134,"*Consultation with psychiatrist/medication prescriber*"),"1","0")</f>
        <v>0</v>
      </c>
      <c r="AS134" s="25" t="str">
        <f>IF(COUNTIF($AH134,"*Consultation with Primary Care Physician/Dentist*"),"1","0")</f>
        <v>0</v>
      </c>
      <c r="AT134" s="25" t="str">
        <f>IF(COUNTIF($AH134,"*Environmental changes to the setting interior*"),"1","0")</f>
        <v>0</v>
      </c>
      <c r="AU134" s="25" t="str">
        <f>IF(COUNTIF($AH134,"*Door Window Dings Added*"),"1","0")</f>
        <v>0</v>
      </c>
      <c r="AV134" s="25" t="str">
        <f>IF(COUNTIF($AH134,"*Environmental changes to the child's bedroom*"),"1","0")</f>
        <v>0</v>
      </c>
      <c r="AW134" s="25" t="str">
        <f>IF(COUNTIF($AH134,"*Environmental changes to the setting exterior / property*"),"1","0")</f>
        <v>0</v>
      </c>
      <c r="AX134" s="25" t="str">
        <f>IF(COUNTIF($AH134,"*Changes made to the child's schedule*"),"1","0")</f>
        <v>0</v>
      </c>
      <c r="AY134" s="25" t="str">
        <f>IF(COUNTIF($AH134,"*Changes made to the child's protocols*"),"1","0")</f>
        <v>0</v>
      </c>
      <c r="AZ134" s="25" t="str">
        <f>IF(COUNTIF($AH134,"*Following a review of the restraints, no steps were taken to decrease the use of restraint/secusion during this reporting period*"),"1","0")</f>
        <v>0</v>
      </c>
    </row>
    <row r="135" spans="1:52" ht="50" customHeight="1" x14ac:dyDescent="0.35">
      <c r="A135" s="28" t="s">
        <v>550</v>
      </c>
      <c r="B135" s="28" t="s">
        <v>114</v>
      </c>
      <c r="C135" s="28" t="s">
        <v>108</v>
      </c>
      <c r="D135" s="28" t="s">
        <v>108</v>
      </c>
      <c r="E135" s="28" t="s">
        <v>112</v>
      </c>
      <c r="F135" s="28" t="s">
        <v>109</v>
      </c>
      <c r="G135" s="28" t="s">
        <v>20</v>
      </c>
      <c r="H135" s="28" t="s">
        <v>54</v>
      </c>
      <c r="I135" s="28">
        <v>0</v>
      </c>
      <c r="J135" s="28">
        <v>0</v>
      </c>
      <c r="K135" s="28">
        <v>0</v>
      </c>
      <c r="L135" s="28" t="s">
        <v>53</v>
      </c>
      <c r="M135" s="28" t="str">
        <f>IF(COUNTIF($L135,"*Three or fewer restraints/seclusion occurred during this reporting period*"),"1","0")</f>
        <v>1</v>
      </c>
      <c r="N135" s="28" t="str">
        <f>IF(COUNTIF($L135,"*Update has been made to the FBA*"),"1","0")</f>
        <v>0</v>
      </c>
      <c r="O135" s="28" t="str">
        <f>IF(COUNTIF($L135,"*Update has been made to the PBSP*"),"1","0")</f>
        <v>0</v>
      </c>
      <c r="P135" s="28" t="str">
        <f>IF(COUNTIF($L135,"*ISP Team has convened*"),"1","0")</f>
        <v>0</v>
      </c>
      <c r="Q135" s="28" t="str">
        <f>IF(COUNTIF($L135,"*General retraining of staff*"),"1","0")</f>
        <v>0</v>
      </c>
      <c r="R135" s="28" t="str">
        <f>IF(COUNTIF($L135,"*ISP Team has convened*"),"1","0")</f>
        <v>0</v>
      </c>
      <c r="S135" s="28" t="str">
        <f>IF(COUNTIF($L135,"*Changes made to the ISP*"),"1","0")</f>
        <v>0</v>
      </c>
      <c r="T135" s="28" t="str">
        <f>IF(COUNTIF($L135,"*Assistive Device/Technology added to child's ISP*"),"1","0")</f>
        <v>0</v>
      </c>
      <c r="U135" s="28" t="str">
        <f>IF(COUNTIF($L135,"*Adaptations made to meet identified sensory needs*"),"1","0")</f>
        <v>0</v>
      </c>
      <c r="V135" s="28" t="str">
        <f>IF(COUNTIF($L135,"*Consultation with psychiatrist/medication prescriber*"),"1","0")</f>
        <v>0</v>
      </c>
      <c r="W135" s="28" t="str">
        <f>IF(COUNTIF($L135,"*Consultation with Primary Care Physician/Dentist*"),"1","0")</f>
        <v>0</v>
      </c>
      <c r="X135" s="28" t="str">
        <f>IF(COUNTIF($L135,"*Environmental changes to the setting interior*"),"1","0")</f>
        <v>0</v>
      </c>
      <c r="Y135" s="28" t="str">
        <f>IF(COUNTIF($L135,"*Door Window Dings Added*"),"1","0")</f>
        <v>0</v>
      </c>
      <c r="Z135" s="28" t="str">
        <f>IF(COUNTIF($L135,"*Environmental changes to the child's bedroom*"),"1","0")</f>
        <v>0</v>
      </c>
      <c r="AA135" s="28" t="str">
        <f>IF(COUNTIF($L135,"*Environmental changes to the setting exterior / property*"),"1","0")</f>
        <v>0</v>
      </c>
      <c r="AB135" s="28" t="str">
        <f>IF(COUNTIF($L135,"*Changes made to the child's schedule*"),"1","0")</f>
        <v>0</v>
      </c>
      <c r="AC135" s="28" t="str">
        <f>IF(COUNTIF($L135,"*Changes made to the child's protocols*"),"1","0")</f>
        <v>0</v>
      </c>
      <c r="AD135" s="28" t="str">
        <f>IF(COUNTIF($L135,"*Following a review of the restraints, no steps were taken to decrease the use of restraint/secusion during this reporting period*"),"1","0")</f>
        <v>0</v>
      </c>
      <c r="AE135" s="28">
        <v>0</v>
      </c>
      <c r="AF135" s="28">
        <v>0</v>
      </c>
      <c r="AG135" s="28">
        <v>0</v>
      </c>
      <c r="AH135" s="28" t="s">
        <v>53</v>
      </c>
      <c r="AI135" s="28" t="str">
        <f>IF(COUNTIF($AH135,"*Three or fewer restraints/seclusion occurred during this reporting period*"),"1","0")</f>
        <v>1</v>
      </c>
      <c r="AJ135" s="28" t="str">
        <f>IF(COUNTIF($AH135,"*Update has been made to the FBA*"),"1","0")</f>
        <v>0</v>
      </c>
      <c r="AK135" s="28" t="str">
        <f>IF(COUNTIF($AH135,"*Update has been made to the PBSP*"),"1","0")</f>
        <v>0</v>
      </c>
      <c r="AL135" s="28" t="str">
        <f>IF(COUNTIF($AH135,"*ISP Team has convened*"),"1","0")</f>
        <v>0</v>
      </c>
      <c r="AM135" s="28" t="str">
        <f>IF(COUNTIF($AH135,"*General retraining of staff*"),"1","0")</f>
        <v>0</v>
      </c>
      <c r="AN135" s="28" t="str">
        <f>IF(COUNTIF($AH135,"*ISP Team has convened*"),"1","0")</f>
        <v>0</v>
      </c>
      <c r="AO135" s="28" t="str">
        <f>IF(COUNTIF($AH135,"*Changes made to the ISP*"),"1","0")</f>
        <v>0</v>
      </c>
      <c r="AP135" s="28" t="str">
        <f>IF(COUNTIF($AH135,"*Assistive Device/Technology added to child's ISP*"),"1","0")</f>
        <v>0</v>
      </c>
      <c r="AQ135" s="28" t="str">
        <f>IF(COUNTIF($AH135,"*Adaptations made to meet identified sensory needs*"),"1","0")</f>
        <v>0</v>
      </c>
      <c r="AR135" s="28" t="str">
        <f>IF(COUNTIF($AH135,"*Consultation with psychiatrist/medication prescriber*"),"1","0")</f>
        <v>0</v>
      </c>
      <c r="AS135" s="28" t="str">
        <f>IF(COUNTIF($AH135,"*Consultation with Primary Care Physician/Dentist*"),"1","0")</f>
        <v>0</v>
      </c>
      <c r="AT135" s="28" t="str">
        <f>IF(COUNTIF($AH135,"*Environmental changes to the setting interior*"),"1","0")</f>
        <v>0</v>
      </c>
      <c r="AU135" s="28" t="str">
        <f>IF(COUNTIF($AH135,"*Door Window Dings Added*"),"1","0")</f>
        <v>0</v>
      </c>
      <c r="AV135" s="28" t="str">
        <f>IF(COUNTIF($AH135,"*Environmental changes to the child's bedroom*"),"1","0")</f>
        <v>0</v>
      </c>
      <c r="AW135" s="28" t="str">
        <f>IF(COUNTIF($AH135,"*Environmental changes to the setting exterior / property*"),"1","0")</f>
        <v>0</v>
      </c>
      <c r="AX135" s="28" t="str">
        <f>IF(COUNTIF($AH135,"*Changes made to the child's schedule*"),"1","0")</f>
        <v>0</v>
      </c>
      <c r="AY135" s="28" t="str">
        <f>IF(COUNTIF($AH135,"*Changes made to the child's protocols*"),"1","0")</f>
        <v>0</v>
      </c>
      <c r="AZ135" s="28" t="str">
        <f>IF(COUNTIF($AH135,"*Following a review of the restraints, no steps were taken to decrease the use of restraint/secusion during this reporting period*"),"1","0")</f>
        <v>0</v>
      </c>
    </row>
    <row r="136" spans="1:52" ht="50" customHeight="1" x14ac:dyDescent="0.35">
      <c r="A136" s="28" t="s">
        <v>551</v>
      </c>
      <c r="B136" s="25" t="s">
        <v>119</v>
      </c>
      <c r="C136" s="25" t="s">
        <v>108</v>
      </c>
      <c r="D136" s="25" t="s">
        <v>108</v>
      </c>
      <c r="E136" s="25" t="s">
        <v>112</v>
      </c>
      <c r="F136" s="25" t="s">
        <v>109</v>
      </c>
      <c r="G136" s="25" t="s">
        <v>20</v>
      </c>
      <c r="H136" s="25" t="s">
        <v>54</v>
      </c>
      <c r="I136" s="25">
        <v>0</v>
      </c>
      <c r="J136" s="25">
        <v>0</v>
      </c>
      <c r="K136" s="32">
        <v>0</v>
      </c>
      <c r="L136" s="25" t="s">
        <v>53</v>
      </c>
      <c r="M136" s="25" t="str">
        <f>IF(COUNTIF($L136,"*Three or fewer restraints/seclusion occurred during this reporting period*"),"1","0")</f>
        <v>1</v>
      </c>
      <c r="N136" s="25" t="str">
        <f>IF(COUNTIF($L136,"*Update has been made to the FBA*"),"1","0")</f>
        <v>0</v>
      </c>
      <c r="O136" s="25" t="str">
        <f>IF(COUNTIF($L136,"*Update has been made to the PBSP*"),"1","0")</f>
        <v>0</v>
      </c>
      <c r="P136" s="25" t="str">
        <f>IF(COUNTIF($L136,"*ISP Team has convened*"),"1","0")</f>
        <v>0</v>
      </c>
      <c r="Q136" s="25" t="str">
        <f>IF(COUNTIF($L136,"*General retraining of staff*"),"1","0")</f>
        <v>0</v>
      </c>
      <c r="R136" s="25" t="str">
        <f>IF(COUNTIF($L136,"*ISP Team has convened*"),"1","0")</f>
        <v>0</v>
      </c>
      <c r="S136" s="25" t="str">
        <f>IF(COUNTIF($L136,"*Changes made to the ISP*"),"1","0")</f>
        <v>0</v>
      </c>
      <c r="T136" s="25" t="str">
        <f>IF(COUNTIF($L136,"*Assistive Device/Technology added to child's ISP*"),"1","0")</f>
        <v>0</v>
      </c>
      <c r="U136" s="25" t="str">
        <f>IF(COUNTIF($L136,"*Adaptations made to meet identified sensory needs*"),"1","0")</f>
        <v>0</v>
      </c>
      <c r="V136" s="25" t="str">
        <f>IF(COUNTIF($L136,"*Consultation with psychiatrist/medication prescriber*"),"1","0")</f>
        <v>0</v>
      </c>
      <c r="W136" s="25" t="str">
        <f>IF(COUNTIF($L136,"*Consultation with Primary Care Physician/Dentist*"),"1","0")</f>
        <v>0</v>
      </c>
      <c r="X136" s="25" t="str">
        <f>IF(COUNTIF($L136,"*Environmental changes to the setting interior*"),"1","0")</f>
        <v>0</v>
      </c>
      <c r="Y136" s="25" t="str">
        <f>IF(COUNTIF($L136,"*Door Window Dings Added*"),"1","0")</f>
        <v>0</v>
      </c>
      <c r="Z136" s="25" t="str">
        <f>IF(COUNTIF($L136,"*Environmental changes to the child's bedroom*"),"1","0")</f>
        <v>0</v>
      </c>
      <c r="AA136" s="25" t="str">
        <f>IF(COUNTIF($L136,"*Environmental changes to the setting exterior / property*"),"1","0")</f>
        <v>0</v>
      </c>
      <c r="AB136" s="25" t="str">
        <f>IF(COUNTIF($L136,"*Changes made to the child's schedule*"),"1","0")</f>
        <v>0</v>
      </c>
      <c r="AC136" s="25" t="str">
        <f>IF(COUNTIF($L136,"*Changes made to the child's protocols*"),"1","0")</f>
        <v>0</v>
      </c>
      <c r="AD136" s="25" t="str">
        <f>IF(COUNTIF($L136,"*Following a review of the restraints, no steps were taken to decrease the use of restraint/secusion during this reporting period*"),"1","0")</f>
        <v>0</v>
      </c>
      <c r="AE136" s="25">
        <v>0</v>
      </c>
      <c r="AF136" s="25">
        <v>0</v>
      </c>
      <c r="AG136" s="25">
        <v>0</v>
      </c>
      <c r="AH136" s="25" t="s">
        <v>53</v>
      </c>
      <c r="AI136" s="25" t="str">
        <f>IF(COUNTIF($AH136,"*Three or fewer restraints/seclusion occurred during this reporting period*"),"1","0")</f>
        <v>1</v>
      </c>
      <c r="AJ136" s="25" t="str">
        <f>IF(COUNTIF($AH136,"*Update has been made to the FBA*"),"1","0")</f>
        <v>0</v>
      </c>
      <c r="AK136" s="25" t="str">
        <f>IF(COUNTIF($AH136,"*Update has been made to the PBSP*"),"1","0")</f>
        <v>0</v>
      </c>
      <c r="AL136" s="25" t="str">
        <f>IF(COUNTIF($AH136,"*ISP Team has convened*"),"1","0")</f>
        <v>0</v>
      </c>
      <c r="AM136" s="25" t="str">
        <f>IF(COUNTIF($AH136,"*General retraining of staff*"),"1","0")</f>
        <v>0</v>
      </c>
      <c r="AN136" s="25" t="str">
        <f>IF(COUNTIF($AH136,"*ISP Team has convened*"),"1","0")</f>
        <v>0</v>
      </c>
      <c r="AO136" s="25" t="str">
        <f>IF(COUNTIF($AH136,"*Changes made to the ISP*"),"1","0")</f>
        <v>0</v>
      </c>
      <c r="AP136" s="25" t="str">
        <f>IF(COUNTIF($AH136,"*Assistive Device/Technology added to child's ISP*"),"1","0")</f>
        <v>0</v>
      </c>
      <c r="AQ136" s="25" t="str">
        <f>IF(COUNTIF($AH136,"*Adaptations made to meet identified sensory needs*"),"1","0")</f>
        <v>0</v>
      </c>
      <c r="AR136" s="25" t="str">
        <f>IF(COUNTIF($AH136,"*Consultation with psychiatrist/medication prescriber*"),"1","0")</f>
        <v>0</v>
      </c>
      <c r="AS136" s="25" t="str">
        <f>IF(COUNTIF($AH136,"*Consultation with Primary Care Physician/Dentist*"),"1","0")</f>
        <v>0</v>
      </c>
      <c r="AT136" s="25" t="str">
        <f>IF(COUNTIF($AH136,"*Environmental changes to the setting interior*"),"1","0")</f>
        <v>0</v>
      </c>
      <c r="AU136" s="25" t="str">
        <f>IF(COUNTIF($AH136,"*Door Window Dings Added*"),"1","0")</f>
        <v>0</v>
      </c>
      <c r="AV136" s="25" t="str">
        <f>IF(COUNTIF($AH136,"*Environmental changes to the child's bedroom*"),"1","0")</f>
        <v>0</v>
      </c>
      <c r="AW136" s="25" t="str">
        <f>IF(COUNTIF($AH136,"*Environmental changes to the setting exterior / property*"),"1","0")</f>
        <v>0</v>
      </c>
      <c r="AX136" s="25" t="str">
        <f>IF(COUNTIF($AH136,"*Changes made to the child's schedule*"),"1","0")</f>
        <v>0</v>
      </c>
      <c r="AY136" s="25" t="str">
        <f>IF(COUNTIF($AH136,"*Changes made to the child's protocols*"),"1","0")</f>
        <v>0</v>
      </c>
      <c r="AZ136" s="25" t="str">
        <f>IF(COUNTIF($AH136,"*Following a review of the restraints, no steps were taken to decrease the use of restraint/secusion during this reporting period*"),"1","0")</f>
        <v>0</v>
      </c>
    </row>
    <row r="137" spans="1:52" ht="50" customHeight="1" x14ac:dyDescent="0.35">
      <c r="A137" s="28" t="s">
        <v>552</v>
      </c>
      <c r="B137" s="25" t="s">
        <v>107</v>
      </c>
      <c r="C137" s="25" t="s">
        <v>108</v>
      </c>
      <c r="D137" s="25" t="s">
        <v>108</v>
      </c>
      <c r="E137" s="25" t="s">
        <v>112</v>
      </c>
      <c r="F137" s="25" t="s">
        <v>109</v>
      </c>
      <c r="G137" s="25" t="s">
        <v>20</v>
      </c>
      <c r="H137" s="25" t="s">
        <v>54</v>
      </c>
      <c r="I137" s="25">
        <v>0</v>
      </c>
      <c r="J137" s="25">
        <v>0</v>
      </c>
      <c r="K137" s="25">
        <v>0</v>
      </c>
      <c r="L137" s="25" t="s">
        <v>53</v>
      </c>
      <c r="M137" s="25" t="str">
        <f>IF(COUNTIF($L137,"*Three or fewer restraints/seclusion occurred during this reporting period*"),"1","0")</f>
        <v>1</v>
      </c>
      <c r="N137" s="25" t="str">
        <f>IF(COUNTIF($L137,"*Update has been made to the FBA*"),"1","0")</f>
        <v>0</v>
      </c>
      <c r="O137" s="25" t="str">
        <f>IF(COUNTIF($L137,"*Update has been made to the PBSP*"),"1","0")</f>
        <v>0</v>
      </c>
      <c r="P137" s="25" t="str">
        <f>IF(COUNTIF($L137,"*ISP Team has convened*"),"1","0")</f>
        <v>0</v>
      </c>
      <c r="Q137" s="25" t="str">
        <f>IF(COUNTIF($L137,"*General retraining of staff*"),"1","0")</f>
        <v>0</v>
      </c>
      <c r="R137" s="25" t="str">
        <f>IF(COUNTIF($L137,"*ISP Team has convened*"),"1","0")</f>
        <v>0</v>
      </c>
      <c r="S137" s="25" t="str">
        <f>IF(COUNTIF($L137,"*Changes made to the ISP*"),"1","0")</f>
        <v>0</v>
      </c>
      <c r="T137" s="25" t="str">
        <f>IF(COUNTIF($L137,"*Assistive Device/Technology added to child's ISP*"),"1","0")</f>
        <v>0</v>
      </c>
      <c r="U137" s="25" t="str">
        <f>IF(COUNTIF($L137,"*Adaptations made to meet identified sensory needs*"),"1","0")</f>
        <v>0</v>
      </c>
      <c r="V137" s="25" t="str">
        <f>IF(COUNTIF($L137,"*Consultation with psychiatrist/medication prescriber*"),"1","0")</f>
        <v>0</v>
      </c>
      <c r="W137" s="25" t="str">
        <f>IF(COUNTIF($L137,"*Consultation with Primary Care Physician/Dentist*"),"1","0")</f>
        <v>0</v>
      </c>
      <c r="X137" s="25" t="str">
        <f>IF(COUNTIF($L137,"*Environmental changes to the setting interior*"),"1","0")</f>
        <v>0</v>
      </c>
      <c r="Y137" s="25" t="str">
        <f>IF(COUNTIF($L137,"*Door Window Dings Added*"),"1","0")</f>
        <v>0</v>
      </c>
      <c r="Z137" s="25" t="str">
        <f>IF(COUNTIF($L137,"*Environmental changes to the child's bedroom*"),"1","0")</f>
        <v>0</v>
      </c>
      <c r="AA137" s="25" t="str">
        <f>IF(COUNTIF($L137,"*Environmental changes to the setting exterior / property*"),"1","0")</f>
        <v>0</v>
      </c>
      <c r="AB137" s="25" t="str">
        <f>IF(COUNTIF($L137,"*Changes made to the child's schedule*"),"1","0")</f>
        <v>0</v>
      </c>
      <c r="AC137" s="25" t="str">
        <f>IF(COUNTIF($L137,"*Changes made to the child's protocols*"),"1","0")</f>
        <v>0</v>
      </c>
      <c r="AD137" s="25" t="str">
        <f>IF(COUNTIF($L137,"*Following a review of the restraints, no steps were taken to decrease the use of restraint/secusion during this reporting period*"),"1","0")</f>
        <v>0</v>
      </c>
      <c r="AE137" s="25">
        <v>0</v>
      </c>
      <c r="AF137" s="25">
        <v>0</v>
      </c>
      <c r="AG137" s="25">
        <v>0</v>
      </c>
      <c r="AH137" s="25" t="s">
        <v>53</v>
      </c>
      <c r="AI137" s="25" t="str">
        <f>IF(COUNTIF($AH137,"*Three or fewer restraints/seclusion occurred during this reporting period*"),"1","0")</f>
        <v>1</v>
      </c>
      <c r="AJ137" s="25" t="str">
        <f>IF(COUNTIF($AH137,"*Update has been made to the FBA*"),"1","0")</f>
        <v>0</v>
      </c>
      <c r="AK137" s="25" t="str">
        <f>IF(COUNTIF($AH137,"*Update has been made to the PBSP*"),"1","0")</f>
        <v>0</v>
      </c>
      <c r="AL137" s="25" t="str">
        <f>IF(COUNTIF($AH137,"*ISP Team has convened*"),"1","0")</f>
        <v>0</v>
      </c>
      <c r="AM137" s="25" t="str">
        <f>IF(COUNTIF($AH137,"*General retraining of staff*"),"1","0")</f>
        <v>0</v>
      </c>
      <c r="AN137" s="25" t="str">
        <f>IF(COUNTIF($AH137,"*ISP Team has convened*"),"1","0")</f>
        <v>0</v>
      </c>
      <c r="AO137" s="25" t="str">
        <f>IF(COUNTIF($AH137,"*Changes made to the ISP*"),"1","0")</f>
        <v>0</v>
      </c>
      <c r="AP137" s="25" t="str">
        <f>IF(COUNTIF($AH137,"*Assistive Device/Technology added to child's ISP*"),"1","0")</f>
        <v>0</v>
      </c>
      <c r="AQ137" s="25" t="str">
        <f>IF(COUNTIF($AH137,"*Adaptations made to meet identified sensory needs*"),"1","0")</f>
        <v>0</v>
      </c>
      <c r="AR137" s="25" t="str">
        <f>IF(COUNTIF($AH137,"*Consultation with psychiatrist/medication prescriber*"),"1","0")</f>
        <v>0</v>
      </c>
      <c r="AS137" s="25" t="str">
        <f>IF(COUNTIF($AH137,"*Consultation with Primary Care Physician/Dentist*"),"1","0")</f>
        <v>0</v>
      </c>
      <c r="AT137" s="25" t="str">
        <f>IF(COUNTIF($AH137,"*Environmental changes to the setting interior*"),"1","0")</f>
        <v>0</v>
      </c>
      <c r="AU137" s="25" t="str">
        <f>IF(COUNTIF($AH137,"*Door Window Dings Added*"),"1","0")</f>
        <v>0</v>
      </c>
      <c r="AV137" s="25" t="str">
        <f>IF(COUNTIF($AH137,"*Environmental changes to the child's bedroom*"),"1","0")</f>
        <v>0</v>
      </c>
      <c r="AW137" s="25" t="str">
        <f>IF(COUNTIF($AH137,"*Environmental changes to the setting exterior / property*"),"1","0")</f>
        <v>0</v>
      </c>
      <c r="AX137" s="25" t="str">
        <f>IF(COUNTIF($AH137,"*Changes made to the child's schedule*"),"1","0")</f>
        <v>0</v>
      </c>
      <c r="AY137" s="25" t="str">
        <f>IF(COUNTIF($AH137,"*Changes made to the child's protocols*"),"1","0")</f>
        <v>0</v>
      </c>
      <c r="AZ137" s="25" t="str">
        <f>IF(COUNTIF($AH137,"*Following a review of the restraints, no steps were taken to decrease the use of restraint/secusion during this reporting period*"),"1","0")</f>
        <v>0</v>
      </c>
    </row>
    <row r="138" spans="1:52" ht="50" customHeight="1" x14ac:dyDescent="0.35">
      <c r="A138" s="28" t="s">
        <v>553</v>
      </c>
      <c r="B138" s="25" t="s">
        <v>107</v>
      </c>
      <c r="C138" s="25" t="s">
        <v>108</v>
      </c>
      <c r="D138" s="25" t="s">
        <v>108</v>
      </c>
      <c r="E138" s="25" t="s">
        <v>112</v>
      </c>
      <c r="F138" s="25" t="s">
        <v>109</v>
      </c>
      <c r="G138" s="25" t="s">
        <v>20</v>
      </c>
      <c r="H138" s="25" t="s">
        <v>54</v>
      </c>
      <c r="I138" s="25">
        <v>0</v>
      </c>
      <c r="J138" s="25">
        <v>0</v>
      </c>
      <c r="K138" s="25">
        <v>0</v>
      </c>
      <c r="L138" s="25" t="s">
        <v>53</v>
      </c>
      <c r="M138" s="25" t="str">
        <f>IF(COUNTIF($L138,"*Three or fewer restraints/seclusion occurred during this reporting period*"),"1","0")</f>
        <v>1</v>
      </c>
      <c r="N138" s="25" t="str">
        <f>IF(COUNTIF($L138,"*Update has been made to the FBA*"),"1","0")</f>
        <v>0</v>
      </c>
      <c r="O138" s="25" t="str">
        <f>IF(COUNTIF($L138,"*Update has been made to the PBSP*"),"1","0")</f>
        <v>0</v>
      </c>
      <c r="P138" s="25" t="str">
        <f>IF(COUNTIF($L138,"*ISP Team has convened*"),"1","0")</f>
        <v>0</v>
      </c>
      <c r="Q138" s="25" t="str">
        <f>IF(COUNTIF($L138,"*General retraining of staff*"),"1","0")</f>
        <v>0</v>
      </c>
      <c r="R138" s="25" t="str">
        <f>IF(COUNTIF($L138,"*ISP Team has convened*"),"1","0")</f>
        <v>0</v>
      </c>
      <c r="S138" s="25" t="str">
        <f>IF(COUNTIF($L138,"*Changes made to the ISP*"),"1","0")</f>
        <v>0</v>
      </c>
      <c r="T138" s="25" t="str">
        <f>IF(COUNTIF($L138,"*Assistive Device/Technology added to child's ISP*"),"1","0")</f>
        <v>0</v>
      </c>
      <c r="U138" s="25" t="str">
        <f>IF(COUNTIF($L138,"*Adaptations made to meet identified sensory needs*"),"1","0")</f>
        <v>0</v>
      </c>
      <c r="V138" s="25" t="str">
        <f>IF(COUNTIF($L138,"*Consultation with psychiatrist/medication prescriber*"),"1","0")</f>
        <v>0</v>
      </c>
      <c r="W138" s="25" t="str">
        <f>IF(COUNTIF($L138,"*Consultation with Primary Care Physician/Dentist*"),"1","0")</f>
        <v>0</v>
      </c>
      <c r="X138" s="25" t="str">
        <f>IF(COUNTIF($L138,"*Environmental changes to the setting interior*"),"1","0")</f>
        <v>0</v>
      </c>
      <c r="Y138" s="25" t="str">
        <f>IF(COUNTIF($L138,"*Door Window Dings Added*"),"1","0")</f>
        <v>0</v>
      </c>
      <c r="Z138" s="25" t="str">
        <f>IF(COUNTIF($L138,"*Environmental changes to the child's bedroom*"),"1","0")</f>
        <v>0</v>
      </c>
      <c r="AA138" s="25" t="str">
        <f>IF(COUNTIF($L138,"*Environmental changes to the setting exterior / property*"),"1","0")</f>
        <v>0</v>
      </c>
      <c r="AB138" s="25" t="str">
        <f>IF(COUNTIF($L138,"*Changes made to the child's schedule*"),"1","0")</f>
        <v>0</v>
      </c>
      <c r="AC138" s="25" t="str">
        <f>IF(COUNTIF($L138,"*Changes made to the child's protocols*"),"1","0")</f>
        <v>0</v>
      </c>
      <c r="AD138" s="25" t="str">
        <f>IF(COUNTIF($L138,"*Following a review of the restraints, no steps were taken to decrease the use of restraint/secusion during this reporting period*"),"1","0")</f>
        <v>0</v>
      </c>
      <c r="AE138" s="25">
        <v>0</v>
      </c>
      <c r="AF138" s="25">
        <v>0</v>
      </c>
      <c r="AG138" s="25">
        <v>0</v>
      </c>
      <c r="AH138" s="25" t="s">
        <v>53</v>
      </c>
      <c r="AI138" s="25" t="str">
        <f>IF(COUNTIF($AH138,"*Three or fewer restraints/seclusion occurred during this reporting period*"),"1","0")</f>
        <v>1</v>
      </c>
      <c r="AJ138" s="25" t="str">
        <f>IF(COUNTIF($AH138,"*Update has been made to the FBA*"),"1","0")</f>
        <v>0</v>
      </c>
      <c r="AK138" s="25" t="str">
        <f>IF(COUNTIF($AH138,"*Update has been made to the PBSP*"),"1","0")</f>
        <v>0</v>
      </c>
      <c r="AL138" s="25" t="str">
        <f>IF(COUNTIF($AH138,"*ISP Team has convened*"),"1","0")</f>
        <v>0</v>
      </c>
      <c r="AM138" s="25" t="str">
        <f>IF(COUNTIF($AH138,"*General retraining of staff*"),"1","0")</f>
        <v>0</v>
      </c>
      <c r="AN138" s="25" t="str">
        <f>IF(COUNTIF($AH138,"*ISP Team has convened*"),"1","0")</f>
        <v>0</v>
      </c>
      <c r="AO138" s="25" t="str">
        <f>IF(COUNTIF($AH138,"*Changes made to the ISP*"),"1","0")</f>
        <v>0</v>
      </c>
      <c r="AP138" s="25" t="str">
        <f>IF(COUNTIF($AH138,"*Assistive Device/Technology added to child's ISP*"),"1","0")</f>
        <v>0</v>
      </c>
      <c r="AQ138" s="25" t="str">
        <f>IF(COUNTIF($AH138,"*Adaptations made to meet identified sensory needs*"),"1","0")</f>
        <v>0</v>
      </c>
      <c r="AR138" s="25" t="str">
        <f>IF(COUNTIF($AH138,"*Consultation with psychiatrist/medication prescriber*"),"1","0")</f>
        <v>0</v>
      </c>
      <c r="AS138" s="25" t="str">
        <f>IF(COUNTIF($AH138,"*Consultation with Primary Care Physician/Dentist*"),"1","0")</f>
        <v>0</v>
      </c>
      <c r="AT138" s="25" t="str">
        <f>IF(COUNTIF($AH138,"*Environmental changes to the setting interior*"),"1","0")</f>
        <v>0</v>
      </c>
      <c r="AU138" s="25" t="str">
        <f>IF(COUNTIF($AH138,"*Door Window Dings Added*"),"1","0")</f>
        <v>0</v>
      </c>
      <c r="AV138" s="25" t="str">
        <f>IF(COUNTIF($AH138,"*Environmental changes to the child's bedroom*"),"1","0")</f>
        <v>0</v>
      </c>
      <c r="AW138" s="25" t="str">
        <f>IF(COUNTIF($AH138,"*Environmental changes to the setting exterior / property*"),"1","0")</f>
        <v>0</v>
      </c>
      <c r="AX138" s="25" t="str">
        <f>IF(COUNTIF($AH138,"*Changes made to the child's schedule*"),"1","0")</f>
        <v>0</v>
      </c>
      <c r="AY138" s="25" t="str">
        <f>IF(COUNTIF($AH138,"*Changes made to the child's protocols*"),"1","0")</f>
        <v>0</v>
      </c>
      <c r="AZ138" s="25" t="str">
        <f>IF(COUNTIF($AH138,"*Following a review of the restraints, no steps were taken to decrease the use of restraint/secusion during this reporting period*"),"1","0")</f>
        <v>0</v>
      </c>
    </row>
    <row r="139" spans="1:52" ht="50" customHeight="1" x14ac:dyDescent="0.35">
      <c r="A139" s="28" t="s">
        <v>554</v>
      </c>
      <c r="B139" s="25" t="s">
        <v>107</v>
      </c>
      <c r="C139" s="25" t="s">
        <v>108</v>
      </c>
      <c r="D139" s="25" t="s">
        <v>108</v>
      </c>
      <c r="E139" s="25" t="s">
        <v>112</v>
      </c>
      <c r="F139" s="25" t="s">
        <v>109</v>
      </c>
      <c r="G139" s="25" t="s">
        <v>20</v>
      </c>
      <c r="H139" s="25" t="s">
        <v>54</v>
      </c>
      <c r="I139" s="25">
        <v>0</v>
      </c>
      <c r="J139" s="25">
        <v>0</v>
      </c>
      <c r="K139" s="25">
        <v>0</v>
      </c>
      <c r="L139" s="25" t="s">
        <v>53</v>
      </c>
      <c r="M139" s="25" t="str">
        <f>IF(COUNTIF($L139,"*Three or fewer restraints/seclusion occurred during this reporting period*"),"1","0")</f>
        <v>1</v>
      </c>
      <c r="N139" s="25" t="str">
        <f>IF(COUNTIF($L139,"*Update has been made to the FBA*"),"1","0")</f>
        <v>0</v>
      </c>
      <c r="O139" s="25" t="str">
        <f>IF(COUNTIF($L139,"*Update has been made to the PBSP*"),"1","0")</f>
        <v>0</v>
      </c>
      <c r="P139" s="25" t="str">
        <f>IF(COUNTIF($L139,"*ISP Team has convened*"),"1","0")</f>
        <v>0</v>
      </c>
      <c r="Q139" s="25" t="str">
        <f>IF(COUNTIF($L139,"*General retraining of staff*"),"1","0")</f>
        <v>0</v>
      </c>
      <c r="R139" s="25" t="str">
        <f>IF(COUNTIF($L139,"*ISP Team has convened*"),"1","0")</f>
        <v>0</v>
      </c>
      <c r="S139" s="25" t="str">
        <f>IF(COUNTIF($L139,"*Changes made to the ISP*"),"1","0")</f>
        <v>0</v>
      </c>
      <c r="T139" s="25" t="str">
        <f>IF(COUNTIF($L139,"*Assistive Device/Technology added to child's ISP*"),"1","0")</f>
        <v>0</v>
      </c>
      <c r="U139" s="25" t="str">
        <f>IF(COUNTIF($L139,"*Adaptations made to meet identified sensory needs*"),"1","0")</f>
        <v>0</v>
      </c>
      <c r="V139" s="25" t="str">
        <f>IF(COUNTIF($L139,"*Consultation with psychiatrist/medication prescriber*"),"1","0")</f>
        <v>0</v>
      </c>
      <c r="W139" s="25" t="str">
        <f>IF(COUNTIF($L139,"*Consultation with Primary Care Physician/Dentist*"),"1","0")</f>
        <v>0</v>
      </c>
      <c r="X139" s="25" t="str">
        <f>IF(COUNTIF($L139,"*Environmental changes to the setting interior*"),"1","0")</f>
        <v>0</v>
      </c>
      <c r="Y139" s="25" t="str">
        <f>IF(COUNTIF($L139,"*Door Window Dings Added*"),"1","0")</f>
        <v>0</v>
      </c>
      <c r="Z139" s="25" t="str">
        <f>IF(COUNTIF($L139,"*Environmental changes to the child's bedroom*"),"1","0")</f>
        <v>0</v>
      </c>
      <c r="AA139" s="25" t="str">
        <f>IF(COUNTIF($L139,"*Environmental changes to the setting exterior / property*"),"1","0")</f>
        <v>0</v>
      </c>
      <c r="AB139" s="25" t="str">
        <f>IF(COUNTIF($L139,"*Changes made to the child's schedule*"),"1","0")</f>
        <v>0</v>
      </c>
      <c r="AC139" s="25" t="str">
        <f>IF(COUNTIF($L139,"*Changes made to the child's protocols*"),"1","0")</f>
        <v>0</v>
      </c>
      <c r="AD139" s="25" t="str">
        <f>IF(COUNTIF($L139,"*Following a review of the restraints, no steps were taken to decrease the use of restraint/secusion during this reporting period*"),"1","0")</f>
        <v>0</v>
      </c>
      <c r="AE139" s="25">
        <v>0</v>
      </c>
      <c r="AF139" s="25">
        <v>0</v>
      </c>
      <c r="AG139" s="25">
        <v>0</v>
      </c>
      <c r="AH139" s="25" t="s">
        <v>53</v>
      </c>
      <c r="AI139" s="25" t="str">
        <f>IF(COUNTIF($AH139,"*Three or fewer restraints/seclusion occurred during this reporting period*"),"1","0")</f>
        <v>1</v>
      </c>
      <c r="AJ139" s="25" t="str">
        <f>IF(COUNTIF($AH139,"*Update has been made to the FBA*"),"1","0")</f>
        <v>0</v>
      </c>
      <c r="AK139" s="25" t="str">
        <f>IF(COUNTIF($AH139,"*Update has been made to the PBSP*"),"1","0")</f>
        <v>0</v>
      </c>
      <c r="AL139" s="25" t="str">
        <f>IF(COUNTIF($AH139,"*ISP Team has convened*"),"1","0")</f>
        <v>0</v>
      </c>
      <c r="AM139" s="25" t="str">
        <f>IF(COUNTIF($AH139,"*General retraining of staff*"),"1","0")</f>
        <v>0</v>
      </c>
      <c r="AN139" s="25" t="str">
        <f>IF(COUNTIF($AH139,"*ISP Team has convened*"),"1","0")</f>
        <v>0</v>
      </c>
      <c r="AO139" s="25" t="str">
        <f>IF(COUNTIF($AH139,"*Changes made to the ISP*"),"1","0")</f>
        <v>0</v>
      </c>
      <c r="AP139" s="25" t="str">
        <f>IF(COUNTIF($AH139,"*Assistive Device/Technology added to child's ISP*"),"1","0")</f>
        <v>0</v>
      </c>
      <c r="AQ139" s="25" t="str">
        <f>IF(COUNTIF($AH139,"*Adaptations made to meet identified sensory needs*"),"1","0")</f>
        <v>0</v>
      </c>
      <c r="AR139" s="25" t="str">
        <f>IF(COUNTIF($AH139,"*Consultation with psychiatrist/medication prescriber*"),"1","0")</f>
        <v>0</v>
      </c>
      <c r="AS139" s="25" t="str">
        <f>IF(COUNTIF($AH139,"*Consultation with Primary Care Physician/Dentist*"),"1","0")</f>
        <v>0</v>
      </c>
      <c r="AT139" s="25" t="str">
        <f>IF(COUNTIF($AH139,"*Environmental changes to the setting interior*"),"1","0")</f>
        <v>0</v>
      </c>
      <c r="AU139" s="25" t="str">
        <f>IF(COUNTIF($AH139,"*Door Window Dings Added*"),"1","0")</f>
        <v>0</v>
      </c>
      <c r="AV139" s="25" t="str">
        <f>IF(COUNTIF($AH139,"*Environmental changes to the child's bedroom*"),"1","0")</f>
        <v>0</v>
      </c>
      <c r="AW139" s="25" t="str">
        <f>IF(COUNTIF($AH139,"*Environmental changes to the setting exterior / property*"),"1","0")</f>
        <v>0</v>
      </c>
      <c r="AX139" s="25" t="str">
        <f>IF(COUNTIF($AH139,"*Changes made to the child's schedule*"),"1","0")</f>
        <v>0</v>
      </c>
      <c r="AY139" s="25" t="str">
        <f>IF(COUNTIF($AH139,"*Changes made to the child's protocols*"),"1","0")</f>
        <v>0</v>
      </c>
      <c r="AZ139" s="25" t="str">
        <f>IF(COUNTIF($AH139,"*Following a review of the restraints, no steps were taken to decrease the use of restraint/secusion during this reporting period*"),"1","0")</f>
        <v>0</v>
      </c>
    </row>
    <row r="140" spans="1:52" ht="50" customHeight="1" x14ac:dyDescent="0.35">
      <c r="A140" s="28" t="s">
        <v>555</v>
      </c>
      <c r="B140" s="25" t="s">
        <v>107</v>
      </c>
      <c r="C140" s="25" t="s">
        <v>108</v>
      </c>
      <c r="D140" s="25" t="s">
        <v>108</v>
      </c>
      <c r="E140" s="25" t="s">
        <v>112</v>
      </c>
      <c r="F140" s="25" t="s">
        <v>109</v>
      </c>
      <c r="G140" s="25" t="s">
        <v>20</v>
      </c>
      <c r="H140" s="25" t="s">
        <v>54</v>
      </c>
      <c r="I140" s="25">
        <v>0</v>
      </c>
      <c r="J140" s="25">
        <v>0</v>
      </c>
      <c r="K140" s="25">
        <v>0</v>
      </c>
      <c r="L140" s="25" t="s">
        <v>53</v>
      </c>
      <c r="M140" s="25" t="str">
        <f>IF(COUNTIF($L140,"*Three or fewer restraints/seclusion occurred during this reporting period*"),"1","0")</f>
        <v>1</v>
      </c>
      <c r="N140" s="25" t="str">
        <f>IF(COUNTIF($L140,"*Update has been made to the FBA*"),"1","0")</f>
        <v>0</v>
      </c>
      <c r="O140" s="25" t="str">
        <f>IF(COUNTIF($L140,"*Update has been made to the PBSP*"),"1","0")</f>
        <v>0</v>
      </c>
      <c r="P140" s="25" t="str">
        <f>IF(COUNTIF($L140,"*ISP Team has convened*"),"1","0")</f>
        <v>0</v>
      </c>
      <c r="Q140" s="25" t="str">
        <f>IF(COUNTIF($L140,"*General retraining of staff*"),"1","0")</f>
        <v>0</v>
      </c>
      <c r="R140" s="25" t="str">
        <f>IF(COUNTIF($L140,"*ISP Team has convened*"),"1","0")</f>
        <v>0</v>
      </c>
      <c r="S140" s="25" t="str">
        <f>IF(COUNTIF($L140,"*Changes made to the ISP*"),"1","0")</f>
        <v>0</v>
      </c>
      <c r="T140" s="25" t="str">
        <f>IF(COUNTIF($L140,"*Assistive Device/Technology added to child's ISP*"),"1","0")</f>
        <v>0</v>
      </c>
      <c r="U140" s="25" t="str">
        <f>IF(COUNTIF($L140,"*Adaptations made to meet identified sensory needs*"),"1","0")</f>
        <v>0</v>
      </c>
      <c r="V140" s="25" t="str">
        <f>IF(COUNTIF($L140,"*Consultation with psychiatrist/medication prescriber*"),"1","0")</f>
        <v>0</v>
      </c>
      <c r="W140" s="25" t="str">
        <f>IF(COUNTIF($L140,"*Consultation with Primary Care Physician/Dentist*"),"1","0")</f>
        <v>0</v>
      </c>
      <c r="X140" s="25" t="str">
        <f>IF(COUNTIF($L140,"*Environmental changes to the setting interior*"),"1","0")</f>
        <v>0</v>
      </c>
      <c r="Y140" s="25" t="str">
        <f>IF(COUNTIF($L140,"*Door Window Dings Added*"),"1","0")</f>
        <v>0</v>
      </c>
      <c r="Z140" s="25" t="str">
        <f>IF(COUNTIF($L140,"*Environmental changes to the child's bedroom*"),"1","0")</f>
        <v>0</v>
      </c>
      <c r="AA140" s="25" t="str">
        <f>IF(COUNTIF($L140,"*Environmental changes to the setting exterior / property*"),"1","0")</f>
        <v>0</v>
      </c>
      <c r="AB140" s="25" t="str">
        <f>IF(COUNTIF($L140,"*Changes made to the child's schedule*"),"1","0")</f>
        <v>0</v>
      </c>
      <c r="AC140" s="25" t="str">
        <f>IF(COUNTIF($L140,"*Changes made to the child's protocols*"),"1","0")</f>
        <v>0</v>
      </c>
      <c r="AD140" s="25" t="str">
        <f>IF(COUNTIF($L140,"*Following a review of the restraints, no steps were taken to decrease the use of restraint/secusion during this reporting period*"),"1","0")</f>
        <v>0</v>
      </c>
      <c r="AE140" s="25">
        <v>0</v>
      </c>
      <c r="AF140" s="25">
        <v>0</v>
      </c>
      <c r="AG140" s="25">
        <v>0</v>
      </c>
      <c r="AH140" s="25" t="s">
        <v>53</v>
      </c>
      <c r="AI140" s="25" t="str">
        <f>IF(COUNTIF($AH140,"*Three or fewer restraints/seclusion occurred during this reporting period*"),"1","0")</f>
        <v>1</v>
      </c>
      <c r="AJ140" s="25" t="str">
        <f>IF(COUNTIF($AH140,"*Update has been made to the FBA*"),"1","0")</f>
        <v>0</v>
      </c>
      <c r="AK140" s="25" t="str">
        <f>IF(COUNTIF($AH140,"*Update has been made to the PBSP*"),"1","0")</f>
        <v>0</v>
      </c>
      <c r="AL140" s="25" t="str">
        <f>IF(COUNTIF($AH140,"*ISP Team has convened*"),"1","0")</f>
        <v>0</v>
      </c>
      <c r="AM140" s="25" t="str">
        <f>IF(COUNTIF($AH140,"*General retraining of staff*"),"1","0")</f>
        <v>0</v>
      </c>
      <c r="AN140" s="25" t="str">
        <f>IF(COUNTIF($AH140,"*ISP Team has convened*"),"1","0")</f>
        <v>0</v>
      </c>
      <c r="AO140" s="25" t="str">
        <f>IF(COUNTIF($AH140,"*Changes made to the ISP*"),"1","0")</f>
        <v>0</v>
      </c>
      <c r="AP140" s="25" t="str">
        <f>IF(COUNTIF($AH140,"*Assistive Device/Technology added to child's ISP*"),"1","0")</f>
        <v>0</v>
      </c>
      <c r="AQ140" s="25" t="str">
        <f>IF(COUNTIF($AH140,"*Adaptations made to meet identified sensory needs*"),"1","0")</f>
        <v>0</v>
      </c>
      <c r="AR140" s="25" t="str">
        <f>IF(COUNTIF($AH140,"*Consultation with psychiatrist/medication prescriber*"),"1","0")</f>
        <v>0</v>
      </c>
      <c r="AS140" s="25" t="str">
        <f>IF(COUNTIF($AH140,"*Consultation with Primary Care Physician/Dentist*"),"1","0")</f>
        <v>0</v>
      </c>
      <c r="AT140" s="25" t="str">
        <f>IF(COUNTIF($AH140,"*Environmental changes to the setting interior*"),"1","0")</f>
        <v>0</v>
      </c>
      <c r="AU140" s="25" t="str">
        <f>IF(COUNTIF($AH140,"*Door Window Dings Added*"),"1","0")</f>
        <v>0</v>
      </c>
      <c r="AV140" s="25" t="str">
        <f>IF(COUNTIF($AH140,"*Environmental changes to the child's bedroom*"),"1","0")</f>
        <v>0</v>
      </c>
      <c r="AW140" s="25" t="str">
        <f>IF(COUNTIF($AH140,"*Environmental changes to the setting exterior / property*"),"1","0")</f>
        <v>0</v>
      </c>
      <c r="AX140" s="25" t="str">
        <f>IF(COUNTIF($AH140,"*Changes made to the child's schedule*"),"1","0")</f>
        <v>0</v>
      </c>
      <c r="AY140" s="25" t="str">
        <f>IF(COUNTIF($AH140,"*Changes made to the child's protocols*"),"1","0")</f>
        <v>0</v>
      </c>
      <c r="AZ140" s="25" t="str">
        <f>IF(COUNTIF($AH140,"*Following a review of the restraints, no steps were taken to decrease the use of restraint/secusion during this reporting period*"),"1","0")</f>
        <v>0</v>
      </c>
    </row>
    <row r="141" spans="1:52" ht="50" customHeight="1" x14ac:dyDescent="0.35">
      <c r="A141" s="28" t="s">
        <v>556</v>
      </c>
      <c r="B141" s="25" t="s">
        <v>107</v>
      </c>
      <c r="C141" s="25" t="s">
        <v>108</v>
      </c>
      <c r="D141" s="25" t="s">
        <v>108</v>
      </c>
      <c r="E141" s="25" t="s">
        <v>112</v>
      </c>
      <c r="F141" s="25" t="s">
        <v>109</v>
      </c>
      <c r="G141" s="25" t="s">
        <v>20</v>
      </c>
      <c r="H141" s="25" t="s">
        <v>54</v>
      </c>
      <c r="I141" s="25">
        <v>0</v>
      </c>
      <c r="J141" s="25">
        <v>0</v>
      </c>
      <c r="K141" s="25">
        <v>0</v>
      </c>
      <c r="L141" s="25" t="s">
        <v>53</v>
      </c>
      <c r="M141" s="25" t="str">
        <f>IF(COUNTIF($L141,"*Three or fewer restraints/seclusion occurred during this reporting period*"),"1","0")</f>
        <v>1</v>
      </c>
      <c r="N141" s="25" t="str">
        <f>IF(COUNTIF($L141,"*Update has been made to the FBA*"),"1","0")</f>
        <v>0</v>
      </c>
      <c r="O141" s="25" t="str">
        <f>IF(COUNTIF($L141,"*Update has been made to the PBSP*"),"1","0")</f>
        <v>0</v>
      </c>
      <c r="P141" s="25" t="str">
        <f>IF(COUNTIF($L141,"*ISP Team has convened*"),"1","0")</f>
        <v>0</v>
      </c>
      <c r="Q141" s="25" t="str">
        <f>IF(COUNTIF($L141,"*General retraining of staff*"),"1","0")</f>
        <v>0</v>
      </c>
      <c r="R141" s="25" t="str">
        <f>IF(COUNTIF($L141,"*ISP Team has convened*"),"1","0")</f>
        <v>0</v>
      </c>
      <c r="S141" s="25" t="str">
        <f>IF(COUNTIF($L141,"*Changes made to the ISP*"),"1","0")</f>
        <v>0</v>
      </c>
      <c r="T141" s="25" t="str">
        <f>IF(COUNTIF($L141,"*Assistive Device/Technology added to child's ISP*"),"1","0")</f>
        <v>0</v>
      </c>
      <c r="U141" s="25" t="str">
        <f>IF(COUNTIF($L141,"*Adaptations made to meet identified sensory needs*"),"1","0")</f>
        <v>0</v>
      </c>
      <c r="V141" s="25" t="str">
        <f>IF(COUNTIF($L141,"*Consultation with psychiatrist/medication prescriber*"),"1","0")</f>
        <v>0</v>
      </c>
      <c r="W141" s="25" t="str">
        <f>IF(COUNTIF($L141,"*Consultation with Primary Care Physician/Dentist*"),"1","0")</f>
        <v>0</v>
      </c>
      <c r="X141" s="25" t="str">
        <f>IF(COUNTIF($L141,"*Environmental changes to the setting interior*"),"1","0")</f>
        <v>0</v>
      </c>
      <c r="Y141" s="25" t="str">
        <f>IF(COUNTIF($L141,"*Door Window Dings Added*"),"1","0")</f>
        <v>0</v>
      </c>
      <c r="Z141" s="25" t="str">
        <f>IF(COUNTIF($L141,"*Environmental changes to the child's bedroom*"),"1","0")</f>
        <v>0</v>
      </c>
      <c r="AA141" s="25" t="str">
        <f>IF(COUNTIF($L141,"*Environmental changes to the setting exterior / property*"),"1","0")</f>
        <v>0</v>
      </c>
      <c r="AB141" s="25" t="str">
        <f>IF(COUNTIF($L141,"*Changes made to the child's schedule*"),"1","0")</f>
        <v>0</v>
      </c>
      <c r="AC141" s="25" t="str">
        <f>IF(COUNTIF($L141,"*Changes made to the child's protocols*"),"1","0")</f>
        <v>0</v>
      </c>
      <c r="AD141" s="25" t="str">
        <f>IF(COUNTIF($L141,"*Following a review of the restraints, no steps were taken to decrease the use of restraint/secusion during this reporting period*"),"1","0")</f>
        <v>0</v>
      </c>
      <c r="AE141" s="25">
        <v>0</v>
      </c>
      <c r="AF141" s="25">
        <v>0</v>
      </c>
      <c r="AG141" s="25">
        <v>0</v>
      </c>
      <c r="AH141" s="25" t="s">
        <v>53</v>
      </c>
      <c r="AI141" s="25" t="str">
        <f>IF(COUNTIF($AH141,"*Three or fewer restraints/seclusion occurred during this reporting period*"),"1","0")</f>
        <v>1</v>
      </c>
      <c r="AJ141" s="25" t="str">
        <f>IF(COUNTIF($AH141,"*Update has been made to the FBA*"),"1","0")</f>
        <v>0</v>
      </c>
      <c r="AK141" s="25" t="str">
        <f>IF(COUNTIF($AH141,"*Update has been made to the PBSP*"),"1","0")</f>
        <v>0</v>
      </c>
      <c r="AL141" s="25" t="str">
        <f>IF(COUNTIF($AH141,"*ISP Team has convened*"),"1","0")</f>
        <v>0</v>
      </c>
      <c r="AM141" s="25" t="str">
        <f>IF(COUNTIF($AH141,"*General retraining of staff*"),"1","0")</f>
        <v>0</v>
      </c>
      <c r="AN141" s="25" t="str">
        <f>IF(COUNTIF($AH141,"*ISP Team has convened*"),"1","0")</f>
        <v>0</v>
      </c>
      <c r="AO141" s="25" t="str">
        <f>IF(COUNTIF($AH141,"*Changes made to the ISP*"),"1","0")</f>
        <v>0</v>
      </c>
      <c r="AP141" s="25" t="str">
        <f>IF(COUNTIF($AH141,"*Assistive Device/Technology added to child's ISP*"),"1","0")</f>
        <v>0</v>
      </c>
      <c r="AQ141" s="25" t="str">
        <f>IF(COUNTIF($AH141,"*Adaptations made to meet identified sensory needs*"),"1","0")</f>
        <v>0</v>
      </c>
      <c r="AR141" s="25" t="str">
        <f>IF(COUNTIF($AH141,"*Consultation with psychiatrist/medication prescriber*"),"1","0")</f>
        <v>0</v>
      </c>
      <c r="AS141" s="25" t="str">
        <f>IF(COUNTIF($AH141,"*Consultation with Primary Care Physician/Dentist*"),"1","0")</f>
        <v>0</v>
      </c>
      <c r="AT141" s="25" t="str">
        <f>IF(COUNTIF($AH141,"*Environmental changes to the setting interior*"),"1","0")</f>
        <v>0</v>
      </c>
      <c r="AU141" s="25" t="str">
        <f>IF(COUNTIF($AH141,"*Door Window Dings Added*"),"1","0")</f>
        <v>0</v>
      </c>
      <c r="AV141" s="25" t="str">
        <f>IF(COUNTIF($AH141,"*Environmental changes to the child's bedroom*"),"1","0")</f>
        <v>0</v>
      </c>
      <c r="AW141" s="25" t="str">
        <f>IF(COUNTIF($AH141,"*Environmental changes to the setting exterior / property*"),"1","0")</f>
        <v>0</v>
      </c>
      <c r="AX141" s="25" t="str">
        <f>IF(COUNTIF($AH141,"*Changes made to the child's schedule*"),"1","0")</f>
        <v>0</v>
      </c>
      <c r="AY141" s="25" t="str">
        <f>IF(COUNTIF($AH141,"*Changes made to the child's protocols*"),"1","0")</f>
        <v>0</v>
      </c>
      <c r="AZ141" s="25" t="str">
        <f>IF(COUNTIF($AH141,"*Following a review of the restraints, no steps were taken to decrease the use of restraint/secusion during this reporting period*"),"1","0")</f>
        <v>0</v>
      </c>
    </row>
    <row r="142" spans="1:52" s="27" customFormat="1" ht="50" customHeight="1" x14ac:dyDescent="0.35">
      <c r="A142" s="28" t="s">
        <v>557</v>
      </c>
      <c r="B142" s="25" t="s">
        <v>107</v>
      </c>
      <c r="C142" s="25" t="s">
        <v>108</v>
      </c>
      <c r="D142" s="25" t="s">
        <v>108</v>
      </c>
      <c r="E142" s="25" t="s">
        <v>112</v>
      </c>
      <c r="F142" s="25" t="s">
        <v>109</v>
      </c>
      <c r="G142" s="25" t="s">
        <v>20</v>
      </c>
      <c r="H142" s="25" t="s">
        <v>54</v>
      </c>
      <c r="I142" s="25">
        <v>0</v>
      </c>
      <c r="J142" s="25">
        <v>0</v>
      </c>
      <c r="K142" s="25">
        <v>0</v>
      </c>
      <c r="L142" s="25" t="s">
        <v>53</v>
      </c>
      <c r="M142" s="25" t="str">
        <f>IF(COUNTIF($L142,"*Three or fewer restraints/seclusion occurred during this reporting period*"),"1","0")</f>
        <v>1</v>
      </c>
      <c r="N142" s="25" t="str">
        <f>IF(COUNTIF($L142,"*Update has been made to the FBA*"),"1","0")</f>
        <v>0</v>
      </c>
      <c r="O142" s="25" t="str">
        <f>IF(COUNTIF($L142,"*Update has been made to the PBSP*"),"1","0")</f>
        <v>0</v>
      </c>
      <c r="P142" s="25" t="str">
        <f>IF(COUNTIF($L142,"*ISP Team has convened*"),"1","0")</f>
        <v>0</v>
      </c>
      <c r="Q142" s="25" t="str">
        <f>IF(COUNTIF($L142,"*General retraining of staff*"),"1","0")</f>
        <v>0</v>
      </c>
      <c r="R142" s="25" t="str">
        <f>IF(COUNTIF($L142,"*ISP Team has convened*"),"1","0")</f>
        <v>0</v>
      </c>
      <c r="S142" s="25" t="str">
        <f>IF(COUNTIF($L142,"*Changes made to the ISP*"),"1","0")</f>
        <v>0</v>
      </c>
      <c r="T142" s="25" t="str">
        <f>IF(COUNTIF($L142,"*Assistive Device/Technology added to child's ISP*"),"1","0")</f>
        <v>0</v>
      </c>
      <c r="U142" s="25" t="str">
        <f>IF(COUNTIF($L142,"*Adaptations made to meet identified sensory needs*"),"1","0")</f>
        <v>0</v>
      </c>
      <c r="V142" s="25" t="str">
        <f>IF(COUNTIF($L142,"*Consultation with psychiatrist/medication prescriber*"),"1","0")</f>
        <v>0</v>
      </c>
      <c r="W142" s="25" t="str">
        <f>IF(COUNTIF($L142,"*Consultation with Primary Care Physician/Dentist*"),"1","0")</f>
        <v>0</v>
      </c>
      <c r="X142" s="25" t="str">
        <f>IF(COUNTIF($L142,"*Environmental changes to the setting interior*"),"1","0")</f>
        <v>0</v>
      </c>
      <c r="Y142" s="25" t="str">
        <f>IF(COUNTIF($L142,"*Door Window Dings Added*"),"1","0")</f>
        <v>0</v>
      </c>
      <c r="Z142" s="25" t="str">
        <f>IF(COUNTIF($L142,"*Environmental changes to the child's bedroom*"),"1","0")</f>
        <v>0</v>
      </c>
      <c r="AA142" s="25" t="str">
        <f>IF(COUNTIF($L142,"*Environmental changes to the setting exterior / property*"),"1","0")</f>
        <v>0</v>
      </c>
      <c r="AB142" s="25" t="str">
        <f>IF(COUNTIF($L142,"*Changes made to the child's schedule*"),"1","0")</f>
        <v>0</v>
      </c>
      <c r="AC142" s="25" t="str">
        <f>IF(COUNTIF($L142,"*Changes made to the child's protocols*"),"1","0")</f>
        <v>0</v>
      </c>
      <c r="AD142" s="25" t="str">
        <f>IF(COUNTIF($L142,"*Following a review of the restraints, no steps were taken to decrease the use of restraint/secusion during this reporting period*"),"1","0")</f>
        <v>0</v>
      </c>
      <c r="AE142" s="25">
        <v>0</v>
      </c>
      <c r="AF142" s="25">
        <v>0</v>
      </c>
      <c r="AG142" s="25">
        <v>0</v>
      </c>
      <c r="AH142" s="25" t="s">
        <v>53</v>
      </c>
      <c r="AI142" s="25" t="str">
        <f>IF(COUNTIF($AH142,"*Three or fewer restraints/seclusion occurred during this reporting period*"),"1","0")</f>
        <v>1</v>
      </c>
      <c r="AJ142" s="25" t="str">
        <f>IF(COUNTIF($AH142,"*Update has been made to the FBA*"),"1","0")</f>
        <v>0</v>
      </c>
      <c r="AK142" s="25" t="str">
        <f>IF(COUNTIF($AH142,"*Update has been made to the PBSP*"),"1","0")</f>
        <v>0</v>
      </c>
      <c r="AL142" s="25" t="str">
        <f>IF(COUNTIF($AH142,"*ISP Team has convened*"),"1","0")</f>
        <v>0</v>
      </c>
      <c r="AM142" s="25" t="str">
        <f>IF(COUNTIF($AH142,"*General retraining of staff*"),"1","0")</f>
        <v>0</v>
      </c>
      <c r="AN142" s="25" t="str">
        <f>IF(COUNTIF($AH142,"*ISP Team has convened*"),"1","0")</f>
        <v>0</v>
      </c>
      <c r="AO142" s="25" t="str">
        <f>IF(COUNTIF($AH142,"*Changes made to the ISP*"),"1","0")</f>
        <v>0</v>
      </c>
      <c r="AP142" s="25" t="str">
        <f>IF(COUNTIF($AH142,"*Assistive Device/Technology added to child's ISP*"),"1","0")</f>
        <v>0</v>
      </c>
      <c r="AQ142" s="25" t="str">
        <f>IF(COUNTIF($AH142,"*Adaptations made to meet identified sensory needs*"),"1","0")</f>
        <v>0</v>
      </c>
      <c r="AR142" s="25" t="str">
        <f>IF(COUNTIF($AH142,"*Consultation with psychiatrist/medication prescriber*"),"1","0")</f>
        <v>0</v>
      </c>
      <c r="AS142" s="25" t="str">
        <f>IF(COUNTIF($AH142,"*Consultation with Primary Care Physician/Dentist*"),"1","0")</f>
        <v>0</v>
      </c>
      <c r="AT142" s="25" t="str">
        <f>IF(COUNTIF($AH142,"*Environmental changes to the setting interior*"),"1","0")</f>
        <v>0</v>
      </c>
      <c r="AU142" s="25" t="str">
        <f>IF(COUNTIF($AH142,"*Door Window Dings Added*"),"1","0")</f>
        <v>0</v>
      </c>
      <c r="AV142" s="25" t="str">
        <f>IF(COUNTIF($AH142,"*Environmental changes to the child's bedroom*"),"1","0")</f>
        <v>0</v>
      </c>
      <c r="AW142" s="25" t="str">
        <f>IF(COUNTIF($AH142,"*Environmental changes to the setting exterior / property*"),"1","0")</f>
        <v>0</v>
      </c>
      <c r="AX142" s="25" t="str">
        <f>IF(COUNTIF($AH142,"*Changes made to the child's schedule*"),"1","0")</f>
        <v>0</v>
      </c>
      <c r="AY142" s="25" t="str">
        <f>IF(COUNTIF($AH142,"*Changes made to the child's protocols*"),"1","0")</f>
        <v>0</v>
      </c>
      <c r="AZ142" s="25" t="str">
        <f>IF(COUNTIF($AH142,"*Following a review of the restraints, no steps were taken to decrease the use of restraint/secusion during this reporting period*"),"1","0")</f>
        <v>0</v>
      </c>
    </row>
    <row r="143" spans="1:52" ht="50" customHeight="1" x14ac:dyDescent="0.35">
      <c r="A143" s="28" t="s">
        <v>558</v>
      </c>
      <c r="B143" s="25" t="s">
        <v>107</v>
      </c>
      <c r="C143" s="25" t="s">
        <v>108</v>
      </c>
      <c r="D143" s="25" t="s">
        <v>108</v>
      </c>
      <c r="E143" s="25" t="s">
        <v>112</v>
      </c>
      <c r="F143" s="25" t="s">
        <v>109</v>
      </c>
      <c r="G143" s="25" t="s">
        <v>20</v>
      </c>
      <c r="H143" s="25" t="s">
        <v>54</v>
      </c>
      <c r="I143" s="25">
        <v>0</v>
      </c>
      <c r="J143" s="25">
        <v>0</v>
      </c>
      <c r="K143" s="25">
        <v>0</v>
      </c>
      <c r="L143" s="25" t="s">
        <v>53</v>
      </c>
      <c r="M143" s="25" t="str">
        <f>IF(COUNTIF($L143,"*Three or fewer restraints/seclusion occurred during this reporting period*"),"1","0")</f>
        <v>1</v>
      </c>
      <c r="N143" s="25" t="str">
        <f>IF(COUNTIF($L143,"*Update has been made to the FBA*"),"1","0")</f>
        <v>0</v>
      </c>
      <c r="O143" s="25" t="str">
        <f>IF(COUNTIF($L143,"*Update has been made to the PBSP*"),"1","0")</f>
        <v>0</v>
      </c>
      <c r="P143" s="25" t="str">
        <f>IF(COUNTIF($L143,"*ISP Team has convened*"),"1","0")</f>
        <v>0</v>
      </c>
      <c r="Q143" s="25" t="str">
        <f>IF(COUNTIF($L143,"*General retraining of staff*"),"1","0")</f>
        <v>0</v>
      </c>
      <c r="R143" s="25" t="str">
        <f>IF(COUNTIF($L143,"*ISP Team has convened*"),"1","0")</f>
        <v>0</v>
      </c>
      <c r="S143" s="25" t="str">
        <f>IF(COUNTIF($L143,"*Changes made to the ISP*"),"1","0")</f>
        <v>0</v>
      </c>
      <c r="T143" s="25" t="str">
        <f>IF(COUNTIF($L143,"*Assistive Device/Technology added to child's ISP*"),"1","0")</f>
        <v>0</v>
      </c>
      <c r="U143" s="25" t="str">
        <f>IF(COUNTIF($L143,"*Adaptations made to meet identified sensory needs*"),"1","0")</f>
        <v>0</v>
      </c>
      <c r="V143" s="25" t="str">
        <f>IF(COUNTIF($L143,"*Consultation with psychiatrist/medication prescriber*"),"1","0")</f>
        <v>0</v>
      </c>
      <c r="W143" s="25" t="str">
        <f>IF(COUNTIF($L143,"*Consultation with Primary Care Physician/Dentist*"),"1","0")</f>
        <v>0</v>
      </c>
      <c r="X143" s="25" t="str">
        <f>IF(COUNTIF($L143,"*Environmental changes to the setting interior*"),"1","0")</f>
        <v>0</v>
      </c>
      <c r="Y143" s="25" t="str">
        <f>IF(COUNTIF($L143,"*Door Window Dings Added*"),"1","0")</f>
        <v>0</v>
      </c>
      <c r="Z143" s="25" t="str">
        <f>IF(COUNTIF($L143,"*Environmental changes to the child's bedroom*"),"1","0")</f>
        <v>0</v>
      </c>
      <c r="AA143" s="25" t="str">
        <f>IF(COUNTIF($L143,"*Environmental changes to the setting exterior / property*"),"1","0")</f>
        <v>0</v>
      </c>
      <c r="AB143" s="25" t="str">
        <f>IF(COUNTIF($L143,"*Changes made to the child's schedule*"),"1","0")</f>
        <v>0</v>
      </c>
      <c r="AC143" s="25" t="str">
        <f>IF(COUNTIF($L143,"*Changes made to the child's protocols*"),"1","0")</f>
        <v>0</v>
      </c>
      <c r="AD143" s="25" t="str">
        <f>IF(COUNTIF($L143,"*Following a review of the restraints, no steps were taken to decrease the use of restraint/secusion during this reporting period*"),"1","0")</f>
        <v>0</v>
      </c>
      <c r="AE143" s="25">
        <v>0</v>
      </c>
      <c r="AF143" s="25">
        <v>0</v>
      </c>
      <c r="AG143" s="25">
        <v>0</v>
      </c>
      <c r="AH143" s="25" t="s">
        <v>53</v>
      </c>
      <c r="AI143" s="25" t="str">
        <f>IF(COUNTIF($AH143,"*Three or fewer restraints/seclusion occurred during this reporting period*"),"1","0")</f>
        <v>1</v>
      </c>
      <c r="AJ143" s="25" t="str">
        <f>IF(COUNTIF($AH143,"*Update has been made to the FBA*"),"1","0")</f>
        <v>0</v>
      </c>
      <c r="AK143" s="25" t="str">
        <f>IF(COUNTIF($AH143,"*Update has been made to the PBSP*"),"1","0")</f>
        <v>0</v>
      </c>
      <c r="AL143" s="25" t="str">
        <f>IF(COUNTIF($AH143,"*ISP Team has convened*"),"1","0")</f>
        <v>0</v>
      </c>
      <c r="AM143" s="25" t="str">
        <f>IF(COUNTIF($AH143,"*General retraining of staff*"),"1","0")</f>
        <v>0</v>
      </c>
      <c r="AN143" s="25" t="str">
        <f>IF(COUNTIF($AH143,"*ISP Team has convened*"),"1","0")</f>
        <v>0</v>
      </c>
      <c r="AO143" s="25" t="str">
        <f>IF(COUNTIF($AH143,"*Changes made to the ISP*"),"1","0")</f>
        <v>0</v>
      </c>
      <c r="AP143" s="25" t="str">
        <f>IF(COUNTIF($AH143,"*Assistive Device/Technology added to child's ISP*"),"1","0")</f>
        <v>0</v>
      </c>
      <c r="AQ143" s="25" t="str">
        <f>IF(COUNTIF($AH143,"*Adaptations made to meet identified sensory needs*"),"1","0")</f>
        <v>0</v>
      </c>
      <c r="AR143" s="25" t="str">
        <f>IF(COUNTIF($AH143,"*Consultation with psychiatrist/medication prescriber*"),"1","0")</f>
        <v>0</v>
      </c>
      <c r="AS143" s="25" t="str">
        <f>IF(COUNTIF($AH143,"*Consultation with Primary Care Physician/Dentist*"),"1","0")</f>
        <v>0</v>
      </c>
      <c r="AT143" s="25" t="str">
        <f>IF(COUNTIF($AH143,"*Environmental changes to the setting interior*"),"1","0")</f>
        <v>0</v>
      </c>
      <c r="AU143" s="25" t="str">
        <f>IF(COUNTIF($AH143,"*Door Window Dings Added*"),"1","0")</f>
        <v>0</v>
      </c>
      <c r="AV143" s="25" t="str">
        <f>IF(COUNTIF($AH143,"*Environmental changes to the child's bedroom*"),"1","0")</f>
        <v>0</v>
      </c>
      <c r="AW143" s="25" t="str">
        <f>IF(COUNTIF($AH143,"*Environmental changes to the setting exterior / property*"),"1","0")</f>
        <v>0</v>
      </c>
      <c r="AX143" s="25" t="str">
        <f>IF(COUNTIF($AH143,"*Changes made to the child's schedule*"),"1","0")</f>
        <v>0</v>
      </c>
      <c r="AY143" s="25" t="str">
        <f>IF(COUNTIF($AH143,"*Changes made to the child's protocols*"),"1","0")</f>
        <v>0</v>
      </c>
      <c r="AZ143" s="25" t="str">
        <f>IF(COUNTIF($AH143,"*Following a review of the restraints, no steps were taken to decrease the use of restraint/secusion during this reporting period*"),"1","0")</f>
        <v>0</v>
      </c>
    </row>
    <row r="144" spans="1:52" ht="50" customHeight="1" x14ac:dyDescent="0.35">
      <c r="A144" s="28" t="s">
        <v>559</v>
      </c>
      <c r="B144" s="25" t="s">
        <v>107</v>
      </c>
      <c r="C144" s="25" t="s">
        <v>108</v>
      </c>
      <c r="D144" s="25" t="s">
        <v>108</v>
      </c>
      <c r="E144" s="25" t="s">
        <v>112</v>
      </c>
      <c r="F144" s="25" t="s">
        <v>109</v>
      </c>
      <c r="G144" s="25" t="s">
        <v>20</v>
      </c>
      <c r="H144" s="25" t="s">
        <v>54</v>
      </c>
      <c r="I144" s="25">
        <v>0</v>
      </c>
      <c r="J144" s="25">
        <v>0</v>
      </c>
      <c r="K144" s="25">
        <v>0</v>
      </c>
      <c r="L144" s="25" t="s">
        <v>53</v>
      </c>
      <c r="M144" s="25" t="str">
        <f>IF(COUNTIF($L144,"*Three or fewer restraints/seclusion occurred during this reporting period*"),"1","0")</f>
        <v>1</v>
      </c>
      <c r="N144" s="25" t="str">
        <f>IF(COUNTIF($L144,"*Update has been made to the FBA*"),"1","0")</f>
        <v>0</v>
      </c>
      <c r="O144" s="25" t="str">
        <f>IF(COUNTIF($L144,"*Update has been made to the PBSP*"),"1","0")</f>
        <v>0</v>
      </c>
      <c r="P144" s="25" t="str">
        <f>IF(COUNTIF($L144,"*ISP Team has convened*"),"1","0")</f>
        <v>0</v>
      </c>
      <c r="Q144" s="25" t="str">
        <f>IF(COUNTIF($L144,"*General retraining of staff*"),"1","0")</f>
        <v>0</v>
      </c>
      <c r="R144" s="25" t="str">
        <f>IF(COUNTIF($L144,"*ISP Team has convened*"),"1","0")</f>
        <v>0</v>
      </c>
      <c r="S144" s="25" t="str">
        <f>IF(COUNTIF($L144,"*Changes made to the ISP*"),"1","0")</f>
        <v>0</v>
      </c>
      <c r="T144" s="25" t="str">
        <f>IF(COUNTIF($L144,"*Assistive Device/Technology added to child's ISP*"),"1","0")</f>
        <v>0</v>
      </c>
      <c r="U144" s="25" t="str">
        <f>IF(COUNTIF($L144,"*Adaptations made to meet identified sensory needs*"),"1","0")</f>
        <v>0</v>
      </c>
      <c r="V144" s="25" t="str">
        <f>IF(COUNTIF($L144,"*Consultation with psychiatrist/medication prescriber*"),"1","0")</f>
        <v>0</v>
      </c>
      <c r="W144" s="25" t="str">
        <f>IF(COUNTIF($L144,"*Consultation with Primary Care Physician/Dentist*"),"1","0")</f>
        <v>0</v>
      </c>
      <c r="X144" s="25" t="str">
        <f>IF(COUNTIF($L144,"*Environmental changes to the setting interior*"),"1","0")</f>
        <v>0</v>
      </c>
      <c r="Y144" s="25" t="str">
        <f>IF(COUNTIF($L144,"*Door Window Dings Added*"),"1","0")</f>
        <v>0</v>
      </c>
      <c r="Z144" s="25" t="str">
        <f>IF(COUNTIF($L144,"*Environmental changes to the child's bedroom*"),"1","0")</f>
        <v>0</v>
      </c>
      <c r="AA144" s="25" t="str">
        <f>IF(COUNTIF($L144,"*Environmental changes to the setting exterior / property*"),"1","0")</f>
        <v>0</v>
      </c>
      <c r="AB144" s="25" t="str">
        <f>IF(COUNTIF($L144,"*Changes made to the child's schedule*"),"1","0")</f>
        <v>0</v>
      </c>
      <c r="AC144" s="25" t="str">
        <f>IF(COUNTIF($L144,"*Changes made to the child's protocols*"),"1","0")</f>
        <v>0</v>
      </c>
      <c r="AD144" s="25" t="str">
        <f>IF(COUNTIF($L144,"*Following a review of the restraints, no steps were taken to decrease the use of restraint/secusion during this reporting period*"),"1","0")</f>
        <v>0</v>
      </c>
      <c r="AE144" s="25">
        <v>0</v>
      </c>
      <c r="AF144" s="25">
        <v>0</v>
      </c>
      <c r="AG144" s="25">
        <v>0</v>
      </c>
      <c r="AH144" s="25" t="s">
        <v>53</v>
      </c>
      <c r="AI144" s="25" t="str">
        <f>IF(COUNTIF($AH144,"*Three or fewer restraints/seclusion occurred during this reporting period*"),"1","0")</f>
        <v>1</v>
      </c>
      <c r="AJ144" s="25" t="str">
        <f>IF(COUNTIF($AH144,"*Update has been made to the FBA*"),"1","0")</f>
        <v>0</v>
      </c>
      <c r="AK144" s="25" t="str">
        <f>IF(COUNTIF($AH144,"*Update has been made to the PBSP*"),"1","0")</f>
        <v>0</v>
      </c>
      <c r="AL144" s="25" t="str">
        <f>IF(COUNTIF($AH144,"*ISP Team has convened*"),"1","0")</f>
        <v>0</v>
      </c>
      <c r="AM144" s="25" t="str">
        <f>IF(COUNTIF($AH144,"*General retraining of staff*"),"1","0")</f>
        <v>0</v>
      </c>
      <c r="AN144" s="25" t="str">
        <f>IF(COUNTIF($AH144,"*ISP Team has convened*"),"1","0")</f>
        <v>0</v>
      </c>
      <c r="AO144" s="25" t="str">
        <f>IF(COUNTIF($AH144,"*Changes made to the ISP*"),"1","0")</f>
        <v>0</v>
      </c>
      <c r="AP144" s="25" t="str">
        <f>IF(COUNTIF($AH144,"*Assistive Device/Technology added to child's ISP*"),"1","0")</f>
        <v>0</v>
      </c>
      <c r="AQ144" s="25" t="str">
        <f>IF(COUNTIF($AH144,"*Adaptations made to meet identified sensory needs*"),"1","0")</f>
        <v>0</v>
      </c>
      <c r="AR144" s="25" t="str">
        <f>IF(COUNTIF($AH144,"*Consultation with psychiatrist/medication prescriber*"),"1","0")</f>
        <v>0</v>
      </c>
      <c r="AS144" s="25" t="str">
        <f>IF(COUNTIF($AH144,"*Consultation with Primary Care Physician/Dentist*"),"1","0")</f>
        <v>0</v>
      </c>
      <c r="AT144" s="25" t="str">
        <f>IF(COUNTIF($AH144,"*Environmental changes to the setting interior*"),"1","0")</f>
        <v>0</v>
      </c>
      <c r="AU144" s="25" t="str">
        <f>IF(COUNTIF($AH144,"*Door Window Dings Added*"),"1","0")</f>
        <v>0</v>
      </c>
      <c r="AV144" s="25" t="str">
        <f>IF(COUNTIF($AH144,"*Environmental changes to the child's bedroom*"),"1","0")</f>
        <v>0</v>
      </c>
      <c r="AW144" s="25" t="str">
        <f>IF(COUNTIF($AH144,"*Environmental changes to the setting exterior / property*"),"1","0")</f>
        <v>0</v>
      </c>
      <c r="AX144" s="25" t="str">
        <f>IF(COUNTIF($AH144,"*Changes made to the child's schedule*"),"1","0")</f>
        <v>0</v>
      </c>
      <c r="AY144" s="25" t="str">
        <f>IF(COUNTIF($AH144,"*Changes made to the child's protocols*"),"1","0")</f>
        <v>0</v>
      </c>
      <c r="AZ144" s="25" t="str">
        <f>IF(COUNTIF($AH144,"*Following a review of the restraints, no steps were taken to decrease the use of restraint/secusion during this reporting period*"),"1","0")</f>
        <v>0</v>
      </c>
    </row>
    <row r="145" spans="1:52" ht="50" customHeight="1" x14ac:dyDescent="0.35">
      <c r="A145" s="28" t="s">
        <v>560</v>
      </c>
      <c r="B145" s="25" t="s">
        <v>111</v>
      </c>
      <c r="C145" s="25" t="s">
        <v>108</v>
      </c>
      <c r="D145" s="25" t="s">
        <v>108</v>
      </c>
      <c r="E145" s="25" t="s">
        <v>112</v>
      </c>
      <c r="F145" s="25" t="s">
        <v>109</v>
      </c>
      <c r="G145" s="25" t="s">
        <v>20</v>
      </c>
      <c r="H145" s="25" t="s">
        <v>54</v>
      </c>
      <c r="I145" s="25">
        <v>0</v>
      </c>
      <c r="J145" s="25">
        <v>0</v>
      </c>
      <c r="K145" s="25">
        <v>0</v>
      </c>
      <c r="L145" s="25" t="s">
        <v>53</v>
      </c>
      <c r="M145" s="25" t="str">
        <f>IF(COUNTIF($L145,"*Three or fewer restraints/seclusion occurred during this reporting period*"),"1","0")</f>
        <v>1</v>
      </c>
      <c r="N145" s="25" t="str">
        <f>IF(COUNTIF($L145,"*Update has been made to the FBA*"),"1","0")</f>
        <v>0</v>
      </c>
      <c r="O145" s="25" t="str">
        <f>IF(COUNTIF($L145,"*Update has been made to the PBSP*"),"1","0")</f>
        <v>0</v>
      </c>
      <c r="P145" s="25" t="str">
        <f>IF(COUNTIF($L145,"*ISP Team has convened*"),"1","0")</f>
        <v>0</v>
      </c>
      <c r="Q145" s="25" t="str">
        <f>IF(COUNTIF($L145,"*General retraining of staff*"),"1","0")</f>
        <v>0</v>
      </c>
      <c r="R145" s="25" t="str">
        <f>IF(COUNTIF($L145,"*ISP Team has convened*"),"1","0")</f>
        <v>0</v>
      </c>
      <c r="S145" s="25" t="str">
        <f>IF(COUNTIF($L145,"*Changes made to the ISP*"),"1","0")</f>
        <v>0</v>
      </c>
      <c r="T145" s="25" t="str">
        <f>IF(COUNTIF($L145,"*Assistive Device/Technology added to child's ISP*"),"1","0")</f>
        <v>0</v>
      </c>
      <c r="U145" s="25" t="str">
        <f>IF(COUNTIF($L145,"*Adaptations made to meet identified sensory needs*"),"1","0")</f>
        <v>0</v>
      </c>
      <c r="V145" s="25" t="str">
        <f>IF(COUNTIF($L145,"*Consultation with psychiatrist/medication prescriber*"),"1","0")</f>
        <v>0</v>
      </c>
      <c r="W145" s="25" t="str">
        <f>IF(COUNTIF($L145,"*Consultation with Primary Care Physician/Dentist*"),"1","0")</f>
        <v>0</v>
      </c>
      <c r="X145" s="25" t="str">
        <f>IF(COUNTIF($L145,"*Environmental changes to the setting interior*"),"1","0")</f>
        <v>0</v>
      </c>
      <c r="Y145" s="25" t="str">
        <f>IF(COUNTIF($L145,"*Door Window Dings Added*"),"1","0")</f>
        <v>0</v>
      </c>
      <c r="Z145" s="25" t="str">
        <f>IF(COUNTIF($L145,"*Environmental changes to the child's bedroom*"),"1","0")</f>
        <v>0</v>
      </c>
      <c r="AA145" s="25" t="str">
        <f>IF(COUNTIF($L145,"*Environmental changes to the setting exterior / property*"),"1","0")</f>
        <v>0</v>
      </c>
      <c r="AB145" s="25" t="str">
        <f>IF(COUNTIF($L145,"*Changes made to the child's schedule*"),"1","0")</f>
        <v>0</v>
      </c>
      <c r="AC145" s="25" t="str">
        <f>IF(COUNTIF($L145,"*Changes made to the child's protocols*"),"1","0")</f>
        <v>0</v>
      </c>
      <c r="AD145" s="25" t="str">
        <f>IF(COUNTIF($L145,"*Following a review of the restraints, no steps were taken to decrease the use of restraint/secusion during this reporting period*"),"1","0")</f>
        <v>0</v>
      </c>
      <c r="AE145" s="25">
        <v>0</v>
      </c>
      <c r="AF145" s="25">
        <v>0</v>
      </c>
      <c r="AG145" s="25">
        <v>0</v>
      </c>
      <c r="AH145" s="25" t="s">
        <v>53</v>
      </c>
      <c r="AI145" s="25" t="str">
        <f>IF(COUNTIF($AH145,"*Three or fewer restraints/seclusion occurred during this reporting period*"),"1","0")</f>
        <v>1</v>
      </c>
      <c r="AJ145" s="25" t="str">
        <f>IF(COUNTIF($AH145,"*Update has been made to the FBA*"),"1","0")</f>
        <v>0</v>
      </c>
      <c r="AK145" s="25" t="str">
        <f>IF(COUNTIF($AH145,"*Update has been made to the PBSP*"),"1","0")</f>
        <v>0</v>
      </c>
      <c r="AL145" s="25" t="str">
        <f>IF(COUNTIF($AH145,"*ISP Team has convened*"),"1","0")</f>
        <v>0</v>
      </c>
      <c r="AM145" s="25" t="str">
        <f>IF(COUNTIF($AH145,"*General retraining of staff*"),"1","0")</f>
        <v>0</v>
      </c>
      <c r="AN145" s="25" t="str">
        <f>IF(COUNTIF($AH145,"*ISP Team has convened*"),"1","0")</f>
        <v>0</v>
      </c>
      <c r="AO145" s="25" t="str">
        <f>IF(COUNTIF($AH145,"*Changes made to the ISP*"),"1","0")</f>
        <v>0</v>
      </c>
      <c r="AP145" s="25" t="str">
        <f>IF(COUNTIF($AH145,"*Assistive Device/Technology added to child's ISP*"),"1","0")</f>
        <v>0</v>
      </c>
      <c r="AQ145" s="25" t="str">
        <f>IF(COUNTIF($AH145,"*Adaptations made to meet identified sensory needs*"),"1","0")</f>
        <v>0</v>
      </c>
      <c r="AR145" s="25" t="str">
        <f>IF(COUNTIF($AH145,"*Consultation with psychiatrist/medication prescriber*"),"1","0")</f>
        <v>0</v>
      </c>
      <c r="AS145" s="25" t="str">
        <f>IF(COUNTIF($AH145,"*Consultation with Primary Care Physician/Dentist*"),"1","0")</f>
        <v>0</v>
      </c>
      <c r="AT145" s="25" t="str">
        <f>IF(COUNTIF($AH145,"*Environmental changes to the setting interior*"),"1","0")</f>
        <v>0</v>
      </c>
      <c r="AU145" s="25" t="str">
        <f>IF(COUNTIF($AH145,"*Door Window Dings Added*"),"1","0")</f>
        <v>0</v>
      </c>
      <c r="AV145" s="25" t="str">
        <f>IF(COUNTIF($AH145,"*Environmental changes to the child's bedroom*"),"1","0")</f>
        <v>0</v>
      </c>
      <c r="AW145" s="25" t="str">
        <f>IF(COUNTIF($AH145,"*Environmental changes to the setting exterior / property*"),"1","0")</f>
        <v>0</v>
      </c>
      <c r="AX145" s="25" t="str">
        <f>IF(COUNTIF($AH145,"*Changes made to the child's schedule*"),"1","0")</f>
        <v>0</v>
      </c>
      <c r="AY145" s="25" t="str">
        <f>IF(COUNTIF($AH145,"*Changes made to the child's protocols*"),"1","0")</f>
        <v>0</v>
      </c>
      <c r="AZ145" s="25" t="str">
        <f>IF(COUNTIF($AH145,"*Following a review of the restraints, no steps were taken to decrease the use of restraint/secusion during this reporting period*"),"1","0")</f>
        <v>0</v>
      </c>
    </row>
    <row r="146" spans="1:52" ht="50" customHeight="1" x14ac:dyDescent="0.35">
      <c r="A146" s="28" t="s">
        <v>561</v>
      </c>
      <c r="B146" s="25" t="s">
        <v>107</v>
      </c>
      <c r="C146" s="25" t="s">
        <v>108</v>
      </c>
      <c r="D146" s="25" t="s">
        <v>108</v>
      </c>
      <c r="E146" s="25" t="s">
        <v>112</v>
      </c>
      <c r="F146" s="25" t="s">
        <v>109</v>
      </c>
      <c r="G146" s="25" t="s">
        <v>20</v>
      </c>
      <c r="H146" s="25" t="s">
        <v>54</v>
      </c>
      <c r="I146" s="25">
        <v>0</v>
      </c>
      <c r="J146" s="25">
        <v>0</v>
      </c>
      <c r="K146" s="32">
        <v>0</v>
      </c>
      <c r="L146" s="25" t="s">
        <v>168</v>
      </c>
      <c r="M146" s="25" t="str">
        <f>IF(COUNTIF($L146,"*Three or fewer restraints/seclusion occurred during this reporting period*"),"1","0")</f>
        <v>0</v>
      </c>
      <c r="N146" s="25" t="str">
        <f>IF(COUNTIF($L146,"*Update has been made to the FBA*"),"1","0")</f>
        <v>0</v>
      </c>
      <c r="O146" s="25" t="str">
        <f>IF(COUNTIF($L146,"*Update has been made to the PBSP*"),"1","0")</f>
        <v>0</v>
      </c>
      <c r="P146" s="25" t="str">
        <f>IF(COUNTIF($L146,"*ISP Team has convened*"),"1","0")</f>
        <v>0</v>
      </c>
      <c r="Q146" s="25" t="str">
        <f>IF(COUNTIF($L146,"*General retraining of staff*"),"1","0")</f>
        <v>1</v>
      </c>
      <c r="R146" s="25" t="str">
        <f>IF(COUNTIF($L146,"*ISP Team has convened*"),"1","0")</f>
        <v>0</v>
      </c>
      <c r="S146" s="25" t="str">
        <f>IF(COUNTIF($L146,"*Changes made to the ISP*"),"1","0")</f>
        <v>0</v>
      </c>
      <c r="T146" s="25" t="str">
        <f>IF(COUNTIF($L146,"*Assistive Device/Technology added to child's ISP*"),"1","0")</f>
        <v>0</v>
      </c>
      <c r="U146" s="25" t="str">
        <f>IF(COUNTIF($L146,"*Adaptations made to meet identified sensory needs*"),"1","0")</f>
        <v>0</v>
      </c>
      <c r="V146" s="25" t="str">
        <f>IF(COUNTIF($L146,"*Consultation with psychiatrist/medication prescriber*"),"1","0")</f>
        <v>0</v>
      </c>
      <c r="W146" s="25" t="str">
        <f>IF(COUNTIF($L146,"*Consultation with Primary Care Physician/Dentist*"),"1","0")</f>
        <v>0</v>
      </c>
      <c r="X146" s="25" t="str">
        <f>IF(COUNTIF($L146,"*Environmental changes to the setting interior*"),"1","0")</f>
        <v>0</v>
      </c>
      <c r="Y146" s="25" t="str">
        <f>IF(COUNTIF($L146,"*Door Window Dings Added*"),"1","0")</f>
        <v>0</v>
      </c>
      <c r="Z146" s="25" t="str">
        <f>IF(COUNTIF($L146,"*Environmental changes to the child's bedroom*"),"1","0")</f>
        <v>0</v>
      </c>
      <c r="AA146" s="25" t="str">
        <f>IF(COUNTIF($L146,"*Environmental changes to the setting exterior / property*"),"1","0")</f>
        <v>0</v>
      </c>
      <c r="AB146" s="25" t="str">
        <f>IF(COUNTIF($L146,"*Changes made to the child's schedule*"),"1","0")</f>
        <v>0</v>
      </c>
      <c r="AC146" s="25" t="str">
        <f>IF(COUNTIF($L146,"*Changes made to the child's protocols*"),"1","0")</f>
        <v>0</v>
      </c>
      <c r="AD146" s="25" t="str">
        <f>IF(COUNTIF($L146,"*Following a review of the restraints, no steps were taken to decrease the use of restraint/secusion during this reporting period*"),"1","0")</f>
        <v>0</v>
      </c>
      <c r="AE146" s="25">
        <v>0</v>
      </c>
      <c r="AF146" s="25">
        <v>0</v>
      </c>
      <c r="AG146" s="25">
        <v>0</v>
      </c>
      <c r="AH146" s="25" t="s">
        <v>168</v>
      </c>
      <c r="AI146" s="25" t="str">
        <f>IF(COUNTIF($AH146,"*Three or fewer restraints/seclusion occurred during this reporting period*"),"1","0")</f>
        <v>0</v>
      </c>
      <c r="AJ146" s="25" t="str">
        <f>IF(COUNTIF($AH146,"*Update has been made to the FBA*"),"1","0")</f>
        <v>0</v>
      </c>
      <c r="AK146" s="25" t="str">
        <f>IF(COUNTIF($AH146,"*Update has been made to the PBSP*"),"1","0")</f>
        <v>0</v>
      </c>
      <c r="AL146" s="25" t="str">
        <f>IF(COUNTIF($AH146,"*ISP Team has convened*"),"1","0")</f>
        <v>0</v>
      </c>
      <c r="AM146" s="25" t="str">
        <f>IF(COUNTIF($AH146,"*General retraining of staff*"),"1","0")</f>
        <v>1</v>
      </c>
      <c r="AN146" s="25" t="str">
        <f>IF(COUNTIF($AH146,"*ISP Team has convened*"),"1","0")</f>
        <v>0</v>
      </c>
      <c r="AO146" s="25" t="str">
        <f>IF(COUNTIF($AH146,"*Changes made to the ISP*"),"1","0")</f>
        <v>0</v>
      </c>
      <c r="AP146" s="25" t="str">
        <f>IF(COUNTIF($AH146,"*Assistive Device/Technology added to child's ISP*"),"1","0")</f>
        <v>0</v>
      </c>
      <c r="AQ146" s="25" t="str">
        <f>IF(COUNTIF($AH146,"*Adaptations made to meet identified sensory needs*"),"1","0")</f>
        <v>0</v>
      </c>
      <c r="AR146" s="25" t="str">
        <f>IF(COUNTIF($AH146,"*Consultation with psychiatrist/medication prescriber*"),"1","0")</f>
        <v>0</v>
      </c>
      <c r="AS146" s="25" t="str">
        <f>IF(COUNTIF($AH146,"*Consultation with Primary Care Physician/Dentist*"),"1","0")</f>
        <v>0</v>
      </c>
      <c r="AT146" s="25" t="str">
        <f>IF(COUNTIF($AH146,"*Environmental changes to the setting interior*"),"1","0")</f>
        <v>0</v>
      </c>
      <c r="AU146" s="25" t="str">
        <f>IF(COUNTIF($AH146,"*Door Window Dings Added*"),"1","0")</f>
        <v>0</v>
      </c>
      <c r="AV146" s="25" t="str">
        <f>IF(COUNTIF($AH146,"*Environmental changes to the child's bedroom*"),"1","0")</f>
        <v>0</v>
      </c>
      <c r="AW146" s="25" t="str">
        <f>IF(COUNTIF($AH146,"*Environmental changes to the setting exterior / property*"),"1","0")</f>
        <v>0</v>
      </c>
      <c r="AX146" s="25" t="str">
        <f>IF(COUNTIF($AH146,"*Changes made to the child's schedule*"),"1","0")</f>
        <v>0</v>
      </c>
      <c r="AY146" s="25" t="str">
        <f>IF(COUNTIF($AH146,"*Changes made to the child's protocols*"),"1","0")</f>
        <v>0</v>
      </c>
      <c r="AZ146" s="25" t="str">
        <f>IF(COUNTIF($AH146,"*Following a review of the restraints, no steps were taken to decrease the use of restraint/secusion during this reporting period*"),"1","0")</f>
        <v>0</v>
      </c>
    </row>
    <row r="147" spans="1:52" ht="50" customHeight="1" x14ac:dyDescent="0.35">
      <c r="A147" s="28" t="s">
        <v>562</v>
      </c>
      <c r="B147" s="25" t="s">
        <v>107</v>
      </c>
      <c r="C147" s="25" t="s">
        <v>108</v>
      </c>
      <c r="D147" s="25" t="s">
        <v>108</v>
      </c>
      <c r="E147" s="25" t="s">
        <v>112</v>
      </c>
      <c r="F147" s="25" t="s">
        <v>109</v>
      </c>
      <c r="G147" s="25" t="s">
        <v>54</v>
      </c>
      <c r="H147" s="25" t="s">
        <v>54</v>
      </c>
      <c r="I147" s="25">
        <v>0</v>
      </c>
      <c r="J147" s="25">
        <v>0</v>
      </c>
      <c r="K147" s="25">
        <v>0</v>
      </c>
      <c r="L147" s="25" t="s">
        <v>155</v>
      </c>
      <c r="M147" s="25" t="str">
        <f>IF(COUNTIF($L147,"*Three or fewer restraints/seclusion occurred during this reporting period*"),"1","0")</f>
        <v>0</v>
      </c>
      <c r="N147" s="25" t="str">
        <f>IF(COUNTIF($L147,"*Update has been made to the FBA*"),"1","0")</f>
        <v>0</v>
      </c>
      <c r="O147" s="25" t="str">
        <f>IF(COUNTIF($L147,"*Update has been made to the PBSP*"),"1","0")</f>
        <v>0</v>
      </c>
      <c r="P147" s="25" t="str">
        <f>IF(COUNTIF($L147,"*ISP Team has convened*"),"1","0")</f>
        <v>0</v>
      </c>
      <c r="Q147" s="25" t="str">
        <f>IF(COUNTIF($L147,"*General retraining of staff*"),"1","0")</f>
        <v>0</v>
      </c>
      <c r="R147" s="25" t="str">
        <f>IF(COUNTIF($L147,"*ISP Team has convened*"),"1","0")</f>
        <v>0</v>
      </c>
      <c r="S147" s="25" t="str">
        <f>IF(COUNTIF($L147,"*Changes made to the ISP*"),"1","0")</f>
        <v>0</v>
      </c>
      <c r="T147" s="25" t="str">
        <f>IF(COUNTIF($L147,"*Assistive Device/Technology added to child's ISP*"),"1","0")</f>
        <v>0</v>
      </c>
      <c r="U147" s="25" t="str">
        <f>IF(COUNTIF($L147,"*Adaptations made to meet identified sensory needs*"),"1","0")</f>
        <v>0</v>
      </c>
      <c r="V147" s="25" t="str">
        <f>IF(COUNTIF($L147,"*Consultation with psychiatrist/medication prescriber*"),"1","0")</f>
        <v>1</v>
      </c>
      <c r="W147" s="25" t="str">
        <f>IF(COUNTIF($L147,"*Consultation with Primary Care Physician/Dentist*"),"1","0")</f>
        <v>0</v>
      </c>
      <c r="X147" s="25" t="str">
        <f>IF(COUNTIF($L147,"*Environmental changes to the setting interior*"),"1","0")</f>
        <v>0</v>
      </c>
      <c r="Y147" s="25" t="str">
        <f>IF(COUNTIF($L147,"*Door Window Dings Added*"),"1","0")</f>
        <v>0</v>
      </c>
      <c r="Z147" s="25" t="str">
        <f>IF(COUNTIF($L147,"*Environmental changes to the child's bedroom*"),"1","0")</f>
        <v>0</v>
      </c>
      <c r="AA147" s="25" t="str">
        <f>IF(COUNTIF($L147,"*Environmental changes to the setting exterior / property*"),"1","0")</f>
        <v>0</v>
      </c>
      <c r="AB147" s="25" t="str">
        <f>IF(COUNTIF($L147,"*Changes made to the child's schedule*"),"1","0")</f>
        <v>0</v>
      </c>
      <c r="AC147" s="25" t="str">
        <f>IF(COUNTIF($L147,"*Changes made to the child's protocols*"),"1","0")</f>
        <v>0</v>
      </c>
      <c r="AD147" s="25" t="str">
        <f>IF(COUNTIF($L147,"*Following a review of the restraints, no steps were taken to decrease the use of restraint/secusion during this reporting period*"),"1","0")</f>
        <v>0</v>
      </c>
      <c r="AE147" s="25">
        <v>0</v>
      </c>
      <c r="AF147" s="25">
        <v>0</v>
      </c>
      <c r="AG147" s="25">
        <v>0</v>
      </c>
      <c r="AH147" s="25" t="s">
        <v>155</v>
      </c>
      <c r="AI147" s="25" t="str">
        <f>IF(COUNTIF($AH147,"*Three or fewer restraints/seclusion occurred during this reporting period*"),"1","0")</f>
        <v>0</v>
      </c>
      <c r="AJ147" s="25" t="str">
        <f>IF(COUNTIF($AH147,"*Update has been made to the FBA*"),"1","0")</f>
        <v>0</v>
      </c>
      <c r="AK147" s="25" t="str">
        <f>IF(COUNTIF($AH147,"*Update has been made to the PBSP*"),"1","0")</f>
        <v>0</v>
      </c>
      <c r="AL147" s="25" t="str">
        <f>IF(COUNTIF($AH147,"*ISP Team has convened*"),"1","0")</f>
        <v>0</v>
      </c>
      <c r="AM147" s="25" t="str">
        <f>IF(COUNTIF($AH147,"*General retraining of staff*"),"1","0")</f>
        <v>0</v>
      </c>
      <c r="AN147" s="25" t="str">
        <f>IF(COUNTIF($AH147,"*ISP Team has convened*"),"1","0")</f>
        <v>0</v>
      </c>
      <c r="AO147" s="25" t="str">
        <f>IF(COUNTIF($AH147,"*Changes made to the ISP*"),"1","0")</f>
        <v>0</v>
      </c>
      <c r="AP147" s="25" t="str">
        <f>IF(COUNTIF($AH147,"*Assistive Device/Technology added to child's ISP*"),"1","0")</f>
        <v>0</v>
      </c>
      <c r="AQ147" s="25" t="str">
        <f>IF(COUNTIF($AH147,"*Adaptations made to meet identified sensory needs*"),"1","0")</f>
        <v>0</v>
      </c>
      <c r="AR147" s="25" t="str">
        <f>IF(COUNTIF($AH147,"*Consultation with psychiatrist/medication prescriber*"),"1","0")</f>
        <v>1</v>
      </c>
      <c r="AS147" s="25" t="str">
        <f>IF(COUNTIF($AH147,"*Consultation with Primary Care Physician/Dentist*"),"1","0")</f>
        <v>0</v>
      </c>
      <c r="AT147" s="25" t="str">
        <f>IF(COUNTIF($AH147,"*Environmental changes to the setting interior*"),"1","0")</f>
        <v>0</v>
      </c>
      <c r="AU147" s="25" t="str">
        <f>IF(COUNTIF($AH147,"*Door Window Dings Added*"),"1","0")</f>
        <v>0</v>
      </c>
      <c r="AV147" s="25" t="str">
        <f>IF(COUNTIF($AH147,"*Environmental changes to the child's bedroom*"),"1","0")</f>
        <v>0</v>
      </c>
      <c r="AW147" s="25" t="str">
        <f>IF(COUNTIF($AH147,"*Environmental changes to the setting exterior / property*"),"1","0")</f>
        <v>0</v>
      </c>
      <c r="AX147" s="25" t="str">
        <f>IF(COUNTIF($AH147,"*Changes made to the child's schedule*"),"1","0")</f>
        <v>0</v>
      </c>
      <c r="AY147" s="25" t="str">
        <f>IF(COUNTIF($AH147,"*Changes made to the child's protocols*"),"1","0")</f>
        <v>0</v>
      </c>
      <c r="AZ147" s="25" t="str">
        <f>IF(COUNTIF($AH147,"*Following a review of the restraints, no steps were taken to decrease the use of restraint/secusion during this reporting period*"),"1","0")</f>
        <v>0</v>
      </c>
    </row>
    <row r="148" spans="1:52" ht="50" customHeight="1" x14ac:dyDescent="0.35">
      <c r="A148" s="28" t="s">
        <v>563</v>
      </c>
      <c r="B148" s="25" t="s">
        <v>107</v>
      </c>
      <c r="C148" s="25" t="s">
        <v>113</v>
      </c>
      <c r="D148" s="25" t="s">
        <v>113</v>
      </c>
      <c r="E148" s="25" t="s">
        <v>112</v>
      </c>
      <c r="F148" s="25" t="s">
        <v>109</v>
      </c>
      <c r="G148" s="25" t="s">
        <v>20</v>
      </c>
      <c r="H148" s="25" t="s">
        <v>54</v>
      </c>
      <c r="I148" s="25">
        <v>0</v>
      </c>
      <c r="J148" s="25">
        <v>0</v>
      </c>
      <c r="K148" s="32">
        <v>0</v>
      </c>
      <c r="L148" s="25" t="s">
        <v>53</v>
      </c>
      <c r="M148" s="25" t="str">
        <f>IF(COUNTIF($L148,"*Three or fewer restraints/seclusion occurred during this reporting period*"),"1","0")</f>
        <v>1</v>
      </c>
      <c r="N148" s="25" t="str">
        <f>IF(COUNTIF($L148,"*Update has been made to the FBA*"),"1","0")</f>
        <v>0</v>
      </c>
      <c r="O148" s="25" t="str">
        <f>IF(COUNTIF($L148,"*Update has been made to the PBSP*"),"1","0")</f>
        <v>0</v>
      </c>
      <c r="P148" s="25" t="str">
        <f>IF(COUNTIF($L148,"*ISP Team has convened*"),"1","0")</f>
        <v>0</v>
      </c>
      <c r="Q148" s="25" t="str">
        <f>IF(COUNTIF($L148,"*General retraining of staff*"),"1","0")</f>
        <v>0</v>
      </c>
      <c r="R148" s="25" t="str">
        <f>IF(COUNTIF($L148,"*ISP Team has convened*"),"1","0")</f>
        <v>0</v>
      </c>
      <c r="S148" s="25" t="str">
        <f>IF(COUNTIF($L148,"*Changes made to the ISP*"),"1","0")</f>
        <v>0</v>
      </c>
      <c r="T148" s="25" t="str">
        <f>IF(COUNTIF($L148,"*Assistive Device/Technology added to child's ISP*"),"1","0")</f>
        <v>0</v>
      </c>
      <c r="U148" s="25" t="str">
        <f>IF(COUNTIF($L148,"*Adaptations made to meet identified sensory needs*"),"1","0")</f>
        <v>0</v>
      </c>
      <c r="V148" s="25" t="str">
        <f>IF(COUNTIF($L148,"*Consultation with psychiatrist/medication prescriber*"),"1","0")</f>
        <v>0</v>
      </c>
      <c r="W148" s="25" t="str">
        <f>IF(COUNTIF($L148,"*Consultation with Primary Care Physician/Dentist*"),"1","0")</f>
        <v>0</v>
      </c>
      <c r="X148" s="25" t="str">
        <f>IF(COUNTIF($L148,"*Environmental changes to the setting interior*"),"1","0")</f>
        <v>0</v>
      </c>
      <c r="Y148" s="25" t="str">
        <f>IF(COUNTIF($L148,"*Door Window Dings Added*"),"1","0")</f>
        <v>0</v>
      </c>
      <c r="Z148" s="25" t="str">
        <f>IF(COUNTIF($L148,"*Environmental changes to the child's bedroom*"),"1","0")</f>
        <v>0</v>
      </c>
      <c r="AA148" s="25" t="str">
        <f>IF(COUNTIF($L148,"*Environmental changes to the setting exterior / property*"),"1","0")</f>
        <v>0</v>
      </c>
      <c r="AB148" s="25" t="str">
        <f>IF(COUNTIF($L148,"*Changes made to the child's schedule*"),"1","0")</f>
        <v>0</v>
      </c>
      <c r="AC148" s="25" t="str">
        <f>IF(COUNTIF($L148,"*Changes made to the child's protocols*"),"1","0")</f>
        <v>0</v>
      </c>
      <c r="AD148" s="25" t="str">
        <f>IF(COUNTIF($L148,"*Following a review of the restraints, no steps were taken to decrease the use of restraint/secusion during this reporting period*"),"1","0")</f>
        <v>0</v>
      </c>
      <c r="AE148" s="25">
        <v>0</v>
      </c>
      <c r="AF148" s="25">
        <v>0</v>
      </c>
      <c r="AG148" s="25">
        <v>0</v>
      </c>
      <c r="AH148" s="25" t="s">
        <v>53</v>
      </c>
      <c r="AI148" s="25" t="str">
        <f>IF(COUNTIF($AH148,"*Three or fewer restraints/seclusion occurred during this reporting period*"),"1","0")</f>
        <v>1</v>
      </c>
      <c r="AJ148" s="25" t="str">
        <f>IF(COUNTIF($AH148,"*Update has been made to the FBA*"),"1","0")</f>
        <v>0</v>
      </c>
      <c r="AK148" s="25" t="str">
        <f>IF(COUNTIF($AH148,"*Update has been made to the PBSP*"),"1","0")</f>
        <v>0</v>
      </c>
      <c r="AL148" s="25" t="str">
        <f>IF(COUNTIF($AH148,"*ISP Team has convened*"),"1","0")</f>
        <v>0</v>
      </c>
      <c r="AM148" s="25" t="str">
        <f>IF(COUNTIF($AH148,"*General retraining of staff*"),"1","0")</f>
        <v>0</v>
      </c>
      <c r="AN148" s="25" t="str">
        <f>IF(COUNTIF($AH148,"*ISP Team has convened*"),"1","0")</f>
        <v>0</v>
      </c>
      <c r="AO148" s="25" t="str">
        <f>IF(COUNTIF($AH148,"*Changes made to the ISP*"),"1","0")</f>
        <v>0</v>
      </c>
      <c r="AP148" s="25" t="str">
        <f>IF(COUNTIF($AH148,"*Assistive Device/Technology added to child's ISP*"),"1","0")</f>
        <v>0</v>
      </c>
      <c r="AQ148" s="25" t="str">
        <f>IF(COUNTIF($AH148,"*Adaptations made to meet identified sensory needs*"),"1","0")</f>
        <v>0</v>
      </c>
      <c r="AR148" s="25" t="str">
        <f>IF(COUNTIF($AH148,"*Consultation with psychiatrist/medication prescriber*"),"1","0")</f>
        <v>0</v>
      </c>
      <c r="AS148" s="25" t="str">
        <f>IF(COUNTIF($AH148,"*Consultation with Primary Care Physician/Dentist*"),"1","0")</f>
        <v>0</v>
      </c>
      <c r="AT148" s="25" t="str">
        <f>IF(COUNTIF($AH148,"*Environmental changes to the setting interior*"),"1","0")</f>
        <v>0</v>
      </c>
      <c r="AU148" s="25" t="str">
        <f>IF(COUNTIF($AH148,"*Door Window Dings Added*"),"1","0")</f>
        <v>0</v>
      </c>
      <c r="AV148" s="25" t="str">
        <f>IF(COUNTIF($AH148,"*Environmental changes to the child's bedroom*"),"1","0")</f>
        <v>0</v>
      </c>
      <c r="AW148" s="25" t="str">
        <f>IF(COUNTIF($AH148,"*Environmental changes to the setting exterior / property*"),"1","0")</f>
        <v>0</v>
      </c>
      <c r="AX148" s="25" t="str">
        <f>IF(COUNTIF($AH148,"*Changes made to the child's schedule*"),"1","0")</f>
        <v>0</v>
      </c>
      <c r="AY148" s="25" t="str">
        <f>IF(COUNTIF($AH148,"*Changes made to the child's protocols*"),"1","0")</f>
        <v>0</v>
      </c>
      <c r="AZ148" s="25" t="str">
        <f>IF(COUNTIF($AH148,"*Following a review of the restraints, no steps were taken to decrease the use of restraint/secusion during this reporting period*"),"1","0")</f>
        <v>0</v>
      </c>
    </row>
    <row r="149" spans="1:52" ht="50" customHeight="1" x14ac:dyDescent="0.35">
      <c r="A149" s="28" t="s">
        <v>564</v>
      </c>
      <c r="B149" s="25" t="s">
        <v>118</v>
      </c>
      <c r="C149" s="25" t="s">
        <v>108</v>
      </c>
      <c r="D149" s="25" t="s">
        <v>108</v>
      </c>
      <c r="E149" s="25" t="s">
        <v>112</v>
      </c>
      <c r="F149" s="25" t="s">
        <v>109</v>
      </c>
      <c r="G149" s="25" t="s">
        <v>20</v>
      </c>
      <c r="H149" s="25" t="s">
        <v>54</v>
      </c>
      <c r="I149" s="25">
        <v>0</v>
      </c>
      <c r="J149" s="25">
        <v>0</v>
      </c>
      <c r="K149" s="25">
        <v>0</v>
      </c>
      <c r="L149" s="25" t="s">
        <v>53</v>
      </c>
      <c r="M149" s="25" t="str">
        <f>IF(COUNTIF($L149,"*Three or fewer restraints/seclusion occurred during this reporting period*"),"1","0")</f>
        <v>1</v>
      </c>
      <c r="N149" s="25" t="str">
        <f>IF(COUNTIF($L149,"*Update has been made to the FBA*"),"1","0")</f>
        <v>0</v>
      </c>
      <c r="O149" s="25" t="str">
        <f>IF(COUNTIF($L149,"*Update has been made to the PBSP*"),"1","0")</f>
        <v>0</v>
      </c>
      <c r="P149" s="25" t="str">
        <f>IF(COUNTIF($L149,"*ISP Team has convened*"),"1","0")</f>
        <v>0</v>
      </c>
      <c r="Q149" s="25" t="str">
        <f>IF(COUNTIF($L149,"*General retraining of staff*"),"1","0")</f>
        <v>0</v>
      </c>
      <c r="R149" s="25" t="str">
        <f>IF(COUNTIF($L149,"*ISP Team has convened*"),"1","0")</f>
        <v>0</v>
      </c>
      <c r="S149" s="25" t="str">
        <f>IF(COUNTIF($L149,"*Changes made to the ISP*"),"1","0")</f>
        <v>0</v>
      </c>
      <c r="T149" s="25" t="str">
        <f>IF(COUNTIF($L149,"*Assistive Device/Technology added to child's ISP*"),"1","0")</f>
        <v>0</v>
      </c>
      <c r="U149" s="25" t="str">
        <f>IF(COUNTIF($L149,"*Adaptations made to meet identified sensory needs*"),"1","0")</f>
        <v>0</v>
      </c>
      <c r="V149" s="25" t="str">
        <f>IF(COUNTIF($L149,"*Consultation with psychiatrist/medication prescriber*"),"1","0")</f>
        <v>0</v>
      </c>
      <c r="W149" s="25" t="str">
        <f>IF(COUNTIF($L149,"*Consultation with Primary Care Physician/Dentist*"),"1","0")</f>
        <v>0</v>
      </c>
      <c r="X149" s="25" t="str">
        <f>IF(COUNTIF($L149,"*Environmental changes to the setting interior*"),"1","0")</f>
        <v>0</v>
      </c>
      <c r="Y149" s="25" t="str">
        <f>IF(COUNTIF($L149,"*Door Window Dings Added*"),"1","0")</f>
        <v>0</v>
      </c>
      <c r="Z149" s="25" t="str">
        <f>IF(COUNTIF($L149,"*Environmental changes to the child's bedroom*"),"1","0")</f>
        <v>0</v>
      </c>
      <c r="AA149" s="25" t="str">
        <f>IF(COUNTIF($L149,"*Environmental changes to the setting exterior / property*"),"1","0")</f>
        <v>0</v>
      </c>
      <c r="AB149" s="25" t="str">
        <f>IF(COUNTIF($L149,"*Changes made to the child's schedule*"),"1","0")</f>
        <v>0</v>
      </c>
      <c r="AC149" s="25" t="str">
        <f>IF(COUNTIF($L149,"*Changes made to the child's protocols*"),"1","0")</f>
        <v>0</v>
      </c>
      <c r="AD149" s="25" t="str">
        <f>IF(COUNTIF($L149,"*Following a review of the restraints, no steps were taken to decrease the use of restraint/secusion during this reporting period*"),"1","0")</f>
        <v>0</v>
      </c>
      <c r="AE149" s="25">
        <v>0</v>
      </c>
      <c r="AF149" s="25">
        <v>0</v>
      </c>
      <c r="AG149" s="25">
        <v>0</v>
      </c>
      <c r="AH149" s="25" t="s">
        <v>53</v>
      </c>
      <c r="AI149" s="25" t="str">
        <f>IF(COUNTIF($AH149,"*Three or fewer restraints/seclusion occurred during this reporting period*"),"1","0")</f>
        <v>1</v>
      </c>
      <c r="AJ149" s="25" t="str">
        <f>IF(COUNTIF($AH149,"*Update has been made to the FBA*"),"1","0")</f>
        <v>0</v>
      </c>
      <c r="AK149" s="25" t="str">
        <f>IF(COUNTIF($AH149,"*Update has been made to the PBSP*"),"1","0")</f>
        <v>0</v>
      </c>
      <c r="AL149" s="25" t="str">
        <f>IF(COUNTIF($AH149,"*ISP Team has convened*"),"1","0")</f>
        <v>0</v>
      </c>
      <c r="AM149" s="25" t="str">
        <f>IF(COUNTIF($AH149,"*General retraining of staff*"),"1","0")</f>
        <v>0</v>
      </c>
      <c r="AN149" s="25" t="str">
        <f>IF(COUNTIF($AH149,"*ISP Team has convened*"),"1","0")</f>
        <v>0</v>
      </c>
      <c r="AO149" s="25" t="str">
        <f>IF(COUNTIF($AH149,"*Changes made to the ISP*"),"1","0")</f>
        <v>0</v>
      </c>
      <c r="AP149" s="25" t="str">
        <f>IF(COUNTIF($AH149,"*Assistive Device/Technology added to child's ISP*"),"1","0")</f>
        <v>0</v>
      </c>
      <c r="AQ149" s="25" t="str">
        <f>IF(COUNTIF($AH149,"*Adaptations made to meet identified sensory needs*"),"1","0")</f>
        <v>0</v>
      </c>
      <c r="AR149" s="25" t="str">
        <f>IF(COUNTIF($AH149,"*Consultation with psychiatrist/medication prescriber*"),"1","0")</f>
        <v>0</v>
      </c>
      <c r="AS149" s="25" t="str">
        <f>IF(COUNTIF($AH149,"*Consultation with Primary Care Physician/Dentist*"),"1","0")</f>
        <v>0</v>
      </c>
      <c r="AT149" s="25" t="str">
        <f>IF(COUNTIF($AH149,"*Environmental changes to the setting interior*"),"1","0")</f>
        <v>0</v>
      </c>
      <c r="AU149" s="25" t="str">
        <f>IF(COUNTIF($AH149,"*Door Window Dings Added*"),"1","0")</f>
        <v>0</v>
      </c>
      <c r="AV149" s="25" t="str">
        <f>IF(COUNTIF($AH149,"*Environmental changes to the child's bedroom*"),"1","0")</f>
        <v>0</v>
      </c>
      <c r="AW149" s="25" t="str">
        <f>IF(COUNTIF($AH149,"*Environmental changes to the setting exterior / property*"),"1","0")</f>
        <v>0</v>
      </c>
      <c r="AX149" s="25" t="str">
        <f>IF(COUNTIF($AH149,"*Changes made to the child's schedule*"),"1","0")</f>
        <v>0</v>
      </c>
      <c r="AY149" s="25" t="str">
        <f>IF(COUNTIF($AH149,"*Changes made to the child's protocols*"),"1","0")</f>
        <v>0</v>
      </c>
      <c r="AZ149" s="25" t="str">
        <f>IF(COUNTIF($AH149,"*Following a review of the restraints, no steps were taken to decrease the use of restraint/secusion during this reporting period*"),"1","0")</f>
        <v>0</v>
      </c>
    </row>
    <row r="150" spans="1:52" ht="50" customHeight="1" x14ac:dyDescent="0.35">
      <c r="A150" s="28" t="s">
        <v>565</v>
      </c>
      <c r="B150" s="25" t="s">
        <v>107</v>
      </c>
      <c r="C150" s="25" t="s">
        <v>108</v>
      </c>
      <c r="D150" s="25" t="s">
        <v>108</v>
      </c>
      <c r="E150" s="25" t="s">
        <v>112</v>
      </c>
      <c r="F150" s="25" t="s">
        <v>109</v>
      </c>
      <c r="G150" s="25" t="s">
        <v>20</v>
      </c>
      <c r="H150" s="25" t="s">
        <v>54</v>
      </c>
      <c r="I150" s="25">
        <v>0</v>
      </c>
      <c r="J150" s="25">
        <v>0</v>
      </c>
      <c r="K150" s="25">
        <v>0</v>
      </c>
      <c r="L150" s="25" t="s">
        <v>53</v>
      </c>
      <c r="M150" s="25" t="str">
        <f>IF(COUNTIF($L150,"*Three or fewer restraints/seclusion occurred during this reporting period*"),"1","0")</f>
        <v>1</v>
      </c>
      <c r="N150" s="25" t="str">
        <f>IF(COUNTIF($L150,"*Update has been made to the FBA*"),"1","0")</f>
        <v>0</v>
      </c>
      <c r="O150" s="25" t="str">
        <f>IF(COUNTIF($L150,"*Update has been made to the PBSP*"),"1","0")</f>
        <v>0</v>
      </c>
      <c r="P150" s="25" t="str">
        <f>IF(COUNTIF($L150,"*ISP Team has convened*"),"1","0")</f>
        <v>0</v>
      </c>
      <c r="Q150" s="25" t="str">
        <f>IF(COUNTIF($L150,"*General retraining of staff*"),"1","0")</f>
        <v>0</v>
      </c>
      <c r="R150" s="25" t="str">
        <f>IF(COUNTIF($L150,"*ISP Team has convened*"),"1","0")</f>
        <v>0</v>
      </c>
      <c r="S150" s="25" t="str">
        <f>IF(COUNTIF($L150,"*Changes made to the ISP*"),"1","0")</f>
        <v>0</v>
      </c>
      <c r="T150" s="25" t="str">
        <f>IF(COUNTIF($L150,"*Assistive Device/Technology added to child's ISP*"),"1","0")</f>
        <v>0</v>
      </c>
      <c r="U150" s="25" t="str">
        <f>IF(COUNTIF($L150,"*Adaptations made to meet identified sensory needs*"),"1","0")</f>
        <v>0</v>
      </c>
      <c r="V150" s="25" t="str">
        <f>IF(COUNTIF($L150,"*Consultation with psychiatrist/medication prescriber*"),"1","0")</f>
        <v>0</v>
      </c>
      <c r="W150" s="25" t="str">
        <f>IF(COUNTIF($L150,"*Consultation with Primary Care Physician/Dentist*"),"1","0")</f>
        <v>0</v>
      </c>
      <c r="X150" s="25" t="str">
        <f>IF(COUNTIF($L150,"*Environmental changes to the setting interior*"),"1","0")</f>
        <v>0</v>
      </c>
      <c r="Y150" s="25" t="str">
        <f>IF(COUNTIF($L150,"*Door Window Dings Added*"),"1","0")</f>
        <v>0</v>
      </c>
      <c r="Z150" s="25" t="str">
        <f>IF(COUNTIF($L150,"*Environmental changes to the child's bedroom*"),"1","0")</f>
        <v>0</v>
      </c>
      <c r="AA150" s="25" t="str">
        <f>IF(COUNTIF($L150,"*Environmental changes to the setting exterior / property*"),"1","0")</f>
        <v>0</v>
      </c>
      <c r="AB150" s="25" t="str">
        <f>IF(COUNTIF($L150,"*Changes made to the child's schedule*"),"1","0")</f>
        <v>0</v>
      </c>
      <c r="AC150" s="25" t="str">
        <f>IF(COUNTIF($L150,"*Changes made to the child's protocols*"),"1","0")</f>
        <v>0</v>
      </c>
      <c r="AD150" s="25" t="str">
        <f>IF(COUNTIF($L150,"*Following a review of the restraints, no steps were taken to decrease the use of restraint/secusion during this reporting period*"),"1","0")</f>
        <v>0</v>
      </c>
      <c r="AE150" s="25">
        <v>0</v>
      </c>
      <c r="AF150" s="25">
        <v>0</v>
      </c>
      <c r="AG150" s="25">
        <v>0</v>
      </c>
      <c r="AH150" s="25" t="s">
        <v>53</v>
      </c>
      <c r="AI150" s="25" t="str">
        <f>IF(COUNTIF($AH150,"*Three or fewer restraints/seclusion occurred during this reporting period*"),"1","0")</f>
        <v>1</v>
      </c>
      <c r="AJ150" s="25" t="str">
        <f>IF(COUNTIF($AH150,"*Update has been made to the FBA*"),"1","0")</f>
        <v>0</v>
      </c>
      <c r="AK150" s="25" t="str">
        <f>IF(COUNTIF($AH150,"*Update has been made to the PBSP*"),"1","0")</f>
        <v>0</v>
      </c>
      <c r="AL150" s="25" t="str">
        <f>IF(COUNTIF($AH150,"*ISP Team has convened*"),"1","0")</f>
        <v>0</v>
      </c>
      <c r="AM150" s="25" t="str">
        <f>IF(COUNTIF($AH150,"*General retraining of staff*"),"1","0")</f>
        <v>0</v>
      </c>
      <c r="AN150" s="25" t="str">
        <f>IF(COUNTIF($AH150,"*ISP Team has convened*"),"1","0")</f>
        <v>0</v>
      </c>
      <c r="AO150" s="25" t="str">
        <f>IF(COUNTIF($AH150,"*Changes made to the ISP*"),"1","0")</f>
        <v>0</v>
      </c>
      <c r="AP150" s="25" t="str">
        <f>IF(COUNTIF($AH150,"*Assistive Device/Technology added to child's ISP*"),"1","0")</f>
        <v>0</v>
      </c>
      <c r="AQ150" s="25" t="str">
        <f>IF(COUNTIF($AH150,"*Adaptations made to meet identified sensory needs*"),"1","0")</f>
        <v>0</v>
      </c>
      <c r="AR150" s="25" t="str">
        <f>IF(COUNTIF($AH150,"*Consultation with psychiatrist/medication prescriber*"),"1","0")</f>
        <v>0</v>
      </c>
      <c r="AS150" s="25" t="str">
        <f>IF(COUNTIF($AH150,"*Consultation with Primary Care Physician/Dentist*"),"1","0")</f>
        <v>0</v>
      </c>
      <c r="AT150" s="25" t="str">
        <f>IF(COUNTIF($AH150,"*Environmental changes to the setting interior*"),"1","0")</f>
        <v>0</v>
      </c>
      <c r="AU150" s="25" t="str">
        <f>IF(COUNTIF($AH150,"*Door Window Dings Added*"),"1","0")</f>
        <v>0</v>
      </c>
      <c r="AV150" s="25" t="str">
        <f>IF(COUNTIF($AH150,"*Environmental changes to the child's bedroom*"),"1","0")</f>
        <v>0</v>
      </c>
      <c r="AW150" s="25" t="str">
        <f>IF(COUNTIF($AH150,"*Environmental changes to the setting exterior / property*"),"1","0")</f>
        <v>0</v>
      </c>
      <c r="AX150" s="25" t="str">
        <f>IF(COUNTIF($AH150,"*Changes made to the child's schedule*"),"1","0")</f>
        <v>0</v>
      </c>
      <c r="AY150" s="25" t="str">
        <f>IF(COUNTIF($AH150,"*Changes made to the child's protocols*"),"1","0")</f>
        <v>0</v>
      </c>
      <c r="AZ150" s="25" t="str">
        <f>IF(COUNTIF($AH150,"*Following a review of the restraints, no steps were taken to decrease the use of restraint/secusion during this reporting period*"),"1","0")</f>
        <v>0</v>
      </c>
    </row>
    <row r="151" spans="1:52" ht="50" customHeight="1" x14ac:dyDescent="0.35">
      <c r="A151" s="28" t="s">
        <v>566</v>
      </c>
      <c r="B151" s="31" t="s">
        <v>107</v>
      </c>
      <c r="C151" s="31" t="s">
        <v>108</v>
      </c>
      <c r="D151" s="31" t="s">
        <v>108</v>
      </c>
      <c r="E151" s="31" t="s">
        <v>112</v>
      </c>
      <c r="F151" s="31" t="s">
        <v>109</v>
      </c>
      <c r="G151" s="31" t="s">
        <v>20</v>
      </c>
      <c r="H151" s="31" t="s">
        <v>54</v>
      </c>
      <c r="I151" s="31">
        <v>0</v>
      </c>
      <c r="J151" s="31">
        <v>0</v>
      </c>
      <c r="K151" s="31">
        <v>0</v>
      </c>
      <c r="L151" s="31" t="s">
        <v>53</v>
      </c>
      <c r="M151" s="25" t="str">
        <f>IF(COUNTIF($L151,"*Three or fewer restraints/seclusion occurred during this reporting period*"),"1","0")</f>
        <v>1</v>
      </c>
      <c r="N151" s="25" t="str">
        <f>IF(COUNTIF($L151,"*Update has been made to the FBA*"),"1","0")</f>
        <v>0</v>
      </c>
      <c r="O151" s="25" t="str">
        <f>IF(COUNTIF($L151,"*Update has been made to the PBSP*"),"1","0")</f>
        <v>0</v>
      </c>
      <c r="P151" s="25" t="str">
        <f>IF(COUNTIF($L151,"*ISP Team has convened*"),"1","0")</f>
        <v>0</v>
      </c>
      <c r="Q151" s="25" t="str">
        <f>IF(COUNTIF($L151,"*General retraining of staff*"),"1","0")</f>
        <v>0</v>
      </c>
      <c r="R151" s="25" t="str">
        <f>IF(COUNTIF($L151,"*ISP Team has convened*"),"1","0")</f>
        <v>0</v>
      </c>
      <c r="S151" s="25" t="str">
        <f>IF(COUNTIF($L151,"*Changes made to the ISP*"),"1","0")</f>
        <v>0</v>
      </c>
      <c r="T151" s="25" t="str">
        <f>IF(COUNTIF($L151,"*Assistive Device/Technology added to child's ISP*"),"1","0")</f>
        <v>0</v>
      </c>
      <c r="U151" s="25" t="str">
        <f>IF(COUNTIF($L151,"*Adaptations made to meet identified sensory needs*"),"1","0")</f>
        <v>0</v>
      </c>
      <c r="V151" s="25" t="str">
        <f>IF(COUNTIF($L151,"*Consultation with psychiatrist/medication prescriber*"),"1","0")</f>
        <v>0</v>
      </c>
      <c r="W151" s="25" t="str">
        <f>IF(COUNTIF($L151,"*Consultation with Primary Care Physician/Dentist*"),"1","0")</f>
        <v>0</v>
      </c>
      <c r="X151" s="25" t="str">
        <f>IF(COUNTIF($L151,"*Environmental changes to the setting interior*"),"1","0")</f>
        <v>0</v>
      </c>
      <c r="Y151" s="25" t="str">
        <f>IF(COUNTIF($L151,"*Door Window Dings Added*"),"1","0")</f>
        <v>0</v>
      </c>
      <c r="Z151" s="25" t="str">
        <f>IF(COUNTIF($L151,"*Environmental changes to the child's bedroom*"),"1","0")</f>
        <v>0</v>
      </c>
      <c r="AA151" s="25" t="str">
        <f>IF(COUNTIF($L151,"*Environmental changes to the setting exterior / property*"),"1","0")</f>
        <v>0</v>
      </c>
      <c r="AB151" s="25" t="str">
        <f>IF(COUNTIF($L151,"*Changes made to the child's schedule*"),"1","0")</f>
        <v>0</v>
      </c>
      <c r="AC151" s="25" t="str">
        <f>IF(COUNTIF($L151,"*Changes made to the child's protocols*"),"1","0")</f>
        <v>0</v>
      </c>
      <c r="AD151" s="25" t="str">
        <f>IF(COUNTIF($L151,"*Following a review of the restraints, no steps were taken to decrease the use of restraint/secusion during this reporting period*"),"1","0")</f>
        <v>0</v>
      </c>
      <c r="AE151" s="25">
        <v>0</v>
      </c>
      <c r="AF151" s="25">
        <v>0</v>
      </c>
      <c r="AG151" s="25">
        <v>0</v>
      </c>
      <c r="AH151" s="25" t="s">
        <v>53</v>
      </c>
      <c r="AI151" s="25" t="str">
        <f>IF(COUNTIF($AH151,"*Three or fewer restraints/seclusion occurred during this reporting period*"),"1","0")</f>
        <v>1</v>
      </c>
      <c r="AJ151" s="25" t="str">
        <f>IF(COUNTIF($AH151,"*Update has been made to the FBA*"),"1","0")</f>
        <v>0</v>
      </c>
      <c r="AK151" s="25" t="str">
        <f>IF(COUNTIF($AH151,"*Update has been made to the PBSP*"),"1","0")</f>
        <v>0</v>
      </c>
      <c r="AL151" s="25" t="str">
        <f>IF(COUNTIF($AH151,"*ISP Team has convened*"),"1","0")</f>
        <v>0</v>
      </c>
      <c r="AM151" s="25" t="str">
        <f>IF(COUNTIF($AH151,"*General retraining of staff*"),"1","0")</f>
        <v>0</v>
      </c>
      <c r="AN151" s="25" t="str">
        <f>IF(COUNTIF($AH151,"*ISP Team has convened*"),"1","0")</f>
        <v>0</v>
      </c>
      <c r="AO151" s="25" t="str">
        <f>IF(COUNTIF($AH151,"*Changes made to the ISP*"),"1","0")</f>
        <v>0</v>
      </c>
      <c r="AP151" s="25" t="str">
        <f>IF(COUNTIF($AH151,"*Assistive Device/Technology added to child's ISP*"),"1","0")</f>
        <v>0</v>
      </c>
      <c r="AQ151" s="25" t="str">
        <f>IF(COUNTIF($AH151,"*Adaptations made to meet identified sensory needs*"),"1","0")</f>
        <v>0</v>
      </c>
      <c r="AR151" s="25" t="str">
        <f>IF(COUNTIF($AH151,"*Consultation with psychiatrist/medication prescriber*"),"1","0")</f>
        <v>0</v>
      </c>
      <c r="AS151" s="25" t="str">
        <f>IF(COUNTIF($AH151,"*Consultation with Primary Care Physician/Dentist*"),"1","0")</f>
        <v>0</v>
      </c>
      <c r="AT151" s="25" t="str">
        <f>IF(COUNTIF($AH151,"*Environmental changes to the setting interior*"),"1","0")</f>
        <v>0</v>
      </c>
      <c r="AU151" s="25" t="str">
        <f>IF(COUNTIF($AH151,"*Door Window Dings Added*"),"1","0")</f>
        <v>0</v>
      </c>
      <c r="AV151" s="25" t="str">
        <f>IF(COUNTIF($AH151,"*Environmental changes to the child's bedroom*"),"1","0")</f>
        <v>0</v>
      </c>
      <c r="AW151" s="25" t="str">
        <f>IF(COUNTIF($AH151,"*Environmental changes to the setting exterior / property*"),"1","0")</f>
        <v>0</v>
      </c>
      <c r="AX151" s="25" t="str">
        <f>IF(COUNTIF($AH151,"*Changes made to the child's schedule*"),"1","0")</f>
        <v>0</v>
      </c>
      <c r="AY151" s="25" t="str">
        <f>IF(COUNTIF($AH151,"*Changes made to the child's protocols*"),"1","0")</f>
        <v>0</v>
      </c>
      <c r="AZ151" s="25" t="str">
        <f>IF(COUNTIF($AH151,"*Following a review of the restraints, no steps were taken to decrease the use of restraint/secusion during this reporting period*"),"1","0")</f>
        <v>0</v>
      </c>
    </row>
    <row r="152" spans="1:52" ht="50" customHeight="1" x14ac:dyDescent="0.35">
      <c r="A152" s="28" t="s">
        <v>567</v>
      </c>
      <c r="B152" s="25" t="s">
        <v>107</v>
      </c>
      <c r="C152" s="25" t="s">
        <v>108</v>
      </c>
      <c r="D152" s="25" t="s">
        <v>108</v>
      </c>
      <c r="E152" s="25" t="s">
        <v>112</v>
      </c>
      <c r="F152" s="25" t="s">
        <v>109</v>
      </c>
      <c r="G152" s="25" t="s">
        <v>20</v>
      </c>
      <c r="H152" s="25" t="s">
        <v>54</v>
      </c>
      <c r="I152" s="25">
        <v>0</v>
      </c>
      <c r="J152" s="25">
        <v>0</v>
      </c>
      <c r="K152" s="25">
        <v>0</v>
      </c>
      <c r="L152" s="25" t="s">
        <v>168</v>
      </c>
      <c r="M152" s="25" t="str">
        <f>IF(COUNTIF($L152,"*Three or fewer restraints/seclusion occurred during this reporting period*"),"1","0")</f>
        <v>0</v>
      </c>
      <c r="N152" s="25" t="str">
        <f>IF(COUNTIF($L152,"*Update has been made to the FBA*"),"1","0")</f>
        <v>0</v>
      </c>
      <c r="O152" s="25" t="str">
        <f>IF(COUNTIF($L152,"*Update has been made to the PBSP*"),"1","0")</f>
        <v>0</v>
      </c>
      <c r="P152" s="25" t="str">
        <f>IF(COUNTIF($L152,"*ISP Team has convened*"),"1","0")</f>
        <v>0</v>
      </c>
      <c r="Q152" s="25" t="str">
        <f>IF(COUNTIF($L152,"*General retraining of staff*"),"1","0")</f>
        <v>1</v>
      </c>
      <c r="R152" s="25" t="str">
        <f>IF(COUNTIF($L152,"*ISP Team has convened*"),"1","0")</f>
        <v>0</v>
      </c>
      <c r="S152" s="25" t="str">
        <f>IF(COUNTIF($L152,"*Changes made to the ISP*"),"1","0")</f>
        <v>0</v>
      </c>
      <c r="T152" s="25" t="str">
        <f>IF(COUNTIF($L152,"*Assistive Device/Technology added to child's ISP*"),"1","0")</f>
        <v>0</v>
      </c>
      <c r="U152" s="25" t="str">
        <f>IF(COUNTIF($L152,"*Adaptations made to meet identified sensory needs*"),"1","0")</f>
        <v>0</v>
      </c>
      <c r="V152" s="25" t="str">
        <f>IF(COUNTIF($L152,"*Consultation with psychiatrist/medication prescriber*"),"1","0")</f>
        <v>0</v>
      </c>
      <c r="W152" s="25" t="str">
        <f>IF(COUNTIF($L152,"*Consultation with Primary Care Physician/Dentist*"),"1","0")</f>
        <v>0</v>
      </c>
      <c r="X152" s="25" t="str">
        <f>IF(COUNTIF($L152,"*Environmental changes to the setting interior*"),"1","0")</f>
        <v>0</v>
      </c>
      <c r="Y152" s="25" t="str">
        <f>IF(COUNTIF($L152,"*Door Window Dings Added*"),"1","0")</f>
        <v>0</v>
      </c>
      <c r="Z152" s="25" t="str">
        <f>IF(COUNTIF($L152,"*Environmental changes to the child's bedroom*"),"1","0")</f>
        <v>0</v>
      </c>
      <c r="AA152" s="25" t="str">
        <f>IF(COUNTIF($L152,"*Environmental changes to the setting exterior / property*"),"1","0")</f>
        <v>0</v>
      </c>
      <c r="AB152" s="25" t="str">
        <f>IF(COUNTIF($L152,"*Changes made to the child's schedule*"),"1","0")</f>
        <v>0</v>
      </c>
      <c r="AC152" s="25" t="str">
        <f>IF(COUNTIF($L152,"*Changes made to the child's protocols*"),"1","0")</f>
        <v>0</v>
      </c>
      <c r="AD152" s="25" t="str">
        <f>IF(COUNTIF($L152,"*Following a review of the restraints, no steps were taken to decrease the use of restraint/secusion during this reporting period*"),"1","0")</f>
        <v>0</v>
      </c>
      <c r="AE152" s="25">
        <v>0</v>
      </c>
      <c r="AF152" s="25">
        <v>0</v>
      </c>
      <c r="AG152" s="25">
        <v>0</v>
      </c>
      <c r="AH152" s="25" t="s">
        <v>168</v>
      </c>
      <c r="AI152" s="25" t="str">
        <f>IF(COUNTIF($AH152,"*Three or fewer restraints/seclusion occurred during this reporting period*"),"1","0")</f>
        <v>0</v>
      </c>
      <c r="AJ152" s="25" t="str">
        <f>IF(COUNTIF($AH152,"*Update has been made to the FBA*"),"1","0")</f>
        <v>0</v>
      </c>
      <c r="AK152" s="25" t="str">
        <f>IF(COUNTIF($AH152,"*Update has been made to the PBSP*"),"1","0")</f>
        <v>0</v>
      </c>
      <c r="AL152" s="25" t="str">
        <f>IF(COUNTIF($AH152,"*ISP Team has convened*"),"1","0")</f>
        <v>0</v>
      </c>
      <c r="AM152" s="25" t="str">
        <f>IF(COUNTIF($AH152,"*General retraining of staff*"),"1","0")</f>
        <v>1</v>
      </c>
      <c r="AN152" s="25" t="str">
        <f>IF(COUNTIF($AH152,"*ISP Team has convened*"),"1","0")</f>
        <v>0</v>
      </c>
      <c r="AO152" s="25" t="str">
        <f>IF(COUNTIF($AH152,"*Changes made to the ISP*"),"1","0")</f>
        <v>0</v>
      </c>
      <c r="AP152" s="25" t="str">
        <f>IF(COUNTIF($AH152,"*Assistive Device/Technology added to child's ISP*"),"1","0")</f>
        <v>0</v>
      </c>
      <c r="AQ152" s="25" t="str">
        <f>IF(COUNTIF($AH152,"*Adaptations made to meet identified sensory needs*"),"1","0")</f>
        <v>0</v>
      </c>
      <c r="AR152" s="25" t="str">
        <f>IF(COUNTIF($AH152,"*Consultation with psychiatrist/medication prescriber*"),"1","0")</f>
        <v>0</v>
      </c>
      <c r="AS152" s="25" t="str">
        <f>IF(COUNTIF($AH152,"*Consultation with Primary Care Physician/Dentist*"),"1","0")</f>
        <v>0</v>
      </c>
      <c r="AT152" s="25" t="str">
        <f>IF(COUNTIF($AH152,"*Environmental changes to the setting interior*"),"1","0")</f>
        <v>0</v>
      </c>
      <c r="AU152" s="25" t="str">
        <f>IF(COUNTIF($AH152,"*Door Window Dings Added*"),"1","0")</f>
        <v>0</v>
      </c>
      <c r="AV152" s="25" t="str">
        <f>IF(COUNTIF($AH152,"*Environmental changes to the child's bedroom*"),"1","0")</f>
        <v>0</v>
      </c>
      <c r="AW152" s="25" t="str">
        <f>IF(COUNTIF($AH152,"*Environmental changes to the setting exterior / property*"),"1","0")</f>
        <v>0</v>
      </c>
      <c r="AX152" s="25" t="str">
        <f>IF(COUNTIF($AH152,"*Changes made to the child's schedule*"),"1","0")</f>
        <v>0</v>
      </c>
      <c r="AY152" s="25" t="str">
        <f>IF(COUNTIF($AH152,"*Changes made to the child's protocols*"),"1","0")</f>
        <v>0</v>
      </c>
      <c r="AZ152" s="25" t="str">
        <f>IF(COUNTIF($AH152,"*Following a review of the restraints, no steps were taken to decrease the use of restraint/secusion during this reporting period*"),"1","0")</f>
        <v>0</v>
      </c>
    </row>
    <row r="153" spans="1:52" ht="50" customHeight="1" x14ac:dyDescent="0.35">
      <c r="A153" s="28" t="s">
        <v>568</v>
      </c>
      <c r="B153" s="25" t="s">
        <v>107</v>
      </c>
      <c r="C153" s="25" t="s">
        <v>108</v>
      </c>
      <c r="D153" s="25" t="s">
        <v>108</v>
      </c>
      <c r="E153" s="25" t="s">
        <v>112</v>
      </c>
      <c r="F153" s="25" t="s">
        <v>109</v>
      </c>
      <c r="G153" s="25" t="s">
        <v>54</v>
      </c>
      <c r="H153" s="25" t="s">
        <v>54</v>
      </c>
      <c r="I153" s="25">
        <v>0</v>
      </c>
      <c r="J153" s="25">
        <v>0</v>
      </c>
      <c r="K153" s="25">
        <v>0</v>
      </c>
      <c r="L153" s="25" t="s">
        <v>53</v>
      </c>
      <c r="M153" s="25" t="str">
        <f>IF(COUNTIF($L153,"*Three or fewer restraints/seclusion occurred during this reporting period*"),"1","0")</f>
        <v>1</v>
      </c>
      <c r="N153" s="25" t="str">
        <f>IF(COUNTIF($L153,"*Update has been made to the FBA*"),"1","0")</f>
        <v>0</v>
      </c>
      <c r="O153" s="25" t="str">
        <f>IF(COUNTIF($L153,"*Update has been made to the PBSP*"),"1","0")</f>
        <v>0</v>
      </c>
      <c r="P153" s="25" t="str">
        <f>IF(COUNTIF($L153,"*ISP Team has convened*"),"1","0")</f>
        <v>0</v>
      </c>
      <c r="Q153" s="25" t="str">
        <f>IF(COUNTIF($L153,"*General retraining of staff*"),"1","0")</f>
        <v>0</v>
      </c>
      <c r="R153" s="25" t="str">
        <f>IF(COUNTIF($L153,"*ISP Team has convened*"),"1","0")</f>
        <v>0</v>
      </c>
      <c r="S153" s="25" t="str">
        <f>IF(COUNTIF($L153,"*Changes made to the ISP*"),"1","0")</f>
        <v>0</v>
      </c>
      <c r="T153" s="25" t="str">
        <f>IF(COUNTIF($L153,"*Assistive Device/Technology added to child's ISP*"),"1","0")</f>
        <v>0</v>
      </c>
      <c r="U153" s="25" t="str">
        <f>IF(COUNTIF($L153,"*Adaptations made to meet identified sensory needs*"),"1","0")</f>
        <v>0</v>
      </c>
      <c r="V153" s="25" t="str">
        <f>IF(COUNTIF($L153,"*Consultation with psychiatrist/medication prescriber*"),"1","0")</f>
        <v>0</v>
      </c>
      <c r="W153" s="25" t="str">
        <f>IF(COUNTIF($L153,"*Consultation with Primary Care Physician/Dentist*"),"1","0")</f>
        <v>0</v>
      </c>
      <c r="X153" s="25" t="str">
        <f>IF(COUNTIF($L153,"*Environmental changes to the setting interior*"),"1","0")</f>
        <v>0</v>
      </c>
      <c r="Y153" s="25" t="str">
        <f>IF(COUNTIF($L153,"*Door Window Dings Added*"),"1","0")</f>
        <v>0</v>
      </c>
      <c r="Z153" s="25" t="str">
        <f>IF(COUNTIF($L153,"*Environmental changes to the child's bedroom*"),"1","0")</f>
        <v>0</v>
      </c>
      <c r="AA153" s="25" t="str">
        <f>IF(COUNTIF($L153,"*Environmental changes to the setting exterior / property*"),"1","0")</f>
        <v>0</v>
      </c>
      <c r="AB153" s="25" t="str">
        <f>IF(COUNTIF($L153,"*Changes made to the child's schedule*"),"1","0")</f>
        <v>0</v>
      </c>
      <c r="AC153" s="25" t="str">
        <f>IF(COUNTIF($L153,"*Changes made to the child's protocols*"),"1","0")</f>
        <v>0</v>
      </c>
      <c r="AD153" s="25" t="str">
        <f>IF(COUNTIF($L153,"*Following a review of the restraints, no steps were taken to decrease the use of restraint/secusion during this reporting period*"),"1","0")</f>
        <v>0</v>
      </c>
      <c r="AE153" s="25">
        <v>0</v>
      </c>
      <c r="AF153" s="25">
        <v>0</v>
      </c>
      <c r="AG153" s="25">
        <v>0</v>
      </c>
      <c r="AH153" s="25" t="s">
        <v>53</v>
      </c>
      <c r="AI153" s="25" t="str">
        <f>IF(COUNTIF($AH153,"*Three or fewer restraints/seclusion occurred during this reporting period*"),"1","0")</f>
        <v>1</v>
      </c>
      <c r="AJ153" s="25" t="str">
        <f>IF(COUNTIF($AH153,"*Update has been made to the FBA*"),"1","0")</f>
        <v>0</v>
      </c>
      <c r="AK153" s="25" t="str">
        <f>IF(COUNTIF($AH153,"*Update has been made to the PBSP*"),"1","0")</f>
        <v>0</v>
      </c>
      <c r="AL153" s="25" t="str">
        <f>IF(COUNTIF($AH153,"*ISP Team has convened*"),"1","0")</f>
        <v>0</v>
      </c>
      <c r="AM153" s="25" t="str">
        <f>IF(COUNTIF($AH153,"*General retraining of staff*"),"1","0")</f>
        <v>0</v>
      </c>
      <c r="AN153" s="25" t="str">
        <f>IF(COUNTIF($AH153,"*ISP Team has convened*"),"1","0")</f>
        <v>0</v>
      </c>
      <c r="AO153" s="25" t="str">
        <f>IF(COUNTIF($AH153,"*Changes made to the ISP*"),"1","0")</f>
        <v>0</v>
      </c>
      <c r="AP153" s="25" t="str">
        <f>IF(COUNTIF($AH153,"*Assistive Device/Technology added to child's ISP*"),"1","0")</f>
        <v>0</v>
      </c>
      <c r="AQ153" s="25" t="str">
        <f>IF(COUNTIF($AH153,"*Adaptations made to meet identified sensory needs*"),"1","0")</f>
        <v>0</v>
      </c>
      <c r="AR153" s="25" t="str">
        <f>IF(COUNTIF($AH153,"*Consultation with psychiatrist/medication prescriber*"),"1","0")</f>
        <v>0</v>
      </c>
      <c r="AS153" s="25" t="str">
        <f>IF(COUNTIF($AH153,"*Consultation with Primary Care Physician/Dentist*"),"1","0")</f>
        <v>0</v>
      </c>
      <c r="AT153" s="25" t="str">
        <f>IF(COUNTIF($AH153,"*Environmental changes to the setting interior*"),"1","0")</f>
        <v>0</v>
      </c>
      <c r="AU153" s="25" t="str">
        <f>IF(COUNTIF($AH153,"*Door Window Dings Added*"),"1","0")</f>
        <v>0</v>
      </c>
      <c r="AV153" s="25" t="str">
        <f>IF(COUNTIF($AH153,"*Environmental changes to the child's bedroom*"),"1","0")</f>
        <v>0</v>
      </c>
      <c r="AW153" s="25" t="str">
        <f>IF(COUNTIF($AH153,"*Environmental changes to the setting exterior / property*"),"1","0")</f>
        <v>0</v>
      </c>
      <c r="AX153" s="25" t="str">
        <f>IF(COUNTIF($AH153,"*Changes made to the child's schedule*"),"1","0")</f>
        <v>0</v>
      </c>
      <c r="AY153" s="25" t="str">
        <f>IF(COUNTIF($AH153,"*Changes made to the child's protocols*"),"1","0")</f>
        <v>0</v>
      </c>
      <c r="AZ153" s="25" t="str">
        <f>IF(COUNTIF($AH153,"*Following a review of the restraints, no steps were taken to decrease the use of restraint/secusion during this reporting period*"),"1","0")</f>
        <v>0</v>
      </c>
    </row>
    <row r="154" spans="1:52" ht="50" customHeight="1" x14ac:dyDescent="0.35">
      <c r="A154" s="28" t="s">
        <v>569</v>
      </c>
      <c r="B154" s="25" t="s">
        <v>107</v>
      </c>
      <c r="C154" s="25" t="s">
        <v>108</v>
      </c>
      <c r="D154" s="25" t="s">
        <v>108</v>
      </c>
      <c r="E154" s="25" t="s">
        <v>112</v>
      </c>
      <c r="F154" s="25" t="s">
        <v>109</v>
      </c>
      <c r="G154" s="25" t="s">
        <v>20</v>
      </c>
      <c r="H154" s="25" t="s">
        <v>54</v>
      </c>
      <c r="I154" s="25">
        <v>0</v>
      </c>
      <c r="J154" s="25">
        <v>0</v>
      </c>
      <c r="K154" s="25">
        <v>0</v>
      </c>
      <c r="L154" s="25" t="s">
        <v>53</v>
      </c>
      <c r="M154" s="25" t="str">
        <f>IF(COUNTIF($L154,"*Three or fewer restraints/seclusion occurred during this reporting period*"),"1","0")</f>
        <v>1</v>
      </c>
      <c r="N154" s="25" t="str">
        <f>IF(COUNTIF($L154,"*Update has been made to the FBA*"),"1","0")</f>
        <v>0</v>
      </c>
      <c r="O154" s="25" t="str">
        <f>IF(COUNTIF($L154,"*Update has been made to the PBSP*"),"1","0")</f>
        <v>0</v>
      </c>
      <c r="P154" s="25" t="str">
        <f>IF(COUNTIF($L154,"*ISP Team has convened*"),"1","0")</f>
        <v>0</v>
      </c>
      <c r="Q154" s="25" t="str">
        <f>IF(COUNTIF($L154,"*General retraining of staff*"),"1","0")</f>
        <v>0</v>
      </c>
      <c r="R154" s="25" t="str">
        <f>IF(COUNTIF($L154,"*ISP Team has convened*"),"1","0")</f>
        <v>0</v>
      </c>
      <c r="S154" s="25" t="str">
        <f>IF(COUNTIF($L154,"*Changes made to the ISP*"),"1","0")</f>
        <v>0</v>
      </c>
      <c r="T154" s="25" t="str">
        <f>IF(COUNTIF($L154,"*Assistive Device/Technology added to child's ISP*"),"1","0")</f>
        <v>0</v>
      </c>
      <c r="U154" s="25" t="str">
        <f>IF(COUNTIF($L154,"*Adaptations made to meet identified sensory needs*"),"1","0")</f>
        <v>0</v>
      </c>
      <c r="V154" s="25" t="str">
        <f>IF(COUNTIF($L154,"*Consultation with psychiatrist/medication prescriber*"),"1","0")</f>
        <v>0</v>
      </c>
      <c r="W154" s="25" t="str">
        <f>IF(COUNTIF($L154,"*Consultation with Primary Care Physician/Dentist*"),"1","0")</f>
        <v>0</v>
      </c>
      <c r="X154" s="25" t="str">
        <f>IF(COUNTIF($L154,"*Environmental changes to the setting interior*"),"1","0")</f>
        <v>0</v>
      </c>
      <c r="Y154" s="25" t="str">
        <f>IF(COUNTIF($L154,"*Door Window Dings Added*"),"1","0")</f>
        <v>0</v>
      </c>
      <c r="Z154" s="25" t="str">
        <f>IF(COUNTIF($L154,"*Environmental changes to the child's bedroom*"),"1","0")</f>
        <v>0</v>
      </c>
      <c r="AA154" s="25" t="str">
        <f>IF(COUNTIF($L154,"*Environmental changes to the setting exterior / property*"),"1","0")</f>
        <v>0</v>
      </c>
      <c r="AB154" s="25" t="str">
        <f>IF(COUNTIF($L154,"*Changes made to the child's schedule*"),"1","0")</f>
        <v>0</v>
      </c>
      <c r="AC154" s="25" t="str">
        <f>IF(COUNTIF($L154,"*Changes made to the child's protocols*"),"1","0")</f>
        <v>0</v>
      </c>
      <c r="AD154" s="25" t="str">
        <f>IF(COUNTIF($L154,"*Following a review of the restraints, no steps were taken to decrease the use of restraint/secusion during this reporting period*"),"1","0")</f>
        <v>0</v>
      </c>
      <c r="AE154" s="25">
        <v>0</v>
      </c>
      <c r="AF154" s="25">
        <v>0</v>
      </c>
      <c r="AG154" s="25">
        <v>0</v>
      </c>
      <c r="AH154" s="25" t="s">
        <v>53</v>
      </c>
      <c r="AI154" s="25" t="str">
        <f>IF(COUNTIF($AH154,"*Three or fewer restraints/seclusion occurred during this reporting period*"),"1","0")</f>
        <v>1</v>
      </c>
      <c r="AJ154" s="25" t="str">
        <f>IF(COUNTIF($AH154,"*Update has been made to the FBA*"),"1","0")</f>
        <v>0</v>
      </c>
      <c r="AK154" s="25" t="str">
        <f>IF(COUNTIF($AH154,"*Update has been made to the PBSP*"),"1","0")</f>
        <v>0</v>
      </c>
      <c r="AL154" s="25" t="str">
        <f>IF(COUNTIF($AH154,"*ISP Team has convened*"),"1","0")</f>
        <v>0</v>
      </c>
      <c r="AM154" s="25" t="str">
        <f>IF(COUNTIF($AH154,"*General retraining of staff*"),"1","0")</f>
        <v>0</v>
      </c>
      <c r="AN154" s="25" t="str">
        <f>IF(COUNTIF($AH154,"*ISP Team has convened*"),"1","0")</f>
        <v>0</v>
      </c>
      <c r="AO154" s="25" t="str">
        <f>IF(COUNTIF($AH154,"*Changes made to the ISP*"),"1","0")</f>
        <v>0</v>
      </c>
      <c r="AP154" s="25" t="str">
        <f>IF(COUNTIF($AH154,"*Assistive Device/Technology added to child's ISP*"),"1","0")</f>
        <v>0</v>
      </c>
      <c r="AQ154" s="25" t="str">
        <f>IF(COUNTIF($AH154,"*Adaptations made to meet identified sensory needs*"),"1","0")</f>
        <v>0</v>
      </c>
      <c r="AR154" s="25" t="str">
        <f>IF(COUNTIF($AH154,"*Consultation with psychiatrist/medication prescriber*"),"1","0")</f>
        <v>0</v>
      </c>
      <c r="AS154" s="25" t="str">
        <f>IF(COUNTIF($AH154,"*Consultation with Primary Care Physician/Dentist*"),"1","0")</f>
        <v>0</v>
      </c>
      <c r="AT154" s="25" t="str">
        <f>IF(COUNTIF($AH154,"*Environmental changes to the setting interior*"),"1","0")</f>
        <v>0</v>
      </c>
      <c r="AU154" s="25" t="str">
        <f>IF(COUNTIF($AH154,"*Door Window Dings Added*"),"1","0")</f>
        <v>0</v>
      </c>
      <c r="AV154" s="25" t="str">
        <f>IF(COUNTIF($AH154,"*Environmental changes to the child's bedroom*"),"1","0")</f>
        <v>0</v>
      </c>
      <c r="AW154" s="25" t="str">
        <f>IF(COUNTIF($AH154,"*Environmental changes to the setting exterior / property*"),"1","0")</f>
        <v>0</v>
      </c>
      <c r="AX154" s="25" t="str">
        <f>IF(COUNTIF($AH154,"*Changes made to the child's schedule*"),"1","0")</f>
        <v>0</v>
      </c>
      <c r="AY154" s="25" t="str">
        <f>IF(COUNTIF($AH154,"*Changes made to the child's protocols*"),"1","0")</f>
        <v>0</v>
      </c>
      <c r="AZ154" s="25" t="str">
        <f>IF(COUNTIF($AH154,"*Following a review of the restraints, no steps were taken to decrease the use of restraint/secusion during this reporting period*"),"1","0")</f>
        <v>0</v>
      </c>
    </row>
    <row r="155" spans="1:52" ht="50" customHeight="1" x14ac:dyDescent="0.35">
      <c r="A155" s="28" t="s">
        <v>570</v>
      </c>
      <c r="B155" s="25" t="s">
        <v>107</v>
      </c>
      <c r="C155" s="25" t="s">
        <v>113</v>
      </c>
      <c r="D155" s="25" t="s">
        <v>113</v>
      </c>
      <c r="E155" s="25" t="s">
        <v>112</v>
      </c>
      <c r="F155" s="25" t="s">
        <v>109</v>
      </c>
      <c r="G155" s="25" t="s">
        <v>20</v>
      </c>
      <c r="H155" s="25" t="s">
        <v>54</v>
      </c>
      <c r="I155" s="25">
        <v>0</v>
      </c>
      <c r="J155" s="25">
        <v>0</v>
      </c>
      <c r="K155" s="25">
        <v>0</v>
      </c>
      <c r="L155" s="25" t="s">
        <v>53</v>
      </c>
      <c r="M155" s="25" t="str">
        <f>IF(COUNTIF($L155,"*Three or fewer restraints/seclusion occurred during this reporting period*"),"1","0")</f>
        <v>1</v>
      </c>
      <c r="N155" s="25" t="str">
        <f>IF(COUNTIF($L155,"*Update has been made to the FBA*"),"1","0")</f>
        <v>0</v>
      </c>
      <c r="O155" s="25" t="str">
        <f>IF(COUNTIF($L155,"*Update has been made to the PBSP*"),"1","0")</f>
        <v>0</v>
      </c>
      <c r="P155" s="25" t="str">
        <f>IF(COUNTIF($L155,"*ISP Team has convened*"),"1","0")</f>
        <v>0</v>
      </c>
      <c r="Q155" s="25" t="str">
        <f>IF(COUNTIF($L155,"*General retraining of staff*"),"1","0")</f>
        <v>0</v>
      </c>
      <c r="R155" s="25" t="str">
        <f>IF(COUNTIF($L155,"*ISP Team has convened*"),"1","0")</f>
        <v>0</v>
      </c>
      <c r="S155" s="25" t="str">
        <f>IF(COUNTIF($L155,"*Changes made to the ISP*"),"1","0")</f>
        <v>0</v>
      </c>
      <c r="T155" s="25" t="str">
        <f>IF(COUNTIF($L155,"*Assistive Device/Technology added to child's ISP*"),"1","0")</f>
        <v>0</v>
      </c>
      <c r="U155" s="25" t="str">
        <f>IF(COUNTIF($L155,"*Adaptations made to meet identified sensory needs*"),"1","0")</f>
        <v>0</v>
      </c>
      <c r="V155" s="25" t="str">
        <f>IF(COUNTIF($L155,"*Consultation with psychiatrist/medication prescriber*"),"1","0")</f>
        <v>0</v>
      </c>
      <c r="W155" s="25" t="str">
        <f>IF(COUNTIF($L155,"*Consultation with Primary Care Physician/Dentist*"),"1","0")</f>
        <v>0</v>
      </c>
      <c r="X155" s="25" t="str">
        <f>IF(COUNTIF($L155,"*Environmental changes to the setting interior*"),"1","0")</f>
        <v>0</v>
      </c>
      <c r="Y155" s="25" t="str">
        <f>IF(COUNTIF($L155,"*Door Window Dings Added*"),"1","0")</f>
        <v>0</v>
      </c>
      <c r="Z155" s="25" t="str">
        <f>IF(COUNTIF($L155,"*Environmental changes to the child's bedroom*"),"1","0")</f>
        <v>0</v>
      </c>
      <c r="AA155" s="25" t="str">
        <f>IF(COUNTIF($L155,"*Environmental changes to the setting exterior / property*"),"1","0")</f>
        <v>0</v>
      </c>
      <c r="AB155" s="25" t="str">
        <f>IF(COUNTIF($L155,"*Changes made to the child's schedule*"),"1","0")</f>
        <v>0</v>
      </c>
      <c r="AC155" s="25" t="str">
        <f>IF(COUNTIF($L155,"*Changes made to the child's protocols*"),"1","0")</f>
        <v>0</v>
      </c>
      <c r="AD155" s="25" t="str">
        <f>IF(COUNTIF($L155,"*Following a review of the restraints, no steps were taken to decrease the use of restraint/secusion during this reporting period*"),"1","0")</f>
        <v>0</v>
      </c>
      <c r="AE155" s="25">
        <v>0</v>
      </c>
      <c r="AF155" s="25">
        <v>0</v>
      </c>
      <c r="AG155" s="25">
        <v>0</v>
      </c>
      <c r="AH155" s="25" t="s">
        <v>53</v>
      </c>
      <c r="AI155" s="25" t="str">
        <f>IF(COUNTIF($AH155,"*Three or fewer restraints/seclusion occurred during this reporting period*"),"1","0")</f>
        <v>1</v>
      </c>
      <c r="AJ155" s="25" t="str">
        <f>IF(COUNTIF($AH155,"*Update has been made to the FBA*"),"1","0")</f>
        <v>0</v>
      </c>
      <c r="AK155" s="25" t="str">
        <f>IF(COUNTIF($AH155,"*Update has been made to the PBSP*"),"1","0")</f>
        <v>0</v>
      </c>
      <c r="AL155" s="25" t="str">
        <f>IF(COUNTIF($AH155,"*ISP Team has convened*"),"1","0")</f>
        <v>0</v>
      </c>
      <c r="AM155" s="25" t="str">
        <f>IF(COUNTIF($AH155,"*General retraining of staff*"),"1","0")</f>
        <v>0</v>
      </c>
      <c r="AN155" s="25" t="str">
        <f>IF(COUNTIF($AH155,"*ISP Team has convened*"),"1","0")</f>
        <v>0</v>
      </c>
      <c r="AO155" s="25" t="str">
        <f>IF(COUNTIF($AH155,"*Changes made to the ISP*"),"1","0")</f>
        <v>0</v>
      </c>
      <c r="AP155" s="25" t="str">
        <f>IF(COUNTIF($AH155,"*Assistive Device/Technology added to child's ISP*"),"1","0")</f>
        <v>0</v>
      </c>
      <c r="AQ155" s="25" t="str">
        <f>IF(COUNTIF($AH155,"*Adaptations made to meet identified sensory needs*"),"1","0")</f>
        <v>0</v>
      </c>
      <c r="AR155" s="25" t="str">
        <f>IF(COUNTIF($AH155,"*Consultation with psychiatrist/medication prescriber*"),"1","0")</f>
        <v>0</v>
      </c>
      <c r="AS155" s="25" t="str">
        <f>IF(COUNTIF($AH155,"*Consultation with Primary Care Physician/Dentist*"),"1","0")</f>
        <v>0</v>
      </c>
      <c r="AT155" s="25" t="str">
        <f>IF(COUNTIF($AH155,"*Environmental changes to the setting interior*"),"1","0")</f>
        <v>0</v>
      </c>
      <c r="AU155" s="25" t="str">
        <f>IF(COUNTIF($AH155,"*Door Window Dings Added*"),"1","0")</f>
        <v>0</v>
      </c>
      <c r="AV155" s="25" t="str">
        <f>IF(COUNTIF($AH155,"*Environmental changes to the child's bedroom*"),"1","0")</f>
        <v>0</v>
      </c>
      <c r="AW155" s="25" t="str">
        <f>IF(COUNTIF($AH155,"*Environmental changes to the setting exterior / property*"),"1","0")</f>
        <v>0</v>
      </c>
      <c r="AX155" s="25" t="str">
        <f>IF(COUNTIF($AH155,"*Changes made to the child's schedule*"),"1","0")</f>
        <v>0</v>
      </c>
      <c r="AY155" s="25" t="str">
        <f>IF(COUNTIF($AH155,"*Changes made to the child's protocols*"),"1","0")</f>
        <v>0</v>
      </c>
      <c r="AZ155" s="25" t="str">
        <f>IF(COUNTIF($AH155,"*Following a review of the restraints, no steps were taken to decrease the use of restraint/secusion during this reporting period*"),"1","0")</f>
        <v>0</v>
      </c>
    </row>
    <row r="156" spans="1:52" ht="50" customHeight="1" x14ac:dyDescent="0.35">
      <c r="A156" s="28" t="s">
        <v>571</v>
      </c>
      <c r="B156" s="25" t="s">
        <v>111</v>
      </c>
      <c r="C156" s="25" t="s">
        <v>113</v>
      </c>
      <c r="D156" s="25" t="s">
        <v>113</v>
      </c>
      <c r="E156" s="25" t="s">
        <v>112</v>
      </c>
      <c r="F156" s="25" t="s">
        <v>167</v>
      </c>
      <c r="G156" s="25" t="s">
        <v>20</v>
      </c>
      <c r="H156" s="25" t="s">
        <v>54</v>
      </c>
      <c r="I156" s="25">
        <v>0</v>
      </c>
      <c r="J156" s="25">
        <v>0</v>
      </c>
      <c r="K156" s="32">
        <v>0</v>
      </c>
      <c r="L156" s="25" t="s">
        <v>185</v>
      </c>
      <c r="M156" s="25" t="str">
        <f>IF(COUNTIF($L156,"*Three or fewer restraints/seclusion occurred during this reporting period*"),"1","0")</f>
        <v>0</v>
      </c>
      <c r="N156" s="25" t="str">
        <f>IF(COUNTIF($L156,"*Update has been made to the FBA*"),"1","0")</f>
        <v>0</v>
      </c>
      <c r="O156" s="25" t="str">
        <f>IF(COUNTIF($L156,"*Update has been made to the PBSP*"),"1","0")</f>
        <v>1</v>
      </c>
      <c r="P156" s="25" t="str">
        <f>IF(COUNTIF($L156,"*ISP Team has convened*"),"1","0")</f>
        <v>0</v>
      </c>
      <c r="Q156" s="25" t="str">
        <f>IF(COUNTIF($L156,"*General retraining of staff*"),"1","0")</f>
        <v>1</v>
      </c>
      <c r="R156" s="25" t="str">
        <f>IF(COUNTIF($L156,"*ISP Team has convened*"),"1","0")</f>
        <v>0</v>
      </c>
      <c r="S156" s="25" t="str">
        <f>IF(COUNTIF($L156,"*Changes made to the ISP*"),"1","0")</f>
        <v>0</v>
      </c>
      <c r="T156" s="25" t="str">
        <f>IF(COUNTIF($L156,"*Assistive Device/Technology added to child's ISP*"),"1","0")</f>
        <v>0</v>
      </c>
      <c r="U156" s="25" t="str">
        <f>IF(COUNTIF($L156,"*Adaptations made to meet identified sensory needs*"),"1","0")</f>
        <v>0</v>
      </c>
      <c r="V156" s="25" t="str">
        <f>IF(COUNTIF($L156,"*Consultation with psychiatrist/medication prescriber*"),"1","0")</f>
        <v>0</v>
      </c>
      <c r="W156" s="25" t="str">
        <f>IF(COUNTIF($L156,"*Consultation with Primary Care Physician/Dentist*"),"1","0")</f>
        <v>0</v>
      </c>
      <c r="X156" s="25" t="str">
        <f>IF(COUNTIF($L156,"*Environmental changes to the setting interior*"),"1","0")</f>
        <v>0</v>
      </c>
      <c r="Y156" s="25" t="str">
        <f>IF(COUNTIF($L156,"*Door Window Dings Added*"),"1","0")</f>
        <v>0</v>
      </c>
      <c r="Z156" s="25" t="str">
        <f>IF(COUNTIF($L156,"*Environmental changes to the child's bedroom*"),"1","0")</f>
        <v>0</v>
      </c>
      <c r="AA156" s="25" t="str">
        <f>IF(COUNTIF($L156,"*Environmental changes to the setting exterior / property*"),"1","0")</f>
        <v>0</v>
      </c>
      <c r="AB156" s="25" t="str">
        <f>IF(COUNTIF($L156,"*Changes made to the child's schedule*"),"1","0")</f>
        <v>0</v>
      </c>
      <c r="AC156" s="25" t="str">
        <f>IF(COUNTIF($L156,"*Changes made to the child's protocols*"),"1","0")</f>
        <v>0</v>
      </c>
      <c r="AD156" s="25" t="str">
        <f>IF(COUNTIF($L156,"*Following a review of the restraints, no steps were taken to decrease the use of restraint/secusion during this reporting period*"),"1","0")</f>
        <v>0</v>
      </c>
      <c r="AE156" s="25">
        <v>0</v>
      </c>
      <c r="AF156" s="25">
        <v>0</v>
      </c>
      <c r="AG156" s="25">
        <v>0</v>
      </c>
      <c r="AH156" s="25" t="s">
        <v>187</v>
      </c>
      <c r="AI156" s="25" t="str">
        <f>IF(COUNTIF($AH156,"*Three or fewer restraints/seclusion occurred during this reporting period*"),"1","0")</f>
        <v>0</v>
      </c>
      <c r="AJ156" s="25" t="str">
        <f>IF(COUNTIF($AH156,"*Update has been made to the FBA*"),"1","0")</f>
        <v>0</v>
      </c>
      <c r="AK156" s="25" t="str">
        <f>IF(COUNTIF($AH156,"*Update has been made to the PBSP*"),"1","0")</f>
        <v>1</v>
      </c>
      <c r="AL156" s="25" t="str">
        <f>IF(COUNTIF($AH156,"*ISP Team has convened*"),"1","0")</f>
        <v>0</v>
      </c>
      <c r="AM156" s="25" t="str">
        <f>IF(COUNTIF($AH156,"*General retraining of staff*"),"1","0")</f>
        <v>1</v>
      </c>
      <c r="AN156" s="25" t="str">
        <f>IF(COUNTIF($AH156,"*ISP Team has convened*"),"1","0")</f>
        <v>0</v>
      </c>
      <c r="AO156" s="25" t="str">
        <f>IF(COUNTIF($AH156,"*Changes made to the ISP*"),"1","0")</f>
        <v>0</v>
      </c>
      <c r="AP156" s="25" t="str">
        <f>IF(COUNTIF($AH156,"*Assistive Device/Technology added to child's ISP*"),"1","0")</f>
        <v>0</v>
      </c>
      <c r="AQ156" s="25" t="str">
        <f>IF(COUNTIF($AH156,"*Adaptations made to meet identified sensory needs*"),"1","0")</f>
        <v>0</v>
      </c>
      <c r="AR156" s="25" t="str">
        <f>IF(COUNTIF($AH156,"*Consultation with psychiatrist/medication prescriber*"),"1","0")</f>
        <v>0</v>
      </c>
      <c r="AS156" s="25" t="str">
        <f>IF(COUNTIF($AH156,"*Consultation with Primary Care Physician/Dentist*"),"1","0")</f>
        <v>0</v>
      </c>
      <c r="AT156" s="25" t="str">
        <f>IF(COUNTIF($AH156,"*Environmental changes to the setting interior*"),"1","0")</f>
        <v>0</v>
      </c>
      <c r="AU156" s="25" t="str">
        <f>IF(COUNTIF($AH156,"*Door Window Dings Added*"),"1","0")</f>
        <v>0</v>
      </c>
      <c r="AV156" s="25" t="str">
        <f>IF(COUNTIF($AH156,"*Environmental changes to the child's bedroom*"),"1","0")</f>
        <v>0</v>
      </c>
      <c r="AW156" s="25" t="str">
        <f>IF(COUNTIF($AH156,"*Environmental changes to the setting exterior / property*"),"1","0")</f>
        <v>0</v>
      </c>
      <c r="AX156" s="25" t="str">
        <f>IF(COUNTIF($AH156,"*Changes made to the child's schedule*"),"1","0")</f>
        <v>0</v>
      </c>
      <c r="AY156" s="25" t="str">
        <f>IF(COUNTIF($AH156,"*Changes made to the child's protocols*"),"1","0")</f>
        <v>0</v>
      </c>
      <c r="AZ156" s="25" t="str">
        <f>IF(COUNTIF($AH156,"*Following a review of the restraints, no steps were taken to decrease the use of restraint/secusion during this reporting period*"),"1","0")</f>
        <v>0</v>
      </c>
    </row>
    <row r="157" spans="1:52" ht="50" customHeight="1" x14ac:dyDescent="0.35">
      <c r="A157" s="28" t="s">
        <v>572</v>
      </c>
      <c r="B157" s="25" t="s">
        <v>107</v>
      </c>
      <c r="C157" s="25" t="s">
        <v>108</v>
      </c>
      <c r="D157" s="25" t="s">
        <v>108</v>
      </c>
      <c r="E157" s="25" t="s">
        <v>112</v>
      </c>
      <c r="F157" s="25" t="s">
        <v>109</v>
      </c>
      <c r="G157" s="25" t="s">
        <v>54</v>
      </c>
      <c r="H157" s="25" t="s">
        <v>54</v>
      </c>
      <c r="I157" s="25">
        <v>0</v>
      </c>
      <c r="J157" s="25">
        <v>0</v>
      </c>
      <c r="K157" s="25">
        <v>0</v>
      </c>
      <c r="L157" s="25" t="s">
        <v>53</v>
      </c>
      <c r="M157" s="25" t="str">
        <f>IF(COUNTIF($L157,"*Three or fewer restraints/seclusion occurred during this reporting period*"),"1","0")</f>
        <v>1</v>
      </c>
      <c r="N157" s="25" t="str">
        <f>IF(COUNTIF($L157,"*Update has been made to the FBA*"),"1","0")</f>
        <v>0</v>
      </c>
      <c r="O157" s="25" t="str">
        <f>IF(COUNTIF($L157,"*Update has been made to the PBSP*"),"1","0")</f>
        <v>0</v>
      </c>
      <c r="P157" s="25" t="str">
        <f>IF(COUNTIF($L157,"*ISP Team has convened*"),"1","0")</f>
        <v>0</v>
      </c>
      <c r="Q157" s="25" t="str">
        <f>IF(COUNTIF($L157,"*General retraining of staff*"),"1","0")</f>
        <v>0</v>
      </c>
      <c r="R157" s="25" t="str">
        <f>IF(COUNTIF($L157,"*ISP Team has convened*"),"1","0")</f>
        <v>0</v>
      </c>
      <c r="S157" s="25" t="str">
        <f>IF(COUNTIF($L157,"*Changes made to the ISP*"),"1","0")</f>
        <v>0</v>
      </c>
      <c r="T157" s="25" t="str">
        <f>IF(COUNTIF($L157,"*Assistive Device/Technology added to child's ISP*"),"1","0")</f>
        <v>0</v>
      </c>
      <c r="U157" s="25" t="str">
        <f>IF(COUNTIF($L157,"*Adaptations made to meet identified sensory needs*"),"1","0")</f>
        <v>0</v>
      </c>
      <c r="V157" s="25" t="str">
        <f>IF(COUNTIF($L157,"*Consultation with psychiatrist/medication prescriber*"),"1","0")</f>
        <v>0</v>
      </c>
      <c r="W157" s="25" t="str">
        <f>IF(COUNTIF($L157,"*Consultation with Primary Care Physician/Dentist*"),"1","0")</f>
        <v>0</v>
      </c>
      <c r="X157" s="25" t="str">
        <f>IF(COUNTIF($L157,"*Environmental changes to the setting interior*"),"1","0")</f>
        <v>0</v>
      </c>
      <c r="Y157" s="25" t="str">
        <f>IF(COUNTIF($L157,"*Door Window Dings Added*"),"1","0")</f>
        <v>0</v>
      </c>
      <c r="Z157" s="25" t="str">
        <f>IF(COUNTIF($L157,"*Environmental changes to the child's bedroom*"),"1","0")</f>
        <v>0</v>
      </c>
      <c r="AA157" s="25" t="str">
        <f>IF(COUNTIF($L157,"*Environmental changes to the setting exterior / property*"),"1","0")</f>
        <v>0</v>
      </c>
      <c r="AB157" s="25" t="str">
        <f>IF(COUNTIF($L157,"*Changes made to the child's schedule*"),"1","0")</f>
        <v>0</v>
      </c>
      <c r="AC157" s="25" t="str">
        <f>IF(COUNTIF($L157,"*Changes made to the child's protocols*"),"1","0")</f>
        <v>0</v>
      </c>
      <c r="AD157" s="25" t="str">
        <f>IF(COUNTIF($L157,"*Following a review of the restraints, no steps were taken to decrease the use of restraint/secusion during this reporting period*"),"1","0")</f>
        <v>0</v>
      </c>
      <c r="AE157" s="25">
        <v>0</v>
      </c>
      <c r="AF157" s="25">
        <v>0</v>
      </c>
      <c r="AG157" s="25">
        <v>0</v>
      </c>
      <c r="AH157" s="25" t="s">
        <v>53</v>
      </c>
      <c r="AI157" s="25" t="str">
        <f>IF(COUNTIF($AH157,"*Three or fewer restraints/seclusion occurred during this reporting period*"),"1","0")</f>
        <v>1</v>
      </c>
      <c r="AJ157" s="25" t="str">
        <f>IF(COUNTIF($AH157,"*Update has been made to the FBA*"),"1","0")</f>
        <v>0</v>
      </c>
      <c r="AK157" s="25" t="str">
        <f>IF(COUNTIF($AH157,"*Update has been made to the PBSP*"),"1","0")</f>
        <v>0</v>
      </c>
      <c r="AL157" s="25" t="str">
        <f>IF(COUNTIF($AH157,"*ISP Team has convened*"),"1","0")</f>
        <v>0</v>
      </c>
      <c r="AM157" s="25" t="str">
        <f>IF(COUNTIF($AH157,"*General retraining of staff*"),"1","0")</f>
        <v>0</v>
      </c>
      <c r="AN157" s="25" t="str">
        <f>IF(COUNTIF($AH157,"*ISP Team has convened*"),"1","0")</f>
        <v>0</v>
      </c>
      <c r="AO157" s="25" t="str">
        <f>IF(COUNTIF($AH157,"*Changes made to the ISP*"),"1","0")</f>
        <v>0</v>
      </c>
      <c r="AP157" s="25" t="str">
        <f>IF(COUNTIF($AH157,"*Assistive Device/Technology added to child's ISP*"),"1","0")</f>
        <v>0</v>
      </c>
      <c r="AQ157" s="25" t="str">
        <f>IF(COUNTIF($AH157,"*Adaptations made to meet identified sensory needs*"),"1","0")</f>
        <v>0</v>
      </c>
      <c r="AR157" s="25" t="str">
        <f>IF(COUNTIF($AH157,"*Consultation with psychiatrist/medication prescriber*"),"1","0")</f>
        <v>0</v>
      </c>
      <c r="AS157" s="25" t="str">
        <f>IF(COUNTIF($AH157,"*Consultation with Primary Care Physician/Dentist*"),"1","0")</f>
        <v>0</v>
      </c>
      <c r="AT157" s="25" t="str">
        <f>IF(COUNTIF($AH157,"*Environmental changes to the setting interior*"),"1","0")</f>
        <v>0</v>
      </c>
      <c r="AU157" s="25" t="str">
        <f>IF(COUNTIF($AH157,"*Door Window Dings Added*"),"1","0")</f>
        <v>0</v>
      </c>
      <c r="AV157" s="25" t="str">
        <f>IF(COUNTIF($AH157,"*Environmental changes to the child's bedroom*"),"1","0")</f>
        <v>0</v>
      </c>
      <c r="AW157" s="25" t="str">
        <f>IF(COUNTIF($AH157,"*Environmental changes to the setting exterior / property*"),"1","0")</f>
        <v>0</v>
      </c>
      <c r="AX157" s="25" t="str">
        <f>IF(COUNTIF($AH157,"*Changes made to the child's schedule*"),"1","0")</f>
        <v>0</v>
      </c>
      <c r="AY157" s="25" t="str">
        <f>IF(COUNTIF($AH157,"*Changes made to the child's protocols*"),"1","0")</f>
        <v>0</v>
      </c>
      <c r="AZ157" s="25" t="str">
        <f>IF(COUNTIF($AH157,"*Following a review of the restraints, no steps were taken to decrease the use of restraint/secusion during this reporting period*"),"1","0")</f>
        <v>0</v>
      </c>
    </row>
    <row r="158" spans="1:52" ht="50" customHeight="1" x14ac:dyDescent="0.35">
      <c r="A158" s="28" t="s">
        <v>573</v>
      </c>
      <c r="B158" s="25" t="s">
        <v>107</v>
      </c>
      <c r="C158" s="25" t="s">
        <v>108</v>
      </c>
      <c r="D158" s="25" t="s">
        <v>108</v>
      </c>
      <c r="E158" s="25" t="s">
        <v>112</v>
      </c>
      <c r="F158" s="25" t="s">
        <v>109</v>
      </c>
      <c r="G158" s="25" t="s">
        <v>20</v>
      </c>
      <c r="H158" s="25" t="s">
        <v>54</v>
      </c>
      <c r="I158" s="25">
        <v>0</v>
      </c>
      <c r="J158" s="25">
        <v>0</v>
      </c>
      <c r="K158" s="25">
        <v>0</v>
      </c>
      <c r="L158" s="25" t="s">
        <v>53</v>
      </c>
      <c r="M158" s="25" t="str">
        <f>IF(COUNTIF($L158,"*Three or fewer restraints/seclusion occurred during this reporting period*"),"1","0")</f>
        <v>1</v>
      </c>
      <c r="N158" s="25" t="str">
        <f>IF(COUNTIF($L158,"*Update has been made to the FBA*"),"1","0")</f>
        <v>0</v>
      </c>
      <c r="O158" s="25" t="str">
        <f>IF(COUNTIF($L158,"*Update has been made to the PBSP*"),"1","0")</f>
        <v>0</v>
      </c>
      <c r="P158" s="25" t="str">
        <f>IF(COUNTIF($L158,"*ISP Team has convened*"),"1","0")</f>
        <v>0</v>
      </c>
      <c r="Q158" s="25" t="str">
        <f>IF(COUNTIF($L158,"*General retraining of staff*"),"1","0")</f>
        <v>0</v>
      </c>
      <c r="R158" s="25" t="str">
        <f>IF(COUNTIF($L158,"*ISP Team has convened*"),"1","0")</f>
        <v>0</v>
      </c>
      <c r="S158" s="25" t="str">
        <f>IF(COUNTIF($L158,"*Changes made to the ISP*"),"1","0")</f>
        <v>0</v>
      </c>
      <c r="T158" s="25" t="str">
        <f>IF(COUNTIF($L158,"*Assistive Device/Technology added to child's ISP*"),"1","0")</f>
        <v>0</v>
      </c>
      <c r="U158" s="25" t="str">
        <f>IF(COUNTIF($L158,"*Adaptations made to meet identified sensory needs*"),"1","0")</f>
        <v>0</v>
      </c>
      <c r="V158" s="25" t="str">
        <f>IF(COUNTIF($L158,"*Consultation with psychiatrist/medication prescriber*"),"1","0")</f>
        <v>0</v>
      </c>
      <c r="W158" s="25" t="str">
        <f>IF(COUNTIF($L158,"*Consultation with Primary Care Physician/Dentist*"),"1","0")</f>
        <v>0</v>
      </c>
      <c r="X158" s="25" t="str">
        <f>IF(COUNTIF($L158,"*Environmental changes to the setting interior*"),"1","0")</f>
        <v>0</v>
      </c>
      <c r="Y158" s="25" t="str">
        <f>IF(COUNTIF($L158,"*Door Window Dings Added*"),"1","0")</f>
        <v>0</v>
      </c>
      <c r="Z158" s="25" t="str">
        <f>IF(COUNTIF($L158,"*Environmental changes to the child's bedroom*"),"1","0")</f>
        <v>0</v>
      </c>
      <c r="AA158" s="25" t="str">
        <f>IF(COUNTIF($L158,"*Environmental changes to the setting exterior / property*"),"1","0")</f>
        <v>0</v>
      </c>
      <c r="AB158" s="25" t="str">
        <f>IF(COUNTIF($L158,"*Changes made to the child's schedule*"),"1","0")</f>
        <v>0</v>
      </c>
      <c r="AC158" s="25" t="str">
        <f>IF(COUNTIF($L158,"*Changes made to the child's protocols*"),"1","0")</f>
        <v>0</v>
      </c>
      <c r="AD158" s="25" t="str">
        <f>IF(COUNTIF($L158,"*Following a review of the restraints, no steps were taken to decrease the use of restraint/secusion during this reporting period*"),"1","0")</f>
        <v>0</v>
      </c>
      <c r="AE158" s="25">
        <v>0</v>
      </c>
      <c r="AF158" s="25">
        <v>0</v>
      </c>
      <c r="AG158" s="25">
        <v>0</v>
      </c>
      <c r="AH158" s="25" t="s">
        <v>53</v>
      </c>
      <c r="AI158" s="25" t="str">
        <f>IF(COUNTIF($AH158,"*Three or fewer restraints/seclusion occurred during this reporting period*"),"1","0")</f>
        <v>1</v>
      </c>
      <c r="AJ158" s="25" t="str">
        <f>IF(COUNTIF($AH158,"*Update has been made to the FBA*"),"1","0")</f>
        <v>0</v>
      </c>
      <c r="AK158" s="25" t="str">
        <f>IF(COUNTIF($AH158,"*Update has been made to the PBSP*"),"1","0")</f>
        <v>0</v>
      </c>
      <c r="AL158" s="25" t="str">
        <f>IF(COUNTIF($AH158,"*ISP Team has convened*"),"1","0")</f>
        <v>0</v>
      </c>
      <c r="AM158" s="25" t="str">
        <f>IF(COUNTIF($AH158,"*General retraining of staff*"),"1","0")</f>
        <v>0</v>
      </c>
      <c r="AN158" s="25" t="str">
        <f>IF(COUNTIF($AH158,"*ISP Team has convened*"),"1","0")</f>
        <v>0</v>
      </c>
      <c r="AO158" s="25" t="str">
        <f>IF(COUNTIF($AH158,"*Changes made to the ISP*"),"1","0")</f>
        <v>0</v>
      </c>
      <c r="AP158" s="25" t="str">
        <f>IF(COUNTIF($AH158,"*Assistive Device/Technology added to child's ISP*"),"1","0")</f>
        <v>0</v>
      </c>
      <c r="AQ158" s="25" t="str">
        <f>IF(COUNTIF($AH158,"*Adaptations made to meet identified sensory needs*"),"1","0")</f>
        <v>0</v>
      </c>
      <c r="AR158" s="25" t="str">
        <f>IF(COUNTIF($AH158,"*Consultation with psychiatrist/medication prescriber*"),"1","0")</f>
        <v>0</v>
      </c>
      <c r="AS158" s="25" t="str">
        <f>IF(COUNTIF($AH158,"*Consultation with Primary Care Physician/Dentist*"),"1","0")</f>
        <v>0</v>
      </c>
      <c r="AT158" s="25" t="str">
        <f>IF(COUNTIF($AH158,"*Environmental changes to the setting interior*"),"1","0")</f>
        <v>0</v>
      </c>
      <c r="AU158" s="25" t="str">
        <f>IF(COUNTIF($AH158,"*Door Window Dings Added*"),"1","0")</f>
        <v>0</v>
      </c>
      <c r="AV158" s="25" t="str">
        <f>IF(COUNTIF($AH158,"*Environmental changes to the child's bedroom*"),"1","0")</f>
        <v>0</v>
      </c>
      <c r="AW158" s="25" t="str">
        <f>IF(COUNTIF($AH158,"*Environmental changes to the setting exterior / property*"),"1","0")</f>
        <v>0</v>
      </c>
      <c r="AX158" s="25" t="str">
        <f>IF(COUNTIF($AH158,"*Changes made to the child's schedule*"),"1","0")</f>
        <v>0</v>
      </c>
      <c r="AY158" s="25" t="str">
        <f>IF(COUNTIF($AH158,"*Changes made to the child's protocols*"),"1","0")</f>
        <v>0</v>
      </c>
      <c r="AZ158" s="25" t="str">
        <f>IF(COUNTIF($AH158,"*Following a review of the restraints, no steps were taken to decrease the use of restraint/secusion during this reporting period*"),"1","0")</f>
        <v>0</v>
      </c>
    </row>
    <row r="159" spans="1:52" ht="50" customHeight="1" x14ac:dyDescent="0.35">
      <c r="A159" s="28" t="s">
        <v>574</v>
      </c>
      <c r="B159" s="25" t="s">
        <v>107</v>
      </c>
      <c r="C159" s="25" t="s">
        <v>108</v>
      </c>
      <c r="D159" s="25" t="s">
        <v>108</v>
      </c>
      <c r="E159" s="25" t="s">
        <v>112</v>
      </c>
      <c r="F159" s="25" t="s">
        <v>109</v>
      </c>
      <c r="G159" s="25" t="s">
        <v>20</v>
      </c>
      <c r="H159" s="25" t="s">
        <v>54</v>
      </c>
      <c r="I159" s="25">
        <v>0</v>
      </c>
      <c r="J159" s="25">
        <v>0</v>
      </c>
      <c r="K159" s="25">
        <v>0</v>
      </c>
      <c r="L159" s="25" t="s">
        <v>53</v>
      </c>
      <c r="M159" s="25" t="str">
        <f>IF(COUNTIF($L159,"*Three or fewer restraints/seclusion occurred during this reporting period*"),"1","0")</f>
        <v>1</v>
      </c>
      <c r="N159" s="25" t="str">
        <f>IF(COUNTIF($L159,"*Update has been made to the FBA*"),"1","0")</f>
        <v>0</v>
      </c>
      <c r="O159" s="25" t="str">
        <f>IF(COUNTIF($L159,"*Update has been made to the PBSP*"),"1","0")</f>
        <v>0</v>
      </c>
      <c r="P159" s="25" t="str">
        <f>IF(COUNTIF($L159,"*ISP Team has convened*"),"1","0")</f>
        <v>0</v>
      </c>
      <c r="Q159" s="25" t="str">
        <f>IF(COUNTIF($L159,"*General retraining of staff*"),"1","0")</f>
        <v>0</v>
      </c>
      <c r="R159" s="25" t="str">
        <f>IF(COUNTIF($L159,"*ISP Team has convened*"),"1","0")</f>
        <v>0</v>
      </c>
      <c r="S159" s="25" t="str">
        <f>IF(COUNTIF($L159,"*Changes made to the ISP*"),"1","0")</f>
        <v>0</v>
      </c>
      <c r="T159" s="25" t="str">
        <f>IF(COUNTIF($L159,"*Assistive Device/Technology added to child's ISP*"),"1","0")</f>
        <v>0</v>
      </c>
      <c r="U159" s="25" t="str">
        <f>IF(COUNTIF($L159,"*Adaptations made to meet identified sensory needs*"),"1","0")</f>
        <v>0</v>
      </c>
      <c r="V159" s="25" t="str">
        <f>IF(COUNTIF($L159,"*Consultation with psychiatrist/medication prescriber*"),"1","0")</f>
        <v>0</v>
      </c>
      <c r="W159" s="25" t="str">
        <f>IF(COUNTIF($L159,"*Consultation with Primary Care Physician/Dentist*"),"1","0")</f>
        <v>0</v>
      </c>
      <c r="X159" s="25" t="str">
        <f>IF(COUNTIF($L159,"*Environmental changes to the setting interior*"),"1","0")</f>
        <v>0</v>
      </c>
      <c r="Y159" s="25" t="str">
        <f>IF(COUNTIF($L159,"*Door Window Dings Added*"),"1","0")</f>
        <v>0</v>
      </c>
      <c r="Z159" s="25" t="str">
        <f>IF(COUNTIF($L159,"*Environmental changes to the child's bedroom*"),"1","0")</f>
        <v>0</v>
      </c>
      <c r="AA159" s="25" t="str">
        <f>IF(COUNTIF($L159,"*Environmental changes to the setting exterior / property*"),"1","0")</f>
        <v>0</v>
      </c>
      <c r="AB159" s="25" t="str">
        <f>IF(COUNTIF($L159,"*Changes made to the child's schedule*"),"1","0")</f>
        <v>0</v>
      </c>
      <c r="AC159" s="25" t="str">
        <f>IF(COUNTIF($L159,"*Changes made to the child's protocols*"),"1","0")</f>
        <v>0</v>
      </c>
      <c r="AD159" s="25" t="str">
        <f>IF(COUNTIF($L159,"*Following a review of the restraints, no steps were taken to decrease the use of restraint/secusion during this reporting period*"),"1","0")</f>
        <v>0</v>
      </c>
      <c r="AE159" s="25">
        <v>0</v>
      </c>
      <c r="AF159" s="25">
        <v>0</v>
      </c>
      <c r="AG159" s="25">
        <v>0</v>
      </c>
      <c r="AH159" s="25" t="s">
        <v>53</v>
      </c>
      <c r="AI159" s="25" t="str">
        <f>IF(COUNTIF($AH159,"*Three or fewer restraints/seclusion occurred during this reporting period*"),"1","0")</f>
        <v>1</v>
      </c>
      <c r="AJ159" s="25" t="str">
        <f>IF(COUNTIF($AH159,"*Update has been made to the FBA*"),"1","0")</f>
        <v>0</v>
      </c>
      <c r="AK159" s="25" t="str">
        <f>IF(COUNTIF($AH159,"*Update has been made to the PBSP*"),"1","0")</f>
        <v>0</v>
      </c>
      <c r="AL159" s="25" t="str">
        <f>IF(COUNTIF($AH159,"*ISP Team has convened*"),"1","0")</f>
        <v>0</v>
      </c>
      <c r="AM159" s="25" t="str">
        <f>IF(COUNTIF($AH159,"*General retraining of staff*"),"1","0")</f>
        <v>0</v>
      </c>
      <c r="AN159" s="25" t="str">
        <f>IF(COUNTIF($AH159,"*ISP Team has convened*"),"1","0")</f>
        <v>0</v>
      </c>
      <c r="AO159" s="25" t="str">
        <f>IF(COUNTIF($AH159,"*Changes made to the ISP*"),"1","0")</f>
        <v>0</v>
      </c>
      <c r="AP159" s="25" t="str">
        <f>IF(COUNTIF($AH159,"*Assistive Device/Technology added to child's ISP*"),"1","0")</f>
        <v>0</v>
      </c>
      <c r="AQ159" s="25" t="str">
        <f>IF(COUNTIF($AH159,"*Adaptations made to meet identified sensory needs*"),"1","0")</f>
        <v>0</v>
      </c>
      <c r="AR159" s="25" t="str">
        <f>IF(COUNTIF($AH159,"*Consultation with psychiatrist/medication prescriber*"),"1","0")</f>
        <v>0</v>
      </c>
      <c r="AS159" s="25" t="str">
        <f>IF(COUNTIF($AH159,"*Consultation with Primary Care Physician/Dentist*"),"1","0")</f>
        <v>0</v>
      </c>
      <c r="AT159" s="25" t="str">
        <f>IF(COUNTIF($AH159,"*Environmental changes to the setting interior*"),"1","0")</f>
        <v>0</v>
      </c>
      <c r="AU159" s="25" t="str">
        <f>IF(COUNTIF($AH159,"*Door Window Dings Added*"),"1","0")</f>
        <v>0</v>
      </c>
      <c r="AV159" s="25" t="str">
        <f>IF(COUNTIF($AH159,"*Environmental changes to the child's bedroom*"),"1","0")</f>
        <v>0</v>
      </c>
      <c r="AW159" s="25" t="str">
        <f>IF(COUNTIF($AH159,"*Environmental changes to the setting exterior / property*"),"1","0")</f>
        <v>0</v>
      </c>
      <c r="AX159" s="25" t="str">
        <f>IF(COUNTIF($AH159,"*Changes made to the child's schedule*"),"1","0")</f>
        <v>0</v>
      </c>
      <c r="AY159" s="25" t="str">
        <f>IF(COUNTIF($AH159,"*Changes made to the child's protocols*"),"1","0")</f>
        <v>0</v>
      </c>
      <c r="AZ159" s="25" t="str">
        <f>IF(COUNTIF($AH159,"*Following a review of the restraints, no steps were taken to decrease the use of restraint/secusion during this reporting period*"),"1","0")</f>
        <v>0</v>
      </c>
    </row>
    <row r="160" spans="1:52" ht="50" customHeight="1" x14ac:dyDescent="0.35">
      <c r="A160" s="28" t="s">
        <v>575</v>
      </c>
      <c r="B160" s="25" t="s">
        <v>107</v>
      </c>
      <c r="C160" s="25" t="s">
        <v>108</v>
      </c>
      <c r="D160" s="25" t="s">
        <v>108</v>
      </c>
      <c r="E160" s="25" t="s">
        <v>112</v>
      </c>
      <c r="F160" s="25" t="s">
        <v>109</v>
      </c>
      <c r="G160" s="25" t="s">
        <v>20</v>
      </c>
      <c r="H160" s="25" t="s">
        <v>54</v>
      </c>
      <c r="I160" s="25">
        <v>0</v>
      </c>
      <c r="J160" s="25">
        <v>0</v>
      </c>
      <c r="K160" s="32">
        <v>0</v>
      </c>
      <c r="L160" s="25" t="s">
        <v>53</v>
      </c>
      <c r="M160" s="25" t="str">
        <f>IF(COUNTIF($L160,"*Three or fewer restraints/seclusion occurred during this reporting period*"),"1","0")</f>
        <v>1</v>
      </c>
      <c r="N160" s="25" t="str">
        <f>IF(COUNTIF($L160,"*Update has been made to the FBA*"),"1","0")</f>
        <v>0</v>
      </c>
      <c r="O160" s="25" t="str">
        <f>IF(COUNTIF($L160,"*Update has been made to the PBSP*"),"1","0")</f>
        <v>0</v>
      </c>
      <c r="P160" s="25" t="str">
        <f>IF(COUNTIF($L160,"*ISP Team has convened*"),"1","0")</f>
        <v>0</v>
      </c>
      <c r="Q160" s="25" t="str">
        <f>IF(COUNTIF($L160,"*General retraining of staff*"),"1","0")</f>
        <v>0</v>
      </c>
      <c r="R160" s="25" t="str">
        <f>IF(COUNTIF($L160,"*ISP Team has convened*"),"1","0")</f>
        <v>0</v>
      </c>
      <c r="S160" s="25" t="str">
        <f>IF(COUNTIF($L160,"*Changes made to the ISP*"),"1","0")</f>
        <v>0</v>
      </c>
      <c r="T160" s="25" t="str">
        <f>IF(COUNTIF($L160,"*Assistive Device/Technology added to child's ISP*"),"1","0")</f>
        <v>0</v>
      </c>
      <c r="U160" s="25" t="str">
        <f>IF(COUNTIF($L160,"*Adaptations made to meet identified sensory needs*"),"1","0")</f>
        <v>0</v>
      </c>
      <c r="V160" s="25" t="str">
        <f>IF(COUNTIF($L160,"*Consultation with psychiatrist/medication prescriber*"),"1","0")</f>
        <v>0</v>
      </c>
      <c r="W160" s="25" t="str">
        <f>IF(COUNTIF($L160,"*Consultation with Primary Care Physician/Dentist*"),"1","0")</f>
        <v>0</v>
      </c>
      <c r="X160" s="25" t="str">
        <f>IF(COUNTIF($L160,"*Environmental changes to the setting interior*"),"1","0")</f>
        <v>0</v>
      </c>
      <c r="Y160" s="25" t="str">
        <f>IF(COUNTIF($L160,"*Door Window Dings Added*"),"1","0")</f>
        <v>0</v>
      </c>
      <c r="Z160" s="25" t="str">
        <f>IF(COUNTIF($L160,"*Environmental changes to the child's bedroom*"),"1","0")</f>
        <v>0</v>
      </c>
      <c r="AA160" s="25" t="str">
        <f>IF(COUNTIF($L160,"*Environmental changes to the setting exterior / property*"),"1","0")</f>
        <v>0</v>
      </c>
      <c r="AB160" s="25" t="str">
        <f>IF(COUNTIF($L160,"*Changes made to the child's schedule*"),"1","0")</f>
        <v>0</v>
      </c>
      <c r="AC160" s="25" t="str">
        <f>IF(COUNTIF($L160,"*Changes made to the child's protocols*"),"1","0")</f>
        <v>0</v>
      </c>
      <c r="AD160" s="25" t="str">
        <f>IF(COUNTIF($L160,"*Following a review of the restraints, no steps were taken to decrease the use of restraint/secusion during this reporting period*"),"1","0")</f>
        <v>0</v>
      </c>
      <c r="AE160" s="25">
        <v>0</v>
      </c>
      <c r="AF160" s="25">
        <v>0</v>
      </c>
      <c r="AG160" s="25">
        <v>0</v>
      </c>
      <c r="AH160" s="25" t="s">
        <v>53</v>
      </c>
      <c r="AI160" s="25" t="str">
        <f>IF(COUNTIF($AH160,"*Three or fewer restraints/seclusion occurred during this reporting period*"),"1","0")</f>
        <v>1</v>
      </c>
      <c r="AJ160" s="25" t="str">
        <f>IF(COUNTIF($AH160,"*Update has been made to the FBA*"),"1","0")</f>
        <v>0</v>
      </c>
      <c r="AK160" s="25" t="str">
        <f>IF(COUNTIF($AH160,"*Update has been made to the PBSP*"),"1","0")</f>
        <v>0</v>
      </c>
      <c r="AL160" s="25" t="str">
        <f>IF(COUNTIF($AH160,"*ISP Team has convened*"),"1","0")</f>
        <v>0</v>
      </c>
      <c r="AM160" s="25" t="str">
        <f>IF(COUNTIF($AH160,"*General retraining of staff*"),"1","0")</f>
        <v>0</v>
      </c>
      <c r="AN160" s="25" t="str">
        <f>IF(COUNTIF($AH160,"*ISP Team has convened*"),"1","0")</f>
        <v>0</v>
      </c>
      <c r="AO160" s="25" t="str">
        <f>IF(COUNTIF($AH160,"*Changes made to the ISP*"),"1","0")</f>
        <v>0</v>
      </c>
      <c r="AP160" s="25" t="str">
        <f>IF(COUNTIF($AH160,"*Assistive Device/Technology added to child's ISP*"),"1","0")</f>
        <v>0</v>
      </c>
      <c r="AQ160" s="25" t="str">
        <f>IF(COUNTIF($AH160,"*Adaptations made to meet identified sensory needs*"),"1","0")</f>
        <v>0</v>
      </c>
      <c r="AR160" s="25" t="str">
        <f>IF(COUNTIF($AH160,"*Consultation with psychiatrist/medication prescriber*"),"1","0")</f>
        <v>0</v>
      </c>
      <c r="AS160" s="25" t="str">
        <f>IF(COUNTIF($AH160,"*Consultation with Primary Care Physician/Dentist*"),"1","0")</f>
        <v>0</v>
      </c>
      <c r="AT160" s="25" t="str">
        <f>IF(COUNTIF($AH160,"*Environmental changes to the setting interior*"),"1","0")</f>
        <v>0</v>
      </c>
      <c r="AU160" s="25" t="str">
        <f>IF(COUNTIF($AH160,"*Door Window Dings Added*"),"1","0")</f>
        <v>0</v>
      </c>
      <c r="AV160" s="25" t="str">
        <f>IF(COUNTIF($AH160,"*Environmental changes to the child's bedroom*"),"1","0")</f>
        <v>0</v>
      </c>
      <c r="AW160" s="25" t="str">
        <f>IF(COUNTIF($AH160,"*Environmental changes to the setting exterior / property*"),"1","0")</f>
        <v>0</v>
      </c>
      <c r="AX160" s="25" t="str">
        <f>IF(COUNTIF($AH160,"*Changes made to the child's schedule*"),"1","0")</f>
        <v>0</v>
      </c>
      <c r="AY160" s="25" t="str">
        <f>IF(COUNTIF($AH160,"*Changes made to the child's protocols*"),"1","0")</f>
        <v>0</v>
      </c>
      <c r="AZ160" s="25" t="str">
        <f>IF(COUNTIF($AH160,"*Following a review of the restraints, no steps were taken to decrease the use of restraint/secusion during this reporting period*"),"1","0")</f>
        <v>0</v>
      </c>
    </row>
    <row r="161" spans="1:52" ht="50" customHeight="1" x14ac:dyDescent="0.35">
      <c r="A161" s="28" t="s">
        <v>576</v>
      </c>
      <c r="B161" s="25" t="s">
        <v>107</v>
      </c>
      <c r="C161" s="25" t="s">
        <v>113</v>
      </c>
      <c r="D161" s="25" t="s">
        <v>113</v>
      </c>
      <c r="E161" s="25" t="s">
        <v>112</v>
      </c>
      <c r="F161" s="25" t="s">
        <v>109</v>
      </c>
      <c r="G161" s="25" t="s">
        <v>20</v>
      </c>
      <c r="H161" s="25" t="s">
        <v>54</v>
      </c>
      <c r="I161" s="25">
        <v>0</v>
      </c>
      <c r="J161" s="25">
        <v>0</v>
      </c>
      <c r="K161" s="25">
        <v>0</v>
      </c>
      <c r="L161" s="25" t="s">
        <v>53</v>
      </c>
      <c r="M161" s="25" t="str">
        <f>IF(COUNTIF($L161,"*Three or fewer restraints/seclusion occurred during this reporting period*"),"1","0")</f>
        <v>1</v>
      </c>
      <c r="N161" s="25" t="str">
        <f>IF(COUNTIF($L161,"*Update has been made to the FBA*"),"1","0")</f>
        <v>0</v>
      </c>
      <c r="O161" s="25" t="str">
        <f>IF(COUNTIF($L161,"*Update has been made to the PBSP*"),"1","0")</f>
        <v>0</v>
      </c>
      <c r="P161" s="25" t="str">
        <f>IF(COUNTIF($L161,"*ISP Team has convened*"),"1","0")</f>
        <v>0</v>
      </c>
      <c r="Q161" s="25" t="str">
        <f>IF(COUNTIF($L161,"*General retraining of staff*"),"1","0")</f>
        <v>0</v>
      </c>
      <c r="R161" s="25" t="str">
        <f>IF(COUNTIF($L161,"*ISP Team has convened*"),"1","0")</f>
        <v>0</v>
      </c>
      <c r="S161" s="25" t="str">
        <f>IF(COUNTIF($L161,"*Changes made to the ISP*"),"1","0")</f>
        <v>0</v>
      </c>
      <c r="T161" s="25" t="str">
        <f>IF(COUNTIF($L161,"*Assistive Device/Technology added to child's ISP*"),"1","0")</f>
        <v>0</v>
      </c>
      <c r="U161" s="25" t="str">
        <f>IF(COUNTIF($L161,"*Adaptations made to meet identified sensory needs*"),"1","0")</f>
        <v>0</v>
      </c>
      <c r="V161" s="25" t="str">
        <f>IF(COUNTIF($L161,"*Consultation with psychiatrist/medication prescriber*"),"1","0")</f>
        <v>0</v>
      </c>
      <c r="W161" s="25" t="str">
        <f>IF(COUNTIF($L161,"*Consultation with Primary Care Physician/Dentist*"),"1","0")</f>
        <v>0</v>
      </c>
      <c r="X161" s="25" t="str">
        <f>IF(COUNTIF($L161,"*Environmental changes to the setting interior*"),"1","0")</f>
        <v>0</v>
      </c>
      <c r="Y161" s="25" t="str">
        <f>IF(COUNTIF($L161,"*Door Window Dings Added*"),"1","0")</f>
        <v>0</v>
      </c>
      <c r="Z161" s="25" t="str">
        <f>IF(COUNTIF($L161,"*Environmental changes to the child's bedroom*"),"1","0")</f>
        <v>0</v>
      </c>
      <c r="AA161" s="25" t="str">
        <f>IF(COUNTIF($L161,"*Environmental changes to the setting exterior / property*"),"1","0")</f>
        <v>0</v>
      </c>
      <c r="AB161" s="25" t="str">
        <f>IF(COUNTIF($L161,"*Changes made to the child's schedule*"),"1","0")</f>
        <v>0</v>
      </c>
      <c r="AC161" s="25" t="str">
        <f>IF(COUNTIF($L161,"*Changes made to the child's protocols*"),"1","0")</f>
        <v>0</v>
      </c>
      <c r="AD161" s="25" t="str">
        <f>IF(COUNTIF($L161,"*Following a review of the restraints, no steps were taken to decrease the use of restraint/secusion during this reporting period*"),"1","0")</f>
        <v>0</v>
      </c>
      <c r="AE161" s="25">
        <v>0</v>
      </c>
      <c r="AF161" s="25">
        <v>0</v>
      </c>
      <c r="AG161" s="25">
        <v>0</v>
      </c>
      <c r="AH161" s="25" t="s">
        <v>53</v>
      </c>
      <c r="AI161" s="25" t="str">
        <f>IF(COUNTIF($AH161,"*Three or fewer restraints/seclusion occurred during this reporting period*"),"1","0")</f>
        <v>1</v>
      </c>
      <c r="AJ161" s="25" t="str">
        <f>IF(COUNTIF($AH161,"*Update has been made to the FBA*"),"1","0")</f>
        <v>0</v>
      </c>
      <c r="AK161" s="25" t="str">
        <f>IF(COUNTIF($AH161,"*Update has been made to the PBSP*"),"1","0")</f>
        <v>0</v>
      </c>
      <c r="AL161" s="25" t="str">
        <f>IF(COUNTIF($AH161,"*ISP Team has convened*"),"1","0")</f>
        <v>0</v>
      </c>
      <c r="AM161" s="25" t="str">
        <f>IF(COUNTIF($AH161,"*General retraining of staff*"),"1","0")</f>
        <v>0</v>
      </c>
      <c r="AN161" s="25" t="str">
        <f>IF(COUNTIF($AH161,"*ISP Team has convened*"),"1","0")</f>
        <v>0</v>
      </c>
      <c r="AO161" s="25" t="str">
        <f>IF(COUNTIF($AH161,"*Changes made to the ISP*"),"1","0")</f>
        <v>0</v>
      </c>
      <c r="AP161" s="25" t="str">
        <f>IF(COUNTIF($AH161,"*Assistive Device/Technology added to child's ISP*"),"1","0")</f>
        <v>0</v>
      </c>
      <c r="AQ161" s="25" t="str">
        <f>IF(COUNTIF($AH161,"*Adaptations made to meet identified sensory needs*"),"1","0")</f>
        <v>0</v>
      </c>
      <c r="AR161" s="25" t="str">
        <f>IF(COUNTIF($AH161,"*Consultation with psychiatrist/medication prescriber*"),"1","0")</f>
        <v>0</v>
      </c>
      <c r="AS161" s="25" t="str">
        <f>IF(COUNTIF($AH161,"*Consultation with Primary Care Physician/Dentist*"),"1","0")</f>
        <v>0</v>
      </c>
      <c r="AT161" s="25" t="str">
        <f>IF(COUNTIF($AH161,"*Environmental changes to the setting interior*"),"1","0")</f>
        <v>0</v>
      </c>
      <c r="AU161" s="25" t="str">
        <f>IF(COUNTIF($AH161,"*Door Window Dings Added*"),"1","0")</f>
        <v>0</v>
      </c>
      <c r="AV161" s="25" t="str">
        <f>IF(COUNTIF($AH161,"*Environmental changes to the child's bedroom*"),"1","0")</f>
        <v>0</v>
      </c>
      <c r="AW161" s="25" t="str">
        <f>IF(COUNTIF($AH161,"*Environmental changes to the setting exterior / property*"),"1","0")</f>
        <v>0</v>
      </c>
      <c r="AX161" s="25" t="str">
        <f>IF(COUNTIF($AH161,"*Changes made to the child's schedule*"),"1","0")</f>
        <v>0</v>
      </c>
      <c r="AY161" s="25" t="str">
        <f>IF(COUNTIF($AH161,"*Changes made to the child's protocols*"),"1","0")</f>
        <v>0</v>
      </c>
      <c r="AZ161" s="25" t="str">
        <f>IF(COUNTIF($AH161,"*Following a review of the restraints, no steps were taken to decrease the use of restraint/secusion during this reporting period*"),"1","0")</f>
        <v>0</v>
      </c>
    </row>
    <row r="162" spans="1:52" s="27" customFormat="1" ht="50" customHeight="1" x14ac:dyDescent="0.35">
      <c r="A162" s="28" t="s">
        <v>577</v>
      </c>
      <c r="B162" s="28" t="s">
        <v>107</v>
      </c>
      <c r="C162" s="28" t="s">
        <v>108</v>
      </c>
      <c r="D162" s="28" t="s">
        <v>108</v>
      </c>
      <c r="E162" s="28" t="s">
        <v>112</v>
      </c>
      <c r="F162" s="28" t="s">
        <v>109</v>
      </c>
      <c r="G162" s="28" t="s">
        <v>20</v>
      </c>
      <c r="H162" s="28" t="s">
        <v>54</v>
      </c>
      <c r="I162" s="28">
        <v>0</v>
      </c>
      <c r="J162" s="28">
        <v>0</v>
      </c>
      <c r="K162" s="28">
        <v>0</v>
      </c>
      <c r="L162" s="28" t="s">
        <v>53</v>
      </c>
      <c r="M162" s="28" t="str">
        <f>IF(COUNTIF($L162,"*Three or fewer restraints/seclusion occurred during this reporting period*"),"1","0")</f>
        <v>1</v>
      </c>
      <c r="N162" s="28" t="str">
        <f>IF(COUNTIF($L162,"*Update has been made to the FBA*"),"1","0")</f>
        <v>0</v>
      </c>
      <c r="O162" s="28" t="str">
        <f>IF(COUNTIF($L162,"*Update has been made to the PBSP*"),"1","0")</f>
        <v>0</v>
      </c>
      <c r="P162" s="28" t="str">
        <f>IF(COUNTIF($L162,"*ISP Team has convened*"),"1","0")</f>
        <v>0</v>
      </c>
      <c r="Q162" s="28" t="str">
        <f>IF(COUNTIF($L162,"*General retraining of staff*"),"1","0")</f>
        <v>0</v>
      </c>
      <c r="R162" s="28" t="str">
        <f>IF(COUNTIF($L162,"*ISP Team has convened*"),"1","0")</f>
        <v>0</v>
      </c>
      <c r="S162" s="28" t="str">
        <f>IF(COUNTIF($L162,"*Changes made to the ISP*"),"1","0")</f>
        <v>0</v>
      </c>
      <c r="T162" s="28" t="str">
        <f>IF(COUNTIF($L162,"*Assistive Device/Technology added to child's ISP*"),"1","0")</f>
        <v>0</v>
      </c>
      <c r="U162" s="28" t="str">
        <f>IF(COUNTIF($L162,"*Adaptations made to meet identified sensory needs*"),"1","0")</f>
        <v>0</v>
      </c>
      <c r="V162" s="28" t="str">
        <f>IF(COUNTIF($L162,"*Consultation with psychiatrist/medication prescriber*"),"1","0")</f>
        <v>0</v>
      </c>
      <c r="W162" s="28" t="str">
        <f>IF(COUNTIF($L162,"*Consultation with Primary Care Physician/Dentist*"),"1","0")</f>
        <v>0</v>
      </c>
      <c r="X162" s="28" t="str">
        <f>IF(COUNTIF($L162,"*Environmental changes to the setting interior*"),"1","0")</f>
        <v>0</v>
      </c>
      <c r="Y162" s="28" t="str">
        <f>IF(COUNTIF($L162,"*Door Window Dings Added*"),"1","0")</f>
        <v>0</v>
      </c>
      <c r="Z162" s="28" t="str">
        <f>IF(COUNTIF($L162,"*Environmental changes to the child's bedroom*"),"1","0")</f>
        <v>0</v>
      </c>
      <c r="AA162" s="28" t="str">
        <f>IF(COUNTIF($L162,"*Environmental changes to the setting exterior / property*"),"1","0")</f>
        <v>0</v>
      </c>
      <c r="AB162" s="28" t="str">
        <f>IF(COUNTIF($L162,"*Changes made to the child's schedule*"),"1","0")</f>
        <v>0</v>
      </c>
      <c r="AC162" s="28" t="str">
        <f>IF(COUNTIF($L162,"*Changes made to the child's protocols*"),"1","0")</f>
        <v>0</v>
      </c>
      <c r="AD162" s="28" t="str">
        <f>IF(COUNTIF($L162,"*Following a review of the restraints, no steps were taken to decrease the use of restraint/secusion during this reporting period*"),"1","0")</f>
        <v>0</v>
      </c>
      <c r="AE162" s="28">
        <v>0</v>
      </c>
      <c r="AF162" s="28">
        <v>0</v>
      </c>
      <c r="AG162" s="28">
        <v>0</v>
      </c>
      <c r="AH162" s="28" t="s">
        <v>53</v>
      </c>
      <c r="AI162" s="28" t="str">
        <f>IF(COUNTIF($AH162,"*Three or fewer restraints/seclusion occurred during this reporting period*"),"1","0")</f>
        <v>1</v>
      </c>
      <c r="AJ162" s="28" t="str">
        <f>IF(COUNTIF($AH162,"*Update has been made to the FBA*"),"1","0")</f>
        <v>0</v>
      </c>
      <c r="AK162" s="28" t="str">
        <f>IF(COUNTIF($AH162,"*Update has been made to the PBSP*"),"1","0")</f>
        <v>0</v>
      </c>
      <c r="AL162" s="28" t="str">
        <f>IF(COUNTIF($AH162,"*ISP Team has convened*"),"1","0")</f>
        <v>0</v>
      </c>
      <c r="AM162" s="28" t="str">
        <f>IF(COUNTIF($AH162,"*General retraining of staff*"),"1","0")</f>
        <v>0</v>
      </c>
      <c r="AN162" s="28" t="str">
        <f>IF(COUNTIF($AH162,"*ISP Team has convened*"),"1","0")</f>
        <v>0</v>
      </c>
      <c r="AO162" s="28" t="str">
        <f>IF(COUNTIF($AH162,"*Changes made to the ISP*"),"1","0")</f>
        <v>0</v>
      </c>
      <c r="AP162" s="28" t="str">
        <f>IF(COUNTIF($AH162,"*Assistive Device/Technology added to child's ISP*"),"1","0")</f>
        <v>0</v>
      </c>
      <c r="AQ162" s="28" t="str">
        <f>IF(COUNTIF($AH162,"*Adaptations made to meet identified sensory needs*"),"1","0")</f>
        <v>0</v>
      </c>
      <c r="AR162" s="28" t="str">
        <f>IF(COUNTIF($AH162,"*Consultation with psychiatrist/medication prescriber*"),"1","0")</f>
        <v>0</v>
      </c>
      <c r="AS162" s="28" t="str">
        <f>IF(COUNTIF($AH162,"*Consultation with Primary Care Physician/Dentist*"),"1","0")</f>
        <v>0</v>
      </c>
      <c r="AT162" s="28" t="str">
        <f>IF(COUNTIF($AH162,"*Environmental changes to the setting interior*"),"1","0")</f>
        <v>0</v>
      </c>
      <c r="AU162" s="28" t="str">
        <f>IF(COUNTIF($AH162,"*Door Window Dings Added*"),"1","0")</f>
        <v>0</v>
      </c>
      <c r="AV162" s="28" t="str">
        <f>IF(COUNTIF($AH162,"*Environmental changes to the child's bedroom*"),"1","0")</f>
        <v>0</v>
      </c>
      <c r="AW162" s="28" t="str">
        <f>IF(COUNTIF($AH162,"*Environmental changes to the setting exterior / property*"),"1","0")</f>
        <v>0</v>
      </c>
      <c r="AX162" s="28" t="str">
        <f>IF(COUNTIF($AH162,"*Changes made to the child's schedule*"),"1","0")</f>
        <v>0</v>
      </c>
      <c r="AY162" s="28" t="str">
        <f>IF(COUNTIF($AH162,"*Changes made to the child's protocols*"),"1","0")</f>
        <v>0</v>
      </c>
      <c r="AZ162" s="28" t="str">
        <f>IF(COUNTIF($AH162,"*Following a review of the restraints, no steps were taken to decrease the use of restraint/secusion during this reporting period*"),"1","0")</f>
        <v>0</v>
      </c>
    </row>
    <row r="163" spans="1:52" ht="50" customHeight="1" x14ac:dyDescent="0.35">
      <c r="A163" s="28" t="s">
        <v>578</v>
      </c>
      <c r="B163" s="25" t="s">
        <v>107</v>
      </c>
      <c r="C163" s="25" t="s">
        <v>108</v>
      </c>
      <c r="D163" s="25" t="s">
        <v>108</v>
      </c>
      <c r="E163" s="25" t="s">
        <v>112</v>
      </c>
      <c r="F163" s="25" t="s">
        <v>109</v>
      </c>
      <c r="G163" s="25" t="s">
        <v>54</v>
      </c>
      <c r="H163" s="25" t="s">
        <v>54</v>
      </c>
      <c r="I163" s="25">
        <v>0</v>
      </c>
      <c r="J163" s="25">
        <v>0</v>
      </c>
      <c r="K163" s="25">
        <v>0</v>
      </c>
      <c r="L163" s="25" t="s">
        <v>53</v>
      </c>
      <c r="M163" s="25" t="str">
        <f>IF(COUNTIF($L163,"*Three or fewer restraints/seclusion occurred during this reporting period*"),"1","0")</f>
        <v>1</v>
      </c>
      <c r="N163" s="25" t="str">
        <f>IF(COUNTIF($L163,"*Update has been made to the FBA*"),"1","0")</f>
        <v>0</v>
      </c>
      <c r="O163" s="25" t="str">
        <f>IF(COUNTIF($L163,"*Update has been made to the PBSP*"),"1","0")</f>
        <v>0</v>
      </c>
      <c r="P163" s="25" t="str">
        <f>IF(COUNTIF($L163,"*ISP Team has convened*"),"1","0")</f>
        <v>0</v>
      </c>
      <c r="Q163" s="25" t="str">
        <f>IF(COUNTIF($L163,"*General retraining of staff*"),"1","0")</f>
        <v>0</v>
      </c>
      <c r="R163" s="25" t="str">
        <f>IF(COUNTIF($L163,"*ISP Team has convened*"),"1","0")</f>
        <v>0</v>
      </c>
      <c r="S163" s="25" t="str">
        <f>IF(COUNTIF($L163,"*Changes made to the ISP*"),"1","0")</f>
        <v>0</v>
      </c>
      <c r="T163" s="25" t="str">
        <f>IF(COUNTIF($L163,"*Assistive Device/Technology added to child's ISP*"),"1","0")</f>
        <v>0</v>
      </c>
      <c r="U163" s="25" t="str">
        <f>IF(COUNTIF($L163,"*Adaptations made to meet identified sensory needs*"),"1","0")</f>
        <v>0</v>
      </c>
      <c r="V163" s="25" t="str">
        <f>IF(COUNTIF($L163,"*Consultation with psychiatrist/medication prescriber*"),"1","0")</f>
        <v>0</v>
      </c>
      <c r="W163" s="25" t="str">
        <f>IF(COUNTIF($L163,"*Consultation with Primary Care Physician/Dentist*"),"1","0")</f>
        <v>0</v>
      </c>
      <c r="X163" s="25" t="str">
        <f>IF(COUNTIF($L163,"*Environmental changes to the setting interior*"),"1","0")</f>
        <v>0</v>
      </c>
      <c r="Y163" s="25" t="str">
        <f>IF(COUNTIF($L163,"*Door Window Dings Added*"),"1","0")</f>
        <v>0</v>
      </c>
      <c r="Z163" s="25" t="str">
        <f>IF(COUNTIF($L163,"*Environmental changes to the child's bedroom*"),"1","0")</f>
        <v>0</v>
      </c>
      <c r="AA163" s="25" t="str">
        <f>IF(COUNTIF($L163,"*Environmental changes to the setting exterior / property*"),"1","0")</f>
        <v>0</v>
      </c>
      <c r="AB163" s="25" t="str">
        <f>IF(COUNTIF($L163,"*Changes made to the child's schedule*"),"1","0")</f>
        <v>0</v>
      </c>
      <c r="AC163" s="25" t="str">
        <f>IF(COUNTIF($L163,"*Changes made to the child's protocols*"),"1","0")</f>
        <v>0</v>
      </c>
      <c r="AD163" s="25" t="str">
        <f>IF(COUNTIF($L163,"*Following a review of the restraints, no steps were taken to decrease the use of restraint/secusion during this reporting period*"),"1","0")</f>
        <v>0</v>
      </c>
      <c r="AE163" s="25">
        <v>0</v>
      </c>
      <c r="AF163" s="25">
        <v>0</v>
      </c>
      <c r="AG163" s="25">
        <v>0</v>
      </c>
      <c r="AH163" s="25" t="s">
        <v>53</v>
      </c>
      <c r="AI163" s="25" t="str">
        <f>IF(COUNTIF($AH163,"*Three or fewer restraints/seclusion occurred during this reporting period*"),"1","0")</f>
        <v>1</v>
      </c>
      <c r="AJ163" s="25" t="str">
        <f>IF(COUNTIF($AH163,"*Update has been made to the FBA*"),"1","0")</f>
        <v>0</v>
      </c>
      <c r="AK163" s="25" t="str">
        <f>IF(COUNTIF($AH163,"*Update has been made to the PBSP*"),"1","0")</f>
        <v>0</v>
      </c>
      <c r="AL163" s="25" t="str">
        <f>IF(COUNTIF($AH163,"*ISP Team has convened*"),"1","0")</f>
        <v>0</v>
      </c>
      <c r="AM163" s="25" t="str">
        <f>IF(COUNTIF($AH163,"*General retraining of staff*"),"1","0")</f>
        <v>0</v>
      </c>
      <c r="AN163" s="25" t="str">
        <f>IF(COUNTIF($AH163,"*ISP Team has convened*"),"1","0")</f>
        <v>0</v>
      </c>
      <c r="AO163" s="25" t="str">
        <f>IF(COUNTIF($AH163,"*Changes made to the ISP*"),"1","0")</f>
        <v>0</v>
      </c>
      <c r="AP163" s="25" t="str">
        <f>IF(COUNTIF($AH163,"*Assistive Device/Technology added to child's ISP*"),"1","0")</f>
        <v>0</v>
      </c>
      <c r="AQ163" s="25" t="str">
        <f>IF(COUNTIF($AH163,"*Adaptations made to meet identified sensory needs*"),"1","0")</f>
        <v>0</v>
      </c>
      <c r="AR163" s="25" t="str">
        <f>IF(COUNTIF($AH163,"*Consultation with psychiatrist/medication prescriber*"),"1","0")</f>
        <v>0</v>
      </c>
      <c r="AS163" s="25" t="str">
        <f>IF(COUNTIF($AH163,"*Consultation with Primary Care Physician/Dentist*"),"1","0")</f>
        <v>0</v>
      </c>
      <c r="AT163" s="25" t="str">
        <f>IF(COUNTIF($AH163,"*Environmental changes to the setting interior*"),"1","0")</f>
        <v>0</v>
      </c>
      <c r="AU163" s="25" t="str">
        <f>IF(COUNTIF($AH163,"*Door Window Dings Added*"),"1","0")</f>
        <v>0</v>
      </c>
      <c r="AV163" s="25" t="str">
        <f>IF(COUNTIF($AH163,"*Environmental changes to the child's bedroom*"),"1","0")</f>
        <v>0</v>
      </c>
      <c r="AW163" s="25" t="str">
        <f>IF(COUNTIF($AH163,"*Environmental changes to the setting exterior / property*"),"1","0")</f>
        <v>0</v>
      </c>
      <c r="AX163" s="25" t="str">
        <f>IF(COUNTIF($AH163,"*Changes made to the child's schedule*"),"1","0")</f>
        <v>0</v>
      </c>
      <c r="AY163" s="25" t="str">
        <f>IF(COUNTIF($AH163,"*Changes made to the child's protocols*"),"1","0")</f>
        <v>0</v>
      </c>
      <c r="AZ163" s="25" t="str">
        <f>IF(COUNTIF($AH163,"*Following a review of the restraints, no steps were taken to decrease the use of restraint/secusion during this reporting period*"),"1","0")</f>
        <v>0</v>
      </c>
    </row>
    <row r="164" spans="1:52" ht="50" customHeight="1" x14ac:dyDescent="0.35">
      <c r="A164" s="28" t="s">
        <v>579</v>
      </c>
      <c r="B164" s="25" t="s">
        <v>107</v>
      </c>
      <c r="C164" s="25" t="s">
        <v>113</v>
      </c>
      <c r="D164" s="25" t="s">
        <v>113</v>
      </c>
      <c r="E164" s="25" t="s">
        <v>112</v>
      </c>
      <c r="F164" s="25" t="s">
        <v>109</v>
      </c>
      <c r="G164" s="25" t="s">
        <v>20</v>
      </c>
      <c r="H164" s="25" t="s">
        <v>54</v>
      </c>
      <c r="I164" s="25">
        <v>0</v>
      </c>
      <c r="J164" s="25">
        <v>0</v>
      </c>
      <c r="K164" s="25">
        <v>0</v>
      </c>
      <c r="L164" s="25" t="s">
        <v>53</v>
      </c>
      <c r="M164" s="25" t="str">
        <f>IF(COUNTIF($L164,"*Three or fewer restraints/seclusion occurred during this reporting period*"),"1","0")</f>
        <v>1</v>
      </c>
      <c r="N164" s="25" t="str">
        <f>IF(COUNTIF($L164,"*Update has been made to the FBA*"),"1","0")</f>
        <v>0</v>
      </c>
      <c r="O164" s="25" t="str">
        <f>IF(COUNTIF($L164,"*Update has been made to the PBSP*"),"1","0")</f>
        <v>0</v>
      </c>
      <c r="P164" s="25" t="str">
        <f>IF(COUNTIF($L164,"*ISP Team has convened*"),"1","0")</f>
        <v>0</v>
      </c>
      <c r="Q164" s="25" t="str">
        <f>IF(COUNTIF($L164,"*General retraining of staff*"),"1","0")</f>
        <v>0</v>
      </c>
      <c r="R164" s="25" t="str">
        <f>IF(COUNTIF($L164,"*ISP Team has convened*"),"1","0")</f>
        <v>0</v>
      </c>
      <c r="S164" s="25" t="str">
        <f>IF(COUNTIF($L164,"*Changes made to the ISP*"),"1","0")</f>
        <v>0</v>
      </c>
      <c r="T164" s="25" t="str">
        <f>IF(COUNTIF($L164,"*Assistive Device/Technology added to child's ISP*"),"1","0")</f>
        <v>0</v>
      </c>
      <c r="U164" s="25" t="str">
        <f>IF(COUNTIF($L164,"*Adaptations made to meet identified sensory needs*"),"1","0")</f>
        <v>0</v>
      </c>
      <c r="V164" s="25" t="str">
        <f>IF(COUNTIF($L164,"*Consultation with psychiatrist/medication prescriber*"),"1","0")</f>
        <v>0</v>
      </c>
      <c r="W164" s="25" t="str">
        <f>IF(COUNTIF($L164,"*Consultation with Primary Care Physician/Dentist*"),"1","0")</f>
        <v>0</v>
      </c>
      <c r="X164" s="25" t="str">
        <f>IF(COUNTIF($L164,"*Environmental changes to the setting interior*"),"1","0")</f>
        <v>0</v>
      </c>
      <c r="Y164" s="25" t="str">
        <f>IF(COUNTIF($L164,"*Door Window Dings Added*"),"1","0")</f>
        <v>0</v>
      </c>
      <c r="Z164" s="25" t="str">
        <f>IF(COUNTIF($L164,"*Environmental changes to the child's bedroom*"),"1","0")</f>
        <v>0</v>
      </c>
      <c r="AA164" s="25" t="str">
        <f>IF(COUNTIF($L164,"*Environmental changes to the setting exterior / property*"),"1","0")</f>
        <v>0</v>
      </c>
      <c r="AB164" s="25" t="str">
        <f>IF(COUNTIF($L164,"*Changes made to the child's schedule*"),"1","0")</f>
        <v>0</v>
      </c>
      <c r="AC164" s="25" t="str">
        <f>IF(COUNTIF($L164,"*Changes made to the child's protocols*"),"1","0")</f>
        <v>0</v>
      </c>
      <c r="AD164" s="25" t="str">
        <f>IF(COUNTIF($L164,"*Following a review of the restraints, no steps were taken to decrease the use of restraint/secusion during this reporting period*"),"1","0")</f>
        <v>0</v>
      </c>
      <c r="AE164" s="25">
        <v>0</v>
      </c>
      <c r="AF164" s="25">
        <v>0</v>
      </c>
      <c r="AG164" s="25">
        <v>0</v>
      </c>
      <c r="AH164" s="25" t="s">
        <v>53</v>
      </c>
      <c r="AI164" s="25" t="str">
        <f>IF(COUNTIF($AH164,"*Three or fewer restraints/seclusion occurred during this reporting period*"),"1","0")</f>
        <v>1</v>
      </c>
      <c r="AJ164" s="25" t="str">
        <f>IF(COUNTIF($AH164,"*Update has been made to the FBA*"),"1","0")</f>
        <v>0</v>
      </c>
      <c r="AK164" s="25" t="str">
        <f>IF(COUNTIF($AH164,"*Update has been made to the PBSP*"),"1","0")</f>
        <v>0</v>
      </c>
      <c r="AL164" s="25" t="str">
        <f>IF(COUNTIF($AH164,"*ISP Team has convened*"),"1","0")</f>
        <v>0</v>
      </c>
      <c r="AM164" s="25" t="str">
        <f>IF(COUNTIF($AH164,"*General retraining of staff*"),"1","0")</f>
        <v>0</v>
      </c>
      <c r="AN164" s="25" t="str">
        <f>IF(COUNTIF($AH164,"*ISP Team has convened*"),"1","0")</f>
        <v>0</v>
      </c>
      <c r="AO164" s="25" t="str">
        <f>IF(COUNTIF($AH164,"*Changes made to the ISP*"),"1","0")</f>
        <v>0</v>
      </c>
      <c r="AP164" s="25" t="str">
        <f>IF(COUNTIF($AH164,"*Assistive Device/Technology added to child's ISP*"),"1","0")</f>
        <v>0</v>
      </c>
      <c r="AQ164" s="25" t="str">
        <f>IF(COUNTIF($AH164,"*Adaptations made to meet identified sensory needs*"),"1","0")</f>
        <v>0</v>
      </c>
      <c r="AR164" s="25" t="str">
        <f>IF(COUNTIF($AH164,"*Consultation with psychiatrist/medication prescriber*"),"1","0")</f>
        <v>0</v>
      </c>
      <c r="AS164" s="25" t="str">
        <f>IF(COUNTIF($AH164,"*Consultation with Primary Care Physician/Dentist*"),"1","0")</f>
        <v>0</v>
      </c>
      <c r="AT164" s="25" t="str">
        <f>IF(COUNTIF($AH164,"*Environmental changes to the setting interior*"),"1","0")</f>
        <v>0</v>
      </c>
      <c r="AU164" s="25" t="str">
        <f>IF(COUNTIF($AH164,"*Door Window Dings Added*"),"1","0")</f>
        <v>0</v>
      </c>
      <c r="AV164" s="25" t="str">
        <f>IF(COUNTIF($AH164,"*Environmental changes to the child's bedroom*"),"1","0")</f>
        <v>0</v>
      </c>
      <c r="AW164" s="25" t="str">
        <f>IF(COUNTIF($AH164,"*Environmental changes to the setting exterior / property*"),"1","0")</f>
        <v>0</v>
      </c>
      <c r="AX164" s="25" t="str">
        <f>IF(COUNTIF($AH164,"*Changes made to the child's schedule*"),"1","0")</f>
        <v>0</v>
      </c>
      <c r="AY164" s="25" t="str">
        <f>IF(COUNTIF($AH164,"*Changes made to the child's protocols*"),"1","0")</f>
        <v>0</v>
      </c>
      <c r="AZ164" s="25" t="str">
        <f>IF(COUNTIF($AH164,"*Following a review of the restraints, no steps were taken to decrease the use of restraint/secusion during this reporting period*"),"1","0")</f>
        <v>0</v>
      </c>
    </row>
    <row r="165" spans="1:52" ht="50" customHeight="1" x14ac:dyDescent="0.35">
      <c r="A165" s="28" t="s">
        <v>580</v>
      </c>
      <c r="B165" s="25" t="s">
        <v>107</v>
      </c>
      <c r="C165" s="25" t="s">
        <v>108</v>
      </c>
      <c r="D165" s="25" t="s">
        <v>108</v>
      </c>
      <c r="E165" s="25" t="s">
        <v>112</v>
      </c>
      <c r="F165" s="25" t="s">
        <v>109</v>
      </c>
      <c r="G165" s="25" t="s">
        <v>20</v>
      </c>
      <c r="H165" s="25" t="s">
        <v>54</v>
      </c>
      <c r="I165" s="25">
        <v>0</v>
      </c>
      <c r="J165" s="25">
        <v>0</v>
      </c>
      <c r="K165" s="25">
        <v>0</v>
      </c>
      <c r="L165" s="25" t="s">
        <v>154</v>
      </c>
      <c r="M165" s="25" t="str">
        <f>IF(COUNTIF($L165,"*Three or fewer restraints/seclusion occurred during this reporting period*"),"1","0")</f>
        <v>0</v>
      </c>
      <c r="N165" s="25" t="str">
        <f>IF(COUNTIF($L165,"*Update has been made to the FBA*"),"1","0")</f>
        <v>0</v>
      </c>
      <c r="O165" s="25" t="str">
        <f>IF(COUNTIF($L165,"*Update has been made to the PBSP*"),"1","0")</f>
        <v>0</v>
      </c>
      <c r="P165" s="25" t="str">
        <f>IF(COUNTIF($L165,"*ISP Team has convened*"),"1","0")</f>
        <v>1</v>
      </c>
      <c r="Q165" s="25" t="str">
        <f>IF(COUNTIF($L165,"*General retraining of staff*"),"1","0")</f>
        <v>0</v>
      </c>
      <c r="R165" s="25" t="str">
        <f>IF(COUNTIF($L165,"*ISP Team has convened*"),"1","0")</f>
        <v>1</v>
      </c>
      <c r="S165" s="25" t="str">
        <f>IF(COUNTIF($L165,"*Changes made to the ISP*"),"1","0")</f>
        <v>0</v>
      </c>
      <c r="T165" s="25" t="str">
        <f>IF(COUNTIF($L165,"*Assistive Device/Technology added to child's ISP*"),"1","0")</f>
        <v>0</v>
      </c>
      <c r="U165" s="25" t="str">
        <f>IF(COUNTIF($L165,"*Adaptations made to meet identified sensory needs*"),"1","0")</f>
        <v>0</v>
      </c>
      <c r="V165" s="25" t="str">
        <f>IF(COUNTIF($L165,"*Consultation with psychiatrist/medication prescriber*"),"1","0")</f>
        <v>0</v>
      </c>
      <c r="W165" s="25" t="str">
        <f>IF(COUNTIF($L165,"*Consultation with Primary Care Physician/Dentist*"),"1","0")</f>
        <v>0</v>
      </c>
      <c r="X165" s="25" t="str">
        <f>IF(COUNTIF($L165,"*Environmental changes to the setting interior*"),"1","0")</f>
        <v>0</v>
      </c>
      <c r="Y165" s="25" t="str">
        <f>IF(COUNTIF($L165,"*Door Window Dings Added*"),"1","0")</f>
        <v>0</v>
      </c>
      <c r="Z165" s="25" t="str">
        <f>IF(COUNTIF($L165,"*Environmental changes to the child's bedroom*"),"1","0")</f>
        <v>0</v>
      </c>
      <c r="AA165" s="25" t="str">
        <f>IF(COUNTIF($L165,"*Environmental changes to the setting exterior / property*"),"1","0")</f>
        <v>0</v>
      </c>
      <c r="AB165" s="25" t="str">
        <f>IF(COUNTIF($L165,"*Changes made to the child's schedule*"),"1","0")</f>
        <v>0</v>
      </c>
      <c r="AC165" s="25" t="str">
        <f>IF(COUNTIF($L165,"*Changes made to the child's protocols*"),"1","0")</f>
        <v>0</v>
      </c>
      <c r="AD165" s="25" t="str">
        <f>IF(COUNTIF($L165,"*Following a review of the restraints, no steps were taken to decrease the use of restraint/secusion during this reporting period*"),"1","0")</f>
        <v>0</v>
      </c>
      <c r="AE165" s="25">
        <v>0</v>
      </c>
      <c r="AF165" s="25">
        <v>0</v>
      </c>
      <c r="AG165" s="25">
        <v>0</v>
      </c>
      <c r="AH165" s="25" t="s">
        <v>190</v>
      </c>
      <c r="AI165" s="25" t="str">
        <f>IF(COUNTIF($AH165,"*Three or fewer restraints/seclusion occurred during this reporting period*"),"1","0")</f>
        <v>1</v>
      </c>
      <c r="AJ165" s="25" t="str">
        <f>IF(COUNTIF($AH165,"*Update has been made to the FBA*"),"1","0")</f>
        <v>0</v>
      </c>
      <c r="AK165" s="25" t="str">
        <f>IF(COUNTIF($AH165,"*Update has been made to the PBSP*"),"1","0")</f>
        <v>0</v>
      </c>
      <c r="AL165" s="25" t="str">
        <f>IF(COUNTIF($AH165,"*ISP Team has convened*"),"1","0")</f>
        <v>1</v>
      </c>
      <c r="AM165" s="25" t="str">
        <f>IF(COUNTIF($AH165,"*General retraining of staff*"),"1","0")</f>
        <v>0</v>
      </c>
      <c r="AN165" s="25" t="str">
        <f>IF(COUNTIF($AH165,"*ISP Team has convened*"),"1","0")</f>
        <v>1</v>
      </c>
      <c r="AO165" s="25" t="str">
        <f>IF(COUNTIF($AH165,"*Changes made to the ISP*"),"1","0")</f>
        <v>0</v>
      </c>
      <c r="AP165" s="25" t="str">
        <f>IF(COUNTIF($AH165,"*Assistive Device/Technology added to child's ISP*"),"1","0")</f>
        <v>0</v>
      </c>
      <c r="AQ165" s="25" t="str">
        <f>IF(COUNTIF($AH165,"*Adaptations made to meet identified sensory needs*"),"1","0")</f>
        <v>0</v>
      </c>
      <c r="AR165" s="25" t="str">
        <f>IF(COUNTIF($AH165,"*Consultation with psychiatrist/medication prescriber*"),"1","0")</f>
        <v>0</v>
      </c>
      <c r="AS165" s="25" t="str">
        <f>IF(COUNTIF($AH165,"*Consultation with Primary Care Physician/Dentist*"),"1","0")</f>
        <v>0</v>
      </c>
      <c r="AT165" s="25" t="str">
        <f>IF(COUNTIF($AH165,"*Environmental changes to the setting interior*"),"1","0")</f>
        <v>0</v>
      </c>
      <c r="AU165" s="25" t="str">
        <f>IF(COUNTIF($AH165,"*Door Window Dings Added*"),"1","0")</f>
        <v>0</v>
      </c>
      <c r="AV165" s="25" t="str">
        <f>IF(COUNTIF($AH165,"*Environmental changes to the child's bedroom*"),"1","0")</f>
        <v>0</v>
      </c>
      <c r="AW165" s="25" t="str">
        <f>IF(COUNTIF($AH165,"*Environmental changes to the setting exterior / property*"),"1","0")</f>
        <v>0</v>
      </c>
      <c r="AX165" s="25" t="str">
        <f>IF(COUNTIF($AH165,"*Changes made to the child's schedule*"),"1","0")</f>
        <v>0</v>
      </c>
      <c r="AY165" s="25" t="str">
        <f>IF(COUNTIF($AH165,"*Changes made to the child's protocols*"),"1","0")</f>
        <v>0</v>
      </c>
      <c r="AZ165" s="25" t="str">
        <f>IF(COUNTIF($AH165,"*Following a review of the restraints, no steps were taken to decrease the use of restraint/secusion during this reporting period*"),"1","0")</f>
        <v>0</v>
      </c>
    </row>
    <row r="166" spans="1:52" ht="50" customHeight="1" x14ac:dyDescent="0.35">
      <c r="A166" s="28" t="s">
        <v>581</v>
      </c>
      <c r="B166" s="31" t="s">
        <v>118</v>
      </c>
      <c r="C166" s="31" t="s">
        <v>108</v>
      </c>
      <c r="D166" s="31" t="s">
        <v>121</v>
      </c>
      <c r="E166" s="31" t="s">
        <v>112</v>
      </c>
      <c r="F166" s="31" t="s">
        <v>109</v>
      </c>
      <c r="G166" s="31" t="s">
        <v>20</v>
      </c>
      <c r="H166" s="31" t="s">
        <v>54</v>
      </c>
      <c r="I166" s="31">
        <v>0</v>
      </c>
      <c r="J166" s="31">
        <v>0</v>
      </c>
      <c r="K166" s="31">
        <v>0</v>
      </c>
      <c r="L166" s="31" t="s">
        <v>53</v>
      </c>
      <c r="M166" s="25" t="str">
        <f>IF(COUNTIF($L166,"*Three or fewer restraints/seclusion occurred during this reporting period*"),"1","0")</f>
        <v>1</v>
      </c>
      <c r="N166" s="25" t="str">
        <f>IF(COUNTIF($L166,"*Update has been made to the FBA*"),"1","0")</f>
        <v>0</v>
      </c>
      <c r="O166" s="25" t="str">
        <f>IF(COUNTIF($L166,"*Update has been made to the PBSP*"),"1","0")</f>
        <v>0</v>
      </c>
      <c r="P166" s="25" t="str">
        <f>IF(COUNTIF($L166,"*ISP Team has convened*"),"1","0")</f>
        <v>0</v>
      </c>
      <c r="Q166" s="25" t="str">
        <f>IF(COUNTIF($L166,"*General retraining of staff*"),"1","0")</f>
        <v>0</v>
      </c>
      <c r="R166" s="25" t="str">
        <f>IF(COUNTIF($L166,"*ISP Team has convened*"),"1","0")</f>
        <v>0</v>
      </c>
      <c r="S166" s="25" t="str">
        <f>IF(COUNTIF($L166,"*Changes made to the ISP*"),"1","0")</f>
        <v>0</v>
      </c>
      <c r="T166" s="25" t="str">
        <f>IF(COUNTIF($L166,"*Assistive Device/Technology added to child's ISP*"),"1","0")</f>
        <v>0</v>
      </c>
      <c r="U166" s="25" t="str">
        <f>IF(COUNTIF($L166,"*Adaptations made to meet identified sensory needs*"),"1","0")</f>
        <v>0</v>
      </c>
      <c r="V166" s="25" t="str">
        <f>IF(COUNTIF($L166,"*Consultation with psychiatrist/medication prescriber*"),"1","0")</f>
        <v>0</v>
      </c>
      <c r="W166" s="25" t="str">
        <f>IF(COUNTIF($L166,"*Consultation with Primary Care Physician/Dentist*"),"1","0")</f>
        <v>0</v>
      </c>
      <c r="X166" s="25" t="str">
        <f>IF(COUNTIF($L166,"*Environmental changes to the setting interior*"),"1","0")</f>
        <v>0</v>
      </c>
      <c r="Y166" s="25" t="str">
        <f>IF(COUNTIF($L166,"*Door Window Dings Added*"),"1","0")</f>
        <v>0</v>
      </c>
      <c r="Z166" s="25" t="str">
        <f>IF(COUNTIF($L166,"*Environmental changes to the child's bedroom*"),"1","0")</f>
        <v>0</v>
      </c>
      <c r="AA166" s="25" t="str">
        <f>IF(COUNTIF($L166,"*Environmental changes to the setting exterior / property*"),"1","0")</f>
        <v>0</v>
      </c>
      <c r="AB166" s="25" t="str">
        <f>IF(COUNTIF($L166,"*Changes made to the child's schedule*"),"1","0")</f>
        <v>0</v>
      </c>
      <c r="AC166" s="25" t="str">
        <f>IF(COUNTIF($L166,"*Changes made to the child's protocols*"),"1","0")</f>
        <v>0</v>
      </c>
      <c r="AD166" s="25" t="str">
        <f>IF(COUNTIF($L166,"*Following a review of the restraints, no steps were taken to decrease the use of restraint/secusion during this reporting period*"),"1","0")</f>
        <v>0</v>
      </c>
      <c r="AE166" s="25">
        <v>0</v>
      </c>
      <c r="AF166" s="25">
        <v>0</v>
      </c>
      <c r="AG166" s="25">
        <v>0</v>
      </c>
      <c r="AH166" s="25" t="s">
        <v>53</v>
      </c>
      <c r="AI166" s="25" t="str">
        <f>IF(COUNTIF($AH166,"*Three or fewer restraints/seclusion occurred during this reporting period*"),"1","0")</f>
        <v>1</v>
      </c>
      <c r="AJ166" s="25" t="str">
        <f>IF(COUNTIF($AH166,"*Update has been made to the FBA*"),"1","0")</f>
        <v>0</v>
      </c>
      <c r="AK166" s="25" t="str">
        <f>IF(COUNTIF($AH166,"*Update has been made to the PBSP*"),"1","0")</f>
        <v>0</v>
      </c>
      <c r="AL166" s="25" t="str">
        <f>IF(COUNTIF($AH166,"*ISP Team has convened*"),"1","0")</f>
        <v>0</v>
      </c>
      <c r="AM166" s="25" t="str">
        <f>IF(COUNTIF($AH166,"*General retraining of staff*"),"1","0")</f>
        <v>0</v>
      </c>
      <c r="AN166" s="25" t="str">
        <f>IF(COUNTIF($AH166,"*ISP Team has convened*"),"1","0")</f>
        <v>0</v>
      </c>
      <c r="AO166" s="25" t="str">
        <f>IF(COUNTIF($AH166,"*Changes made to the ISP*"),"1","0")</f>
        <v>0</v>
      </c>
      <c r="AP166" s="25" t="str">
        <f>IF(COUNTIF($AH166,"*Assistive Device/Technology added to child's ISP*"),"1","0")</f>
        <v>0</v>
      </c>
      <c r="AQ166" s="25" t="str">
        <f>IF(COUNTIF($AH166,"*Adaptations made to meet identified sensory needs*"),"1","0")</f>
        <v>0</v>
      </c>
      <c r="AR166" s="25" t="str">
        <f>IF(COUNTIF($AH166,"*Consultation with psychiatrist/medication prescriber*"),"1","0")</f>
        <v>0</v>
      </c>
      <c r="AS166" s="25" t="str">
        <f>IF(COUNTIF($AH166,"*Consultation with Primary Care Physician/Dentist*"),"1","0")</f>
        <v>0</v>
      </c>
      <c r="AT166" s="25" t="str">
        <f>IF(COUNTIF($AH166,"*Environmental changes to the setting interior*"),"1","0")</f>
        <v>0</v>
      </c>
      <c r="AU166" s="25" t="str">
        <f>IF(COUNTIF($AH166,"*Door Window Dings Added*"),"1","0")</f>
        <v>0</v>
      </c>
      <c r="AV166" s="25" t="str">
        <f>IF(COUNTIF($AH166,"*Environmental changes to the child's bedroom*"),"1","0")</f>
        <v>0</v>
      </c>
      <c r="AW166" s="25" t="str">
        <f>IF(COUNTIF($AH166,"*Environmental changes to the setting exterior / property*"),"1","0")</f>
        <v>0</v>
      </c>
      <c r="AX166" s="25" t="str">
        <f>IF(COUNTIF($AH166,"*Changes made to the child's schedule*"),"1","0")</f>
        <v>0</v>
      </c>
      <c r="AY166" s="25" t="str">
        <f>IF(COUNTIF($AH166,"*Changes made to the child's protocols*"),"1","0")</f>
        <v>0</v>
      </c>
      <c r="AZ166" s="25" t="str">
        <f>IF(COUNTIF($AH166,"*Following a review of the restraints, no steps were taken to decrease the use of restraint/secusion during this reporting period*"),"1","0")</f>
        <v>0</v>
      </c>
    </row>
    <row r="167" spans="1:52" ht="50" customHeight="1" x14ac:dyDescent="0.35">
      <c r="A167" s="28" t="s">
        <v>582</v>
      </c>
      <c r="B167" s="31" t="s">
        <v>107</v>
      </c>
      <c r="C167" s="31" t="s">
        <v>108</v>
      </c>
      <c r="D167" s="31" t="s">
        <v>108</v>
      </c>
      <c r="E167" s="31" t="s">
        <v>112</v>
      </c>
      <c r="F167" s="31" t="s">
        <v>109</v>
      </c>
      <c r="G167" s="31" t="s">
        <v>20</v>
      </c>
      <c r="H167" s="31" t="s">
        <v>54</v>
      </c>
      <c r="I167" s="31">
        <v>0</v>
      </c>
      <c r="J167" s="31">
        <v>0</v>
      </c>
      <c r="K167" s="31">
        <v>0</v>
      </c>
      <c r="L167" s="31" t="s">
        <v>155</v>
      </c>
      <c r="M167" s="25" t="str">
        <f>IF(COUNTIF($L167,"*Three or fewer restraints/seclusion occurred during this reporting period*"),"1","0")</f>
        <v>0</v>
      </c>
      <c r="N167" s="25" t="str">
        <f>IF(COUNTIF($L167,"*Update has been made to the FBA*"),"1","0")</f>
        <v>0</v>
      </c>
      <c r="O167" s="25" t="str">
        <f>IF(COUNTIF($L167,"*Update has been made to the PBSP*"),"1","0")</f>
        <v>0</v>
      </c>
      <c r="P167" s="25" t="str">
        <f>IF(COUNTIF($L167,"*ISP Team has convened*"),"1","0")</f>
        <v>0</v>
      </c>
      <c r="Q167" s="25" t="str">
        <f>IF(COUNTIF($L167,"*General retraining of staff*"),"1","0")</f>
        <v>0</v>
      </c>
      <c r="R167" s="25" t="str">
        <f>IF(COUNTIF($L167,"*ISP Team has convened*"),"1","0")</f>
        <v>0</v>
      </c>
      <c r="S167" s="25" t="str">
        <f>IF(COUNTIF($L167,"*Changes made to the ISP*"),"1","0")</f>
        <v>0</v>
      </c>
      <c r="T167" s="25" t="str">
        <f>IF(COUNTIF($L167,"*Assistive Device/Technology added to child's ISP*"),"1","0")</f>
        <v>0</v>
      </c>
      <c r="U167" s="25" t="str">
        <f>IF(COUNTIF($L167,"*Adaptations made to meet identified sensory needs*"),"1","0")</f>
        <v>0</v>
      </c>
      <c r="V167" s="25" t="str">
        <f>IF(COUNTIF($L167,"*Consultation with psychiatrist/medication prescriber*"),"1","0")</f>
        <v>1</v>
      </c>
      <c r="W167" s="25" t="str">
        <f>IF(COUNTIF($L167,"*Consultation with Primary Care Physician/Dentist*"),"1","0")</f>
        <v>0</v>
      </c>
      <c r="X167" s="25" t="str">
        <f>IF(COUNTIF($L167,"*Environmental changes to the setting interior*"),"1","0")</f>
        <v>0</v>
      </c>
      <c r="Y167" s="25" t="str">
        <f>IF(COUNTIF($L167,"*Door Window Dings Added*"),"1","0")</f>
        <v>0</v>
      </c>
      <c r="Z167" s="25" t="str">
        <f>IF(COUNTIF($L167,"*Environmental changes to the child's bedroom*"),"1","0")</f>
        <v>0</v>
      </c>
      <c r="AA167" s="25" t="str">
        <f>IF(COUNTIF($L167,"*Environmental changes to the setting exterior / property*"),"1","0")</f>
        <v>0</v>
      </c>
      <c r="AB167" s="25" t="str">
        <f>IF(COUNTIF($L167,"*Changes made to the child's schedule*"),"1","0")</f>
        <v>0</v>
      </c>
      <c r="AC167" s="25" t="str">
        <f>IF(COUNTIF($L167,"*Changes made to the child's protocols*"),"1","0")</f>
        <v>0</v>
      </c>
      <c r="AD167" s="25" t="str">
        <f>IF(COUNTIF($L167,"*Following a review of the restraints, no steps were taken to decrease the use of restraint/secusion during this reporting period*"),"1","0")</f>
        <v>0</v>
      </c>
      <c r="AE167" s="25">
        <v>0</v>
      </c>
      <c r="AF167" s="25">
        <v>0</v>
      </c>
      <c r="AG167" s="25">
        <v>0</v>
      </c>
      <c r="AH167" s="25" t="s">
        <v>155</v>
      </c>
      <c r="AI167" s="25" t="str">
        <f>IF(COUNTIF($AH167,"*Three or fewer restraints/seclusion occurred during this reporting period*"),"1","0")</f>
        <v>0</v>
      </c>
      <c r="AJ167" s="25" t="str">
        <f>IF(COUNTIF($AH167,"*Update has been made to the FBA*"),"1","0")</f>
        <v>0</v>
      </c>
      <c r="AK167" s="25" t="str">
        <f>IF(COUNTIF($AH167,"*Update has been made to the PBSP*"),"1","0")</f>
        <v>0</v>
      </c>
      <c r="AL167" s="25" t="str">
        <f>IF(COUNTIF($AH167,"*ISP Team has convened*"),"1","0")</f>
        <v>0</v>
      </c>
      <c r="AM167" s="25" t="str">
        <f>IF(COUNTIF($AH167,"*General retraining of staff*"),"1","0")</f>
        <v>0</v>
      </c>
      <c r="AN167" s="25" t="str">
        <f>IF(COUNTIF($AH167,"*ISP Team has convened*"),"1","0")</f>
        <v>0</v>
      </c>
      <c r="AO167" s="25" t="str">
        <f>IF(COUNTIF($AH167,"*Changes made to the ISP*"),"1","0")</f>
        <v>0</v>
      </c>
      <c r="AP167" s="25" t="str">
        <f>IF(COUNTIF($AH167,"*Assistive Device/Technology added to child's ISP*"),"1","0")</f>
        <v>0</v>
      </c>
      <c r="AQ167" s="25" t="str">
        <f>IF(COUNTIF($AH167,"*Adaptations made to meet identified sensory needs*"),"1","0")</f>
        <v>0</v>
      </c>
      <c r="AR167" s="25" t="str">
        <f>IF(COUNTIF($AH167,"*Consultation with psychiatrist/medication prescriber*"),"1","0")</f>
        <v>1</v>
      </c>
      <c r="AS167" s="25" t="str">
        <f>IF(COUNTIF($AH167,"*Consultation with Primary Care Physician/Dentist*"),"1","0")</f>
        <v>0</v>
      </c>
      <c r="AT167" s="25" t="str">
        <f>IF(COUNTIF($AH167,"*Environmental changes to the setting interior*"),"1","0")</f>
        <v>0</v>
      </c>
      <c r="AU167" s="25" t="str">
        <f>IF(COUNTIF($AH167,"*Door Window Dings Added*"),"1","0")</f>
        <v>0</v>
      </c>
      <c r="AV167" s="25" t="str">
        <f>IF(COUNTIF($AH167,"*Environmental changes to the child's bedroom*"),"1","0")</f>
        <v>0</v>
      </c>
      <c r="AW167" s="25" t="str">
        <f>IF(COUNTIF($AH167,"*Environmental changes to the setting exterior / property*"),"1","0")</f>
        <v>0</v>
      </c>
      <c r="AX167" s="25" t="str">
        <f>IF(COUNTIF($AH167,"*Changes made to the child's schedule*"),"1","0")</f>
        <v>0</v>
      </c>
      <c r="AY167" s="25" t="str">
        <f>IF(COUNTIF($AH167,"*Changes made to the child's protocols*"),"1","0")</f>
        <v>0</v>
      </c>
      <c r="AZ167" s="25" t="str">
        <f>IF(COUNTIF($AH167,"*Following a review of the restraints, no steps were taken to decrease the use of restraint/secusion during this reporting period*"),"1","0")</f>
        <v>0</v>
      </c>
    </row>
    <row r="168" spans="1:52" ht="50" customHeight="1" x14ac:dyDescent="0.35">
      <c r="A168" s="28" t="s">
        <v>583</v>
      </c>
      <c r="B168" s="25" t="s">
        <v>107</v>
      </c>
      <c r="C168" s="25" t="s">
        <v>108</v>
      </c>
      <c r="D168" s="25" t="s">
        <v>108</v>
      </c>
      <c r="E168" s="25" t="s">
        <v>112</v>
      </c>
      <c r="F168" s="25" t="s">
        <v>109</v>
      </c>
      <c r="G168" s="25" t="s">
        <v>20</v>
      </c>
      <c r="H168" s="25" t="s">
        <v>54</v>
      </c>
      <c r="I168" s="25">
        <v>0</v>
      </c>
      <c r="J168" s="25">
        <v>0</v>
      </c>
      <c r="K168" s="25">
        <v>0</v>
      </c>
      <c r="L168" s="25" t="s">
        <v>53</v>
      </c>
      <c r="M168" s="25" t="str">
        <f>IF(COUNTIF($L168,"*Three or fewer restraints/seclusion occurred during this reporting period*"),"1","0")</f>
        <v>1</v>
      </c>
      <c r="N168" s="25" t="str">
        <f>IF(COUNTIF($L168,"*Update has been made to the FBA*"),"1","0")</f>
        <v>0</v>
      </c>
      <c r="O168" s="25" t="str">
        <f>IF(COUNTIF($L168,"*Update has been made to the PBSP*"),"1","0")</f>
        <v>0</v>
      </c>
      <c r="P168" s="25" t="str">
        <f>IF(COUNTIF($L168,"*ISP Team has convened*"),"1","0")</f>
        <v>0</v>
      </c>
      <c r="Q168" s="25" t="str">
        <f>IF(COUNTIF($L168,"*General retraining of staff*"),"1","0")</f>
        <v>0</v>
      </c>
      <c r="R168" s="25" t="str">
        <f>IF(COUNTIF($L168,"*ISP Team has convened*"),"1","0")</f>
        <v>0</v>
      </c>
      <c r="S168" s="25" t="str">
        <f>IF(COUNTIF($L168,"*Changes made to the ISP*"),"1","0")</f>
        <v>0</v>
      </c>
      <c r="T168" s="25" t="str">
        <f>IF(COUNTIF($L168,"*Assistive Device/Technology added to child's ISP*"),"1","0")</f>
        <v>0</v>
      </c>
      <c r="U168" s="25" t="str">
        <f>IF(COUNTIF($L168,"*Adaptations made to meet identified sensory needs*"),"1","0")</f>
        <v>0</v>
      </c>
      <c r="V168" s="25" t="str">
        <f>IF(COUNTIF($L168,"*Consultation with psychiatrist/medication prescriber*"),"1","0")</f>
        <v>0</v>
      </c>
      <c r="W168" s="25" t="str">
        <f>IF(COUNTIF($L168,"*Consultation with Primary Care Physician/Dentist*"),"1","0")</f>
        <v>0</v>
      </c>
      <c r="X168" s="25" t="str">
        <f>IF(COUNTIF($L168,"*Environmental changes to the setting interior*"),"1","0")</f>
        <v>0</v>
      </c>
      <c r="Y168" s="25" t="str">
        <f>IF(COUNTIF($L168,"*Door Window Dings Added*"),"1","0")</f>
        <v>0</v>
      </c>
      <c r="Z168" s="25" t="str">
        <f>IF(COUNTIF($L168,"*Environmental changes to the child's bedroom*"),"1","0")</f>
        <v>0</v>
      </c>
      <c r="AA168" s="25" t="str">
        <f>IF(COUNTIF($L168,"*Environmental changes to the setting exterior / property*"),"1","0")</f>
        <v>0</v>
      </c>
      <c r="AB168" s="25" t="str">
        <f>IF(COUNTIF($L168,"*Changes made to the child's schedule*"),"1","0")</f>
        <v>0</v>
      </c>
      <c r="AC168" s="25" t="str">
        <f>IF(COUNTIF($L168,"*Changes made to the child's protocols*"),"1","0")</f>
        <v>0</v>
      </c>
      <c r="AD168" s="25" t="str">
        <f>IF(COUNTIF($L168,"*Following a review of the restraints, no steps were taken to decrease the use of restraint/secusion during this reporting period*"),"1","0")</f>
        <v>0</v>
      </c>
      <c r="AE168" s="25">
        <v>0</v>
      </c>
      <c r="AF168" s="25">
        <v>0</v>
      </c>
      <c r="AG168" s="25">
        <v>0</v>
      </c>
      <c r="AH168" s="25" t="s">
        <v>53</v>
      </c>
      <c r="AI168" s="25" t="str">
        <f>IF(COUNTIF($AH168,"*Three or fewer restraints/seclusion occurred during this reporting period*"),"1","0")</f>
        <v>1</v>
      </c>
      <c r="AJ168" s="25" t="str">
        <f>IF(COUNTIF($AH168,"*Update has been made to the FBA*"),"1","0")</f>
        <v>0</v>
      </c>
      <c r="AK168" s="25" t="str">
        <f>IF(COUNTIF($AH168,"*Update has been made to the PBSP*"),"1","0")</f>
        <v>0</v>
      </c>
      <c r="AL168" s="25" t="str">
        <f>IF(COUNTIF($AH168,"*ISP Team has convened*"),"1","0")</f>
        <v>0</v>
      </c>
      <c r="AM168" s="25" t="str">
        <f>IF(COUNTIF($AH168,"*General retraining of staff*"),"1","0")</f>
        <v>0</v>
      </c>
      <c r="AN168" s="25" t="str">
        <f>IF(COUNTIF($AH168,"*ISP Team has convened*"),"1","0")</f>
        <v>0</v>
      </c>
      <c r="AO168" s="25" t="str">
        <f>IF(COUNTIF($AH168,"*Changes made to the ISP*"),"1","0")</f>
        <v>0</v>
      </c>
      <c r="AP168" s="25" t="str">
        <f>IF(COUNTIF($AH168,"*Assistive Device/Technology added to child's ISP*"),"1","0")</f>
        <v>0</v>
      </c>
      <c r="AQ168" s="25" t="str">
        <f>IF(COUNTIF($AH168,"*Adaptations made to meet identified sensory needs*"),"1","0")</f>
        <v>0</v>
      </c>
      <c r="AR168" s="25" t="str">
        <f>IF(COUNTIF($AH168,"*Consultation with psychiatrist/medication prescriber*"),"1","0")</f>
        <v>0</v>
      </c>
      <c r="AS168" s="25" t="str">
        <f>IF(COUNTIF($AH168,"*Consultation with Primary Care Physician/Dentist*"),"1","0")</f>
        <v>0</v>
      </c>
      <c r="AT168" s="25" t="str">
        <f>IF(COUNTIF($AH168,"*Environmental changes to the setting interior*"),"1","0")</f>
        <v>0</v>
      </c>
      <c r="AU168" s="25" t="str">
        <f>IF(COUNTIF($AH168,"*Door Window Dings Added*"),"1","0")</f>
        <v>0</v>
      </c>
      <c r="AV168" s="25" t="str">
        <f>IF(COUNTIF($AH168,"*Environmental changes to the child's bedroom*"),"1","0")</f>
        <v>0</v>
      </c>
      <c r="AW168" s="25" t="str">
        <f>IF(COUNTIF($AH168,"*Environmental changes to the setting exterior / property*"),"1","0")</f>
        <v>0</v>
      </c>
      <c r="AX168" s="25" t="str">
        <f>IF(COUNTIF($AH168,"*Changes made to the child's schedule*"),"1","0")</f>
        <v>0</v>
      </c>
      <c r="AY168" s="25" t="str">
        <f>IF(COUNTIF($AH168,"*Changes made to the child's protocols*"),"1","0")</f>
        <v>0</v>
      </c>
      <c r="AZ168" s="25" t="str">
        <f>IF(COUNTIF($AH168,"*Following a review of the restraints, no steps were taken to decrease the use of restraint/secusion during this reporting period*"),"1","0")</f>
        <v>0</v>
      </c>
    </row>
    <row r="169" spans="1:52" ht="50" customHeight="1" x14ac:dyDescent="0.35">
      <c r="A169" s="28" t="s">
        <v>584</v>
      </c>
      <c r="B169" s="25" t="s">
        <v>107</v>
      </c>
      <c r="C169" s="25" t="s">
        <v>108</v>
      </c>
      <c r="D169" s="25" t="s">
        <v>108</v>
      </c>
      <c r="E169" s="25" t="s">
        <v>112</v>
      </c>
      <c r="F169" s="25" t="s">
        <v>109</v>
      </c>
      <c r="G169" s="25" t="s">
        <v>54</v>
      </c>
      <c r="H169" s="25" t="s">
        <v>54</v>
      </c>
      <c r="I169" s="25">
        <v>0</v>
      </c>
      <c r="J169" s="25">
        <v>0</v>
      </c>
      <c r="K169" s="32">
        <v>0</v>
      </c>
      <c r="L169" s="25" t="s">
        <v>53</v>
      </c>
      <c r="M169" s="25" t="str">
        <f>IF(COUNTIF($L169,"*Three or fewer restraints/seclusion occurred during this reporting period*"),"1","0")</f>
        <v>1</v>
      </c>
      <c r="N169" s="25" t="str">
        <f>IF(COUNTIF($L169,"*Update has been made to the FBA*"),"1","0")</f>
        <v>0</v>
      </c>
      <c r="O169" s="25" t="str">
        <f>IF(COUNTIF($L169,"*Update has been made to the PBSP*"),"1","0")</f>
        <v>0</v>
      </c>
      <c r="P169" s="25" t="str">
        <f>IF(COUNTIF($L169,"*ISP Team has convened*"),"1","0")</f>
        <v>0</v>
      </c>
      <c r="Q169" s="25" t="str">
        <f>IF(COUNTIF($L169,"*General retraining of staff*"),"1","0")</f>
        <v>0</v>
      </c>
      <c r="R169" s="25" t="str">
        <f>IF(COUNTIF($L169,"*ISP Team has convened*"),"1","0")</f>
        <v>0</v>
      </c>
      <c r="S169" s="25" t="str">
        <f>IF(COUNTIF($L169,"*Changes made to the ISP*"),"1","0")</f>
        <v>0</v>
      </c>
      <c r="T169" s="25" t="str">
        <f>IF(COUNTIF($L169,"*Assistive Device/Technology added to child's ISP*"),"1","0")</f>
        <v>0</v>
      </c>
      <c r="U169" s="25" t="str">
        <f>IF(COUNTIF($L169,"*Adaptations made to meet identified sensory needs*"),"1","0")</f>
        <v>0</v>
      </c>
      <c r="V169" s="25" t="str">
        <f>IF(COUNTIF($L169,"*Consultation with psychiatrist/medication prescriber*"),"1","0")</f>
        <v>0</v>
      </c>
      <c r="W169" s="25" t="str">
        <f>IF(COUNTIF($L169,"*Consultation with Primary Care Physician/Dentist*"),"1","0")</f>
        <v>0</v>
      </c>
      <c r="X169" s="25" t="str">
        <f>IF(COUNTIF($L169,"*Environmental changes to the setting interior*"),"1","0")</f>
        <v>0</v>
      </c>
      <c r="Y169" s="25" t="str">
        <f>IF(COUNTIF($L169,"*Door Window Dings Added*"),"1","0")</f>
        <v>0</v>
      </c>
      <c r="Z169" s="25" t="str">
        <f>IF(COUNTIF($L169,"*Environmental changes to the child's bedroom*"),"1","0")</f>
        <v>0</v>
      </c>
      <c r="AA169" s="25" t="str">
        <f>IF(COUNTIF($L169,"*Environmental changes to the setting exterior / property*"),"1","0")</f>
        <v>0</v>
      </c>
      <c r="AB169" s="25" t="str">
        <f>IF(COUNTIF($L169,"*Changes made to the child's schedule*"),"1","0")</f>
        <v>0</v>
      </c>
      <c r="AC169" s="25" t="str">
        <f>IF(COUNTIF($L169,"*Changes made to the child's protocols*"),"1","0")</f>
        <v>0</v>
      </c>
      <c r="AD169" s="25" t="str">
        <f>IF(COUNTIF($L169,"*Following a review of the restraints, no steps were taken to decrease the use of restraint/secusion during this reporting period*"),"1","0")</f>
        <v>0</v>
      </c>
      <c r="AE169" s="25">
        <v>0</v>
      </c>
      <c r="AF169" s="25">
        <v>0</v>
      </c>
      <c r="AG169" s="25">
        <v>0</v>
      </c>
      <c r="AH169" s="25" t="s">
        <v>53</v>
      </c>
      <c r="AI169" s="25" t="str">
        <f>IF(COUNTIF($AH169,"*Three or fewer restraints/seclusion occurred during this reporting period*"),"1","0")</f>
        <v>1</v>
      </c>
      <c r="AJ169" s="25" t="str">
        <f>IF(COUNTIF($AH169,"*Update has been made to the FBA*"),"1","0")</f>
        <v>0</v>
      </c>
      <c r="AK169" s="25" t="str">
        <f>IF(COUNTIF($AH169,"*Update has been made to the PBSP*"),"1","0")</f>
        <v>0</v>
      </c>
      <c r="AL169" s="25" t="str">
        <f>IF(COUNTIF($AH169,"*ISP Team has convened*"),"1","0")</f>
        <v>0</v>
      </c>
      <c r="AM169" s="25" t="str">
        <f>IF(COUNTIF($AH169,"*General retraining of staff*"),"1","0")</f>
        <v>0</v>
      </c>
      <c r="AN169" s="25" t="str">
        <f>IF(COUNTIF($AH169,"*ISP Team has convened*"),"1","0")</f>
        <v>0</v>
      </c>
      <c r="AO169" s="25" t="str">
        <f>IF(COUNTIF($AH169,"*Changes made to the ISP*"),"1","0")</f>
        <v>0</v>
      </c>
      <c r="AP169" s="25" t="str">
        <f>IF(COUNTIF($AH169,"*Assistive Device/Technology added to child's ISP*"),"1","0")</f>
        <v>0</v>
      </c>
      <c r="AQ169" s="25" t="str">
        <f>IF(COUNTIF($AH169,"*Adaptations made to meet identified sensory needs*"),"1","0")</f>
        <v>0</v>
      </c>
      <c r="AR169" s="25" t="str">
        <f>IF(COUNTIF($AH169,"*Consultation with psychiatrist/medication prescriber*"),"1","0")</f>
        <v>0</v>
      </c>
      <c r="AS169" s="25" t="str">
        <f>IF(COUNTIF($AH169,"*Consultation with Primary Care Physician/Dentist*"),"1","0")</f>
        <v>0</v>
      </c>
      <c r="AT169" s="25" t="str">
        <f>IF(COUNTIF($AH169,"*Environmental changes to the setting interior*"),"1","0")</f>
        <v>0</v>
      </c>
      <c r="AU169" s="25" t="str">
        <f>IF(COUNTIF($AH169,"*Door Window Dings Added*"),"1","0")</f>
        <v>0</v>
      </c>
      <c r="AV169" s="25" t="str">
        <f>IF(COUNTIF($AH169,"*Environmental changes to the child's bedroom*"),"1","0")</f>
        <v>0</v>
      </c>
      <c r="AW169" s="25" t="str">
        <f>IF(COUNTIF($AH169,"*Environmental changes to the setting exterior / property*"),"1","0")</f>
        <v>0</v>
      </c>
      <c r="AX169" s="25" t="str">
        <f>IF(COUNTIF($AH169,"*Changes made to the child's schedule*"),"1","0")</f>
        <v>0</v>
      </c>
      <c r="AY169" s="25" t="str">
        <f>IF(COUNTIF($AH169,"*Changes made to the child's protocols*"),"1","0")</f>
        <v>0</v>
      </c>
      <c r="AZ169" s="25" t="str">
        <f>IF(COUNTIF($AH169,"*Following a review of the restraints, no steps were taken to decrease the use of restraint/secusion during this reporting period*"),"1","0")</f>
        <v>0</v>
      </c>
    </row>
    <row r="170" spans="1:52" ht="50" customHeight="1" x14ac:dyDescent="0.35">
      <c r="A170" s="28" t="s">
        <v>585</v>
      </c>
      <c r="B170" s="25" t="s">
        <v>107</v>
      </c>
      <c r="C170" s="25" t="s">
        <v>108</v>
      </c>
      <c r="D170" s="25" t="s">
        <v>108</v>
      </c>
      <c r="E170" s="25" t="s">
        <v>112</v>
      </c>
      <c r="F170" s="25" t="s">
        <v>109</v>
      </c>
      <c r="G170" s="25" t="s">
        <v>20</v>
      </c>
      <c r="H170" s="25" t="s">
        <v>54</v>
      </c>
      <c r="I170" s="25">
        <v>0</v>
      </c>
      <c r="J170" s="25">
        <v>0</v>
      </c>
      <c r="K170" s="25">
        <v>0</v>
      </c>
      <c r="L170" s="25" t="s">
        <v>53</v>
      </c>
      <c r="M170" s="25" t="str">
        <f>IF(COUNTIF($L170,"*Three or fewer restraints/seclusion occurred during this reporting period*"),"1","0")</f>
        <v>1</v>
      </c>
      <c r="N170" s="25" t="str">
        <f>IF(COUNTIF($L170,"*Update has been made to the FBA*"),"1","0")</f>
        <v>0</v>
      </c>
      <c r="O170" s="25" t="str">
        <f>IF(COUNTIF($L170,"*Update has been made to the PBSP*"),"1","0")</f>
        <v>0</v>
      </c>
      <c r="P170" s="25" t="str">
        <f>IF(COUNTIF($L170,"*ISP Team has convened*"),"1","0")</f>
        <v>0</v>
      </c>
      <c r="Q170" s="25" t="str">
        <f>IF(COUNTIF($L170,"*General retraining of staff*"),"1","0")</f>
        <v>0</v>
      </c>
      <c r="R170" s="25" t="str">
        <f>IF(COUNTIF($L170,"*ISP Team has convened*"),"1","0")</f>
        <v>0</v>
      </c>
      <c r="S170" s="25" t="str">
        <f>IF(COUNTIF($L170,"*Changes made to the ISP*"),"1","0")</f>
        <v>0</v>
      </c>
      <c r="T170" s="25" t="str">
        <f>IF(COUNTIF($L170,"*Assistive Device/Technology added to child's ISP*"),"1","0")</f>
        <v>0</v>
      </c>
      <c r="U170" s="25" t="str">
        <f>IF(COUNTIF($L170,"*Adaptations made to meet identified sensory needs*"),"1","0")</f>
        <v>0</v>
      </c>
      <c r="V170" s="25" t="str">
        <f>IF(COUNTIF($L170,"*Consultation with psychiatrist/medication prescriber*"),"1","0")</f>
        <v>0</v>
      </c>
      <c r="W170" s="25" t="str">
        <f>IF(COUNTIF($L170,"*Consultation with Primary Care Physician/Dentist*"),"1","0")</f>
        <v>0</v>
      </c>
      <c r="X170" s="25" t="str">
        <f>IF(COUNTIF($L170,"*Environmental changes to the setting interior*"),"1","0")</f>
        <v>0</v>
      </c>
      <c r="Y170" s="25" t="str">
        <f>IF(COUNTIF($L170,"*Door Window Dings Added*"),"1","0")</f>
        <v>0</v>
      </c>
      <c r="Z170" s="25" t="str">
        <f>IF(COUNTIF($L170,"*Environmental changes to the child's bedroom*"),"1","0")</f>
        <v>0</v>
      </c>
      <c r="AA170" s="25" t="str">
        <f>IF(COUNTIF($L170,"*Environmental changes to the setting exterior / property*"),"1","0")</f>
        <v>0</v>
      </c>
      <c r="AB170" s="25" t="str">
        <f>IF(COUNTIF($L170,"*Changes made to the child's schedule*"),"1","0")</f>
        <v>0</v>
      </c>
      <c r="AC170" s="25" t="str">
        <f>IF(COUNTIF($L170,"*Changes made to the child's protocols*"),"1","0")</f>
        <v>0</v>
      </c>
      <c r="AD170" s="25" t="str">
        <f>IF(COUNTIF($L170,"*Following a review of the restraints, no steps were taken to decrease the use of restraint/secusion during this reporting period*"),"1","0")</f>
        <v>0</v>
      </c>
      <c r="AE170" s="25">
        <v>0</v>
      </c>
      <c r="AF170" s="25">
        <v>0</v>
      </c>
      <c r="AG170" s="25">
        <v>0</v>
      </c>
      <c r="AH170" s="25" t="s">
        <v>53</v>
      </c>
      <c r="AI170" s="25" t="str">
        <f>IF(COUNTIF($AH170,"*Three or fewer restraints/seclusion occurred during this reporting period*"),"1","0")</f>
        <v>1</v>
      </c>
      <c r="AJ170" s="25" t="str">
        <f>IF(COUNTIF($AH170,"*Update has been made to the FBA*"),"1","0")</f>
        <v>0</v>
      </c>
      <c r="AK170" s="25" t="str">
        <f>IF(COUNTIF($AH170,"*Update has been made to the PBSP*"),"1","0")</f>
        <v>0</v>
      </c>
      <c r="AL170" s="25" t="str">
        <f>IF(COUNTIF($AH170,"*ISP Team has convened*"),"1","0")</f>
        <v>0</v>
      </c>
      <c r="AM170" s="25" t="str">
        <f>IF(COUNTIF($AH170,"*General retraining of staff*"),"1","0")</f>
        <v>0</v>
      </c>
      <c r="AN170" s="25" t="str">
        <f>IF(COUNTIF($AH170,"*ISP Team has convened*"),"1","0")</f>
        <v>0</v>
      </c>
      <c r="AO170" s="25" t="str">
        <f>IF(COUNTIF($AH170,"*Changes made to the ISP*"),"1","0")</f>
        <v>0</v>
      </c>
      <c r="AP170" s="25" t="str">
        <f>IF(COUNTIF($AH170,"*Assistive Device/Technology added to child's ISP*"),"1","0")</f>
        <v>0</v>
      </c>
      <c r="AQ170" s="25" t="str">
        <f>IF(COUNTIF($AH170,"*Adaptations made to meet identified sensory needs*"),"1","0")</f>
        <v>0</v>
      </c>
      <c r="AR170" s="25" t="str">
        <f>IF(COUNTIF($AH170,"*Consultation with psychiatrist/medication prescriber*"),"1","0")</f>
        <v>0</v>
      </c>
      <c r="AS170" s="25" t="str">
        <f>IF(COUNTIF($AH170,"*Consultation with Primary Care Physician/Dentist*"),"1","0")</f>
        <v>0</v>
      </c>
      <c r="AT170" s="25" t="str">
        <f>IF(COUNTIF($AH170,"*Environmental changes to the setting interior*"),"1","0")</f>
        <v>0</v>
      </c>
      <c r="AU170" s="25" t="str">
        <f>IF(COUNTIF($AH170,"*Door Window Dings Added*"),"1","0")</f>
        <v>0</v>
      </c>
      <c r="AV170" s="25" t="str">
        <f>IF(COUNTIF($AH170,"*Environmental changes to the child's bedroom*"),"1","0")</f>
        <v>0</v>
      </c>
      <c r="AW170" s="25" t="str">
        <f>IF(COUNTIF($AH170,"*Environmental changes to the setting exterior / property*"),"1","0")</f>
        <v>0</v>
      </c>
      <c r="AX170" s="25" t="str">
        <f>IF(COUNTIF($AH170,"*Changes made to the child's schedule*"),"1","0")</f>
        <v>0</v>
      </c>
      <c r="AY170" s="25" t="str">
        <f>IF(COUNTIF($AH170,"*Changes made to the child's protocols*"),"1","0")</f>
        <v>0</v>
      </c>
      <c r="AZ170" s="25" t="str">
        <f>IF(COUNTIF($AH170,"*Following a review of the restraints, no steps were taken to decrease the use of restraint/secusion during this reporting period*"),"1","0")</f>
        <v>0</v>
      </c>
    </row>
    <row r="171" spans="1:52" ht="50" customHeight="1" x14ac:dyDescent="0.35">
      <c r="A171" s="28" t="s">
        <v>586</v>
      </c>
      <c r="B171" s="28" t="s">
        <v>107</v>
      </c>
      <c r="C171" s="28" t="s">
        <v>108</v>
      </c>
      <c r="D171" s="28" t="s">
        <v>108</v>
      </c>
      <c r="E171" s="28" t="s">
        <v>112</v>
      </c>
      <c r="F171" s="28" t="s">
        <v>109</v>
      </c>
      <c r="G171" s="28" t="s">
        <v>20</v>
      </c>
      <c r="H171" s="28" t="s">
        <v>54</v>
      </c>
      <c r="I171" s="28">
        <v>0</v>
      </c>
      <c r="J171" s="28">
        <v>0</v>
      </c>
      <c r="K171" s="28">
        <v>0</v>
      </c>
      <c r="L171" s="28" t="s">
        <v>53</v>
      </c>
      <c r="M171" s="28" t="str">
        <f>IF(COUNTIF($L171,"*Three or fewer restraints/seclusion occurred during this reporting period*"),"1","0")</f>
        <v>1</v>
      </c>
      <c r="N171" s="28" t="str">
        <f>IF(COUNTIF($L171,"*Update has been made to the FBA*"),"1","0")</f>
        <v>0</v>
      </c>
      <c r="O171" s="28" t="str">
        <f>IF(COUNTIF($L171,"*Update has been made to the PBSP*"),"1","0")</f>
        <v>0</v>
      </c>
      <c r="P171" s="28" t="str">
        <f>IF(COUNTIF($L171,"*ISP Team has convened*"),"1","0")</f>
        <v>0</v>
      </c>
      <c r="Q171" s="28" t="str">
        <f>IF(COUNTIF($L171,"*General retraining of staff*"),"1","0")</f>
        <v>0</v>
      </c>
      <c r="R171" s="28" t="str">
        <f>IF(COUNTIF($L171,"*ISP Team has convened*"),"1","0")</f>
        <v>0</v>
      </c>
      <c r="S171" s="28" t="str">
        <f>IF(COUNTIF($L171,"*Changes made to the ISP*"),"1","0")</f>
        <v>0</v>
      </c>
      <c r="T171" s="28" t="str">
        <f>IF(COUNTIF($L171,"*Assistive Device/Technology added to child's ISP*"),"1","0")</f>
        <v>0</v>
      </c>
      <c r="U171" s="28" t="str">
        <f>IF(COUNTIF($L171,"*Adaptations made to meet identified sensory needs*"),"1","0")</f>
        <v>0</v>
      </c>
      <c r="V171" s="28" t="str">
        <f>IF(COUNTIF($L171,"*Consultation with psychiatrist/medication prescriber*"),"1","0")</f>
        <v>0</v>
      </c>
      <c r="W171" s="28" t="str">
        <f>IF(COUNTIF($L171,"*Consultation with Primary Care Physician/Dentist*"),"1","0")</f>
        <v>0</v>
      </c>
      <c r="X171" s="28" t="str">
        <f>IF(COUNTIF($L171,"*Environmental changes to the setting interior*"),"1","0")</f>
        <v>0</v>
      </c>
      <c r="Y171" s="28" t="str">
        <f>IF(COUNTIF($L171,"*Door Window Dings Added*"),"1","0")</f>
        <v>0</v>
      </c>
      <c r="Z171" s="28" t="str">
        <f>IF(COUNTIF($L171,"*Environmental changes to the child's bedroom*"),"1","0")</f>
        <v>0</v>
      </c>
      <c r="AA171" s="28" t="str">
        <f>IF(COUNTIF($L171,"*Environmental changes to the setting exterior / property*"),"1","0")</f>
        <v>0</v>
      </c>
      <c r="AB171" s="28" t="str">
        <f>IF(COUNTIF($L171,"*Changes made to the child's schedule*"),"1","0")</f>
        <v>0</v>
      </c>
      <c r="AC171" s="28" t="str">
        <f>IF(COUNTIF($L171,"*Changes made to the child's protocols*"),"1","0")</f>
        <v>0</v>
      </c>
      <c r="AD171" s="28" t="str">
        <f>IF(COUNTIF($L171,"*Following a review of the restraints, no steps were taken to decrease the use of restraint/secusion during this reporting period*"),"1","0")</f>
        <v>0</v>
      </c>
      <c r="AE171" s="28">
        <v>0</v>
      </c>
      <c r="AF171" s="28">
        <v>0</v>
      </c>
      <c r="AG171" s="28">
        <v>0</v>
      </c>
      <c r="AH171" s="28" t="s">
        <v>53</v>
      </c>
      <c r="AI171" s="28" t="str">
        <f>IF(COUNTIF($AH171,"*Three or fewer restraints/seclusion occurred during this reporting period*"),"1","0")</f>
        <v>1</v>
      </c>
      <c r="AJ171" s="28" t="str">
        <f>IF(COUNTIF($AH171,"*Update has been made to the FBA*"),"1","0")</f>
        <v>0</v>
      </c>
      <c r="AK171" s="28" t="str">
        <f>IF(COUNTIF($AH171,"*Update has been made to the PBSP*"),"1","0")</f>
        <v>0</v>
      </c>
      <c r="AL171" s="28" t="str">
        <f>IF(COUNTIF($AH171,"*ISP Team has convened*"),"1","0")</f>
        <v>0</v>
      </c>
      <c r="AM171" s="28" t="str">
        <f>IF(COUNTIF($AH171,"*General retraining of staff*"),"1","0")</f>
        <v>0</v>
      </c>
      <c r="AN171" s="28" t="str">
        <f>IF(COUNTIF($AH171,"*ISP Team has convened*"),"1","0")</f>
        <v>0</v>
      </c>
      <c r="AO171" s="28" t="str">
        <f>IF(COUNTIF($AH171,"*Changes made to the ISP*"),"1","0")</f>
        <v>0</v>
      </c>
      <c r="AP171" s="28" t="str">
        <f>IF(COUNTIF($AH171,"*Assistive Device/Technology added to child's ISP*"),"1","0")</f>
        <v>0</v>
      </c>
      <c r="AQ171" s="28" t="str">
        <f>IF(COUNTIF($AH171,"*Adaptations made to meet identified sensory needs*"),"1","0")</f>
        <v>0</v>
      </c>
      <c r="AR171" s="28" t="str">
        <f>IF(COUNTIF($AH171,"*Consultation with psychiatrist/medication prescriber*"),"1","0")</f>
        <v>0</v>
      </c>
      <c r="AS171" s="28" t="str">
        <f>IF(COUNTIF($AH171,"*Consultation with Primary Care Physician/Dentist*"),"1","0")</f>
        <v>0</v>
      </c>
      <c r="AT171" s="28" t="str">
        <f>IF(COUNTIF($AH171,"*Environmental changes to the setting interior*"),"1","0")</f>
        <v>0</v>
      </c>
      <c r="AU171" s="28" t="str">
        <f>IF(COUNTIF($AH171,"*Door Window Dings Added*"),"1","0")</f>
        <v>0</v>
      </c>
      <c r="AV171" s="28" t="str">
        <f>IF(COUNTIF($AH171,"*Environmental changes to the child's bedroom*"),"1","0")</f>
        <v>0</v>
      </c>
      <c r="AW171" s="28" t="str">
        <f>IF(COUNTIF($AH171,"*Environmental changes to the setting exterior / property*"),"1","0")</f>
        <v>0</v>
      </c>
      <c r="AX171" s="28" t="str">
        <f>IF(COUNTIF($AH171,"*Changes made to the child's schedule*"),"1","0")</f>
        <v>0</v>
      </c>
      <c r="AY171" s="28" t="str">
        <f>IF(COUNTIF($AH171,"*Changes made to the child's protocols*"),"1","0")</f>
        <v>0</v>
      </c>
      <c r="AZ171" s="28" t="str">
        <f>IF(COUNTIF($AH171,"*Following a review of the restraints, no steps were taken to decrease the use of restraint/secusion during this reporting period*"),"1","0")</f>
        <v>0</v>
      </c>
    </row>
    <row r="172" spans="1:52" ht="50" customHeight="1" x14ac:dyDescent="0.35">
      <c r="A172" s="28" t="s">
        <v>587</v>
      </c>
      <c r="B172" s="25" t="s">
        <v>107</v>
      </c>
      <c r="C172" s="25" t="s">
        <v>113</v>
      </c>
      <c r="D172" s="25" t="s">
        <v>171</v>
      </c>
      <c r="E172" s="25" t="s">
        <v>112</v>
      </c>
      <c r="F172" s="25" t="s">
        <v>109</v>
      </c>
      <c r="G172" s="25" t="s">
        <v>20</v>
      </c>
      <c r="H172" s="25" t="s">
        <v>54</v>
      </c>
      <c r="I172" s="25">
        <v>0</v>
      </c>
      <c r="J172" s="25">
        <v>0</v>
      </c>
      <c r="K172" s="25">
        <v>0</v>
      </c>
      <c r="L172" s="25" t="s">
        <v>53</v>
      </c>
      <c r="M172" s="25" t="str">
        <f>IF(COUNTIF($L172,"*Three or fewer restraints/seclusion occurred during this reporting period*"),"1","0")</f>
        <v>1</v>
      </c>
      <c r="N172" s="25" t="str">
        <f>IF(COUNTIF($L172,"*Update has been made to the FBA*"),"1","0")</f>
        <v>0</v>
      </c>
      <c r="O172" s="25" t="str">
        <f>IF(COUNTIF($L172,"*Update has been made to the PBSP*"),"1","0")</f>
        <v>0</v>
      </c>
      <c r="P172" s="25" t="str">
        <f>IF(COUNTIF($L172,"*ISP Team has convened*"),"1","0")</f>
        <v>0</v>
      </c>
      <c r="Q172" s="25" t="str">
        <f>IF(COUNTIF($L172,"*General retraining of staff*"),"1","0")</f>
        <v>0</v>
      </c>
      <c r="R172" s="25" t="str">
        <f>IF(COUNTIF($L172,"*ISP Team has convened*"),"1","0")</f>
        <v>0</v>
      </c>
      <c r="S172" s="25" t="str">
        <f>IF(COUNTIF($L172,"*Changes made to the ISP*"),"1","0")</f>
        <v>0</v>
      </c>
      <c r="T172" s="25" t="str">
        <f>IF(COUNTIF($L172,"*Assistive Device/Technology added to child's ISP*"),"1","0")</f>
        <v>0</v>
      </c>
      <c r="U172" s="25" t="str">
        <f>IF(COUNTIF($L172,"*Adaptations made to meet identified sensory needs*"),"1","0")</f>
        <v>0</v>
      </c>
      <c r="V172" s="25" t="str">
        <f>IF(COUNTIF($L172,"*Consultation with psychiatrist/medication prescriber*"),"1","0")</f>
        <v>0</v>
      </c>
      <c r="W172" s="25" t="str">
        <f>IF(COUNTIF($L172,"*Consultation with Primary Care Physician/Dentist*"),"1","0")</f>
        <v>0</v>
      </c>
      <c r="X172" s="25" t="str">
        <f>IF(COUNTIF($L172,"*Environmental changes to the setting interior*"),"1","0")</f>
        <v>0</v>
      </c>
      <c r="Y172" s="25" t="str">
        <f>IF(COUNTIF($L172,"*Door Window Dings Added*"),"1","0")</f>
        <v>0</v>
      </c>
      <c r="Z172" s="25" t="str">
        <f>IF(COUNTIF($L172,"*Environmental changes to the child's bedroom*"),"1","0")</f>
        <v>0</v>
      </c>
      <c r="AA172" s="25" t="str">
        <f>IF(COUNTIF($L172,"*Environmental changes to the setting exterior / property*"),"1","0")</f>
        <v>0</v>
      </c>
      <c r="AB172" s="25" t="str">
        <f>IF(COUNTIF($L172,"*Changes made to the child's schedule*"),"1","0")</f>
        <v>0</v>
      </c>
      <c r="AC172" s="25" t="str">
        <f>IF(COUNTIF($L172,"*Changes made to the child's protocols*"),"1","0")</f>
        <v>0</v>
      </c>
      <c r="AD172" s="25" t="str">
        <f>IF(COUNTIF($L172,"*Following a review of the restraints, no steps were taken to decrease the use of restraint/secusion during this reporting period*"),"1","0")</f>
        <v>0</v>
      </c>
      <c r="AE172" s="25">
        <v>0</v>
      </c>
      <c r="AF172" s="25">
        <v>0</v>
      </c>
      <c r="AG172" s="25">
        <v>0</v>
      </c>
      <c r="AH172" s="25" t="s">
        <v>53</v>
      </c>
      <c r="AI172" s="25" t="str">
        <f>IF(COUNTIF($AH172,"*Three or fewer restraints/seclusion occurred during this reporting period*"),"1","0")</f>
        <v>1</v>
      </c>
      <c r="AJ172" s="25" t="str">
        <f>IF(COUNTIF($AH172,"*Update has been made to the FBA*"),"1","0")</f>
        <v>0</v>
      </c>
      <c r="AK172" s="25" t="str">
        <f>IF(COUNTIF($AH172,"*Update has been made to the PBSP*"),"1","0")</f>
        <v>0</v>
      </c>
      <c r="AL172" s="25" t="str">
        <f>IF(COUNTIF($AH172,"*ISP Team has convened*"),"1","0")</f>
        <v>0</v>
      </c>
      <c r="AM172" s="25" t="str">
        <f>IF(COUNTIF($AH172,"*General retraining of staff*"),"1","0")</f>
        <v>0</v>
      </c>
      <c r="AN172" s="25" t="str">
        <f>IF(COUNTIF($AH172,"*ISP Team has convened*"),"1","0")</f>
        <v>0</v>
      </c>
      <c r="AO172" s="25" t="str">
        <f>IF(COUNTIF($AH172,"*Changes made to the ISP*"),"1","0")</f>
        <v>0</v>
      </c>
      <c r="AP172" s="25" t="str">
        <f>IF(COUNTIF($AH172,"*Assistive Device/Technology added to child's ISP*"),"1","0")</f>
        <v>0</v>
      </c>
      <c r="AQ172" s="25" t="str">
        <f>IF(COUNTIF($AH172,"*Adaptations made to meet identified sensory needs*"),"1","0")</f>
        <v>0</v>
      </c>
      <c r="AR172" s="25" t="str">
        <f>IF(COUNTIF($AH172,"*Consultation with psychiatrist/medication prescriber*"),"1","0")</f>
        <v>0</v>
      </c>
      <c r="AS172" s="25" t="str">
        <f>IF(COUNTIF($AH172,"*Consultation with Primary Care Physician/Dentist*"),"1","0")</f>
        <v>0</v>
      </c>
      <c r="AT172" s="25" t="str">
        <f>IF(COUNTIF($AH172,"*Environmental changes to the setting interior*"),"1","0")</f>
        <v>0</v>
      </c>
      <c r="AU172" s="25" t="str">
        <f>IF(COUNTIF($AH172,"*Door Window Dings Added*"),"1","0")</f>
        <v>0</v>
      </c>
      <c r="AV172" s="25" t="str">
        <f>IF(COUNTIF($AH172,"*Environmental changes to the child's bedroom*"),"1","0")</f>
        <v>0</v>
      </c>
      <c r="AW172" s="25" t="str">
        <f>IF(COUNTIF($AH172,"*Environmental changes to the setting exterior / property*"),"1","0")</f>
        <v>0</v>
      </c>
      <c r="AX172" s="25" t="str">
        <f>IF(COUNTIF($AH172,"*Changes made to the child's schedule*"),"1","0")</f>
        <v>0</v>
      </c>
      <c r="AY172" s="25" t="str">
        <f>IF(COUNTIF($AH172,"*Changes made to the child's protocols*"),"1","0")</f>
        <v>0</v>
      </c>
      <c r="AZ172" s="25" t="str">
        <f>IF(COUNTIF($AH172,"*Following a review of the restraints, no steps were taken to decrease the use of restraint/secusion during this reporting period*"),"1","0")</f>
        <v>0</v>
      </c>
    </row>
    <row r="173" spans="1:52" ht="50" customHeight="1" x14ac:dyDescent="0.35">
      <c r="A173" s="28" t="s">
        <v>588</v>
      </c>
      <c r="B173" s="31" t="s">
        <v>107</v>
      </c>
      <c r="C173" s="31" t="s">
        <v>113</v>
      </c>
      <c r="D173" s="31" t="s">
        <v>113</v>
      </c>
      <c r="E173" s="31" t="s">
        <v>112</v>
      </c>
      <c r="F173" s="31" t="s">
        <v>109</v>
      </c>
      <c r="G173" s="31" t="s">
        <v>20</v>
      </c>
      <c r="H173" s="31" t="s">
        <v>54</v>
      </c>
      <c r="I173" s="31">
        <v>0</v>
      </c>
      <c r="J173" s="31">
        <v>0</v>
      </c>
      <c r="K173" s="31">
        <v>0</v>
      </c>
      <c r="L173" s="31" t="s">
        <v>166</v>
      </c>
      <c r="M173" s="25" t="str">
        <f>IF(COUNTIF($L173,"*Three or fewer restraints/seclusion occurred during this reporting period*"),"1","0")</f>
        <v>0</v>
      </c>
      <c r="N173" s="25" t="str">
        <f>IF(COUNTIF($L173,"*Update has been made to the FBA*"),"1","0")</f>
        <v>0</v>
      </c>
      <c r="O173" s="25" t="str">
        <f>IF(COUNTIF($L173,"*Update has been made to the PBSP*"),"1","0")</f>
        <v>0</v>
      </c>
      <c r="P173" s="25" t="str">
        <f>IF(COUNTIF($L173,"*ISP Team has convened*"),"1","0")</f>
        <v>0</v>
      </c>
      <c r="Q173" s="25" t="str">
        <f>IF(COUNTIF($L173,"*General retraining of staff*"),"1","0")</f>
        <v>0</v>
      </c>
      <c r="R173" s="25" t="str">
        <f>IF(COUNTIF($L173,"*ISP Team has convened*"),"1","0")</f>
        <v>0</v>
      </c>
      <c r="S173" s="25" t="str">
        <f>IF(COUNTIF($L173,"*Changes made to the ISP*"),"1","0")</f>
        <v>0</v>
      </c>
      <c r="T173" s="25" t="str">
        <f>IF(COUNTIF($L173,"*Assistive Device/Technology added to child's ISP*"),"1","0")</f>
        <v>0</v>
      </c>
      <c r="U173" s="25" t="str">
        <f>IF(COUNTIF($L173,"*Adaptations made to meet identified sensory needs*"),"1","0")</f>
        <v>0</v>
      </c>
      <c r="V173" s="25" t="str">
        <f>IF(COUNTIF($L173,"*Consultation with psychiatrist/medication prescriber*"),"1","0")</f>
        <v>0</v>
      </c>
      <c r="W173" s="25" t="str">
        <f>IF(COUNTIF($L173,"*Consultation with Primary Care Physician/Dentist*"),"1","0")</f>
        <v>0</v>
      </c>
      <c r="X173" s="25" t="str">
        <f>IF(COUNTIF($L173,"*Environmental changes to the setting interior*"),"1","0")</f>
        <v>1</v>
      </c>
      <c r="Y173" s="25" t="str">
        <f>IF(COUNTIF($L173,"*Door Window Dings Added*"),"1","0")</f>
        <v>0</v>
      </c>
      <c r="Z173" s="25" t="str">
        <f>IF(COUNTIF($L173,"*Environmental changes to the child's bedroom*"),"1","0")</f>
        <v>0</v>
      </c>
      <c r="AA173" s="25" t="str">
        <f>IF(COUNTIF($L173,"*Environmental changes to the setting exterior / property*"),"1","0")</f>
        <v>0</v>
      </c>
      <c r="AB173" s="25" t="str">
        <f>IF(COUNTIF($L173,"*Changes made to the child's schedule*"),"1","0")</f>
        <v>0</v>
      </c>
      <c r="AC173" s="25" t="str">
        <f>IF(COUNTIF($L173,"*Changes made to the child's protocols*"),"1","0")</f>
        <v>0</v>
      </c>
      <c r="AD173" s="25" t="str">
        <f>IF(COUNTIF($L173,"*Following a review of the restraints, no steps were taken to decrease the use of restraint/secusion during this reporting period*"),"1","0")</f>
        <v>0</v>
      </c>
      <c r="AE173" s="25">
        <v>0</v>
      </c>
      <c r="AF173" s="25">
        <v>0</v>
      </c>
      <c r="AG173" s="25">
        <v>0</v>
      </c>
      <c r="AH173" s="25" t="s">
        <v>166</v>
      </c>
      <c r="AI173" s="25" t="str">
        <f>IF(COUNTIF($AH173,"*Three or fewer restraints/seclusion occurred during this reporting period*"),"1","0")</f>
        <v>0</v>
      </c>
      <c r="AJ173" s="25" t="str">
        <f>IF(COUNTIF($AH173,"*Update has been made to the FBA*"),"1","0")</f>
        <v>0</v>
      </c>
      <c r="AK173" s="25" t="str">
        <f>IF(COUNTIF($AH173,"*Update has been made to the PBSP*"),"1","0")</f>
        <v>0</v>
      </c>
      <c r="AL173" s="25" t="str">
        <f>IF(COUNTIF($AH173,"*ISP Team has convened*"),"1","0")</f>
        <v>0</v>
      </c>
      <c r="AM173" s="25" t="str">
        <f>IF(COUNTIF($AH173,"*General retraining of staff*"),"1","0")</f>
        <v>0</v>
      </c>
      <c r="AN173" s="25" t="str">
        <f>IF(COUNTIF($AH173,"*ISP Team has convened*"),"1","0")</f>
        <v>0</v>
      </c>
      <c r="AO173" s="25" t="str">
        <f>IF(COUNTIF($AH173,"*Changes made to the ISP*"),"1","0")</f>
        <v>0</v>
      </c>
      <c r="AP173" s="25" t="str">
        <f>IF(COUNTIF($AH173,"*Assistive Device/Technology added to child's ISP*"),"1","0")</f>
        <v>0</v>
      </c>
      <c r="AQ173" s="25" t="str">
        <f>IF(COUNTIF($AH173,"*Adaptations made to meet identified sensory needs*"),"1","0")</f>
        <v>0</v>
      </c>
      <c r="AR173" s="25" t="str">
        <f>IF(COUNTIF($AH173,"*Consultation with psychiatrist/medication prescriber*"),"1","0")</f>
        <v>0</v>
      </c>
      <c r="AS173" s="25" t="str">
        <f>IF(COUNTIF($AH173,"*Consultation with Primary Care Physician/Dentist*"),"1","0")</f>
        <v>0</v>
      </c>
      <c r="AT173" s="25" t="str">
        <f>IF(COUNTIF($AH173,"*Environmental changes to the setting interior*"),"1","0")</f>
        <v>1</v>
      </c>
      <c r="AU173" s="25" t="str">
        <f>IF(COUNTIF($AH173,"*Door Window Dings Added*"),"1","0")</f>
        <v>0</v>
      </c>
      <c r="AV173" s="25" t="str">
        <f>IF(COUNTIF($AH173,"*Environmental changes to the child's bedroom*"),"1","0")</f>
        <v>0</v>
      </c>
      <c r="AW173" s="25" t="str">
        <f>IF(COUNTIF($AH173,"*Environmental changes to the setting exterior / property*"),"1","0")</f>
        <v>0</v>
      </c>
      <c r="AX173" s="25" t="str">
        <f>IF(COUNTIF($AH173,"*Changes made to the child's schedule*"),"1","0")</f>
        <v>0</v>
      </c>
      <c r="AY173" s="25" t="str">
        <f>IF(COUNTIF($AH173,"*Changes made to the child's protocols*"),"1","0")</f>
        <v>0</v>
      </c>
      <c r="AZ173" s="25" t="str">
        <f>IF(COUNTIF($AH173,"*Following a review of the restraints, no steps were taken to decrease the use of restraint/secusion during this reporting period*"),"1","0")</f>
        <v>0</v>
      </c>
    </row>
    <row r="174" spans="1:52" ht="50" customHeight="1" x14ac:dyDescent="0.35">
      <c r="A174" s="28" t="s">
        <v>589</v>
      </c>
      <c r="B174" s="25" t="s">
        <v>107</v>
      </c>
      <c r="C174" s="25" t="s">
        <v>108</v>
      </c>
      <c r="D174" s="25" t="s">
        <v>108</v>
      </c>
      <c r="E174" s="25" t="s">
        <v>112</v>
      </c>
      <c r="F174" s="25" t="s">
        <v>109</v>
      </c>
      <c r="G174" s="25" t="s">
        <v>20</v>
      </c>
      <c r="H174" s="25" t="s">
        <v>54</v>
      </c>
      <c r="I174" s="25">
        <v>1</v>
      </c>
      <c r="J174" s="25">
        <v>0</v>
      </c>
      <c r="K174" s="25">
        <v>0</v>
      </c>
      <c r="L174" s="25" t="s">
        <v>53</v>
      </c>
      <c r="M174" s="25" t="str">
        <f>IF(COUNTIF($L174,"*Three or fewer restraints/seclusion occurred during this reporting period*"),"1","0")</f>
        <v>1</v>
      </c>
      <c r="N174" s="25" t="str">
        <f>IF(COUNTIF($L174,"*Update has been made to the FBA*"),"1","0")</f>
        <v>0</v>
      </c>
      <c r="O174" s="25" t="str">
        <f>IF(COUNTIF($L174,"*Update has been made to the PBSP*"),"1","0")</f>
        <v>0</v>
      </c>
      <c r="P174" s="25" t="str">
        <f>IF(COUNTIF($L174,"*ISP Team has convened*"),"1","0")</f>
        <v>0</v>
      </c>
      <c r="Q174" s="25" t="str">
        <f>IF(COUNTIF($L174,"*General retraining of staff*"),"1","0")</f>
        <v>0</v>
      </c>
      <c r="R174" s="25" t="str">
        <f>IF(COUNTIF($L174,"*ISP Team has convened*"),"1","0")</f>
        <v>0</v>
      </c>
      <c r="S174" s="25" t="str">
        <f>IF(COUNTIF($L174,"*Changes made to the ISP*"),"1","0")</f>
        <v>0</v>
      </c>
      <c r="T174" s="25" t="str">
        <f>IF(COUNTIF($L174,"*Assistive Device/Technology added to child's ISP*"),"1","0")</f>
        <v>0</v>
      </c>
      <c r="U174" s="25" t="str">
        <f>IF(COUNTIF($L174,"*Adaptations made to meet identified sensory needs*"),"1","0")</f>
        <v>0</v>
      </c>
      <c r="V174" s="25" t="str">
        <f>IF(COUNTIF($L174,"*Consultation with psychiatrist/medication prescriber*"),"1","0")</f>
        <v>0</v>
      </c>
      <c r="W174" s="25" t="str">
        <f>IF(COUNTIF($L174,"*Consultation with Primary Care Physician/Dentist*"),"1","0")</f>
        <v>0</v>
      </c>
      <c r="X174" s="25" t="str">
        <f>IF(COUNTIF($L174,"*Environmental changes to the setting interior*"),"1","0")</f>
        <v>0</v>
      </c>
      <c r="Y174" s="25" t="str">
        <f>IF(COUNTIF($L174,"*Door Window Dings Added*"),"1","0")</f>
        <v>0</v>
      </c>
      <c r="Z174" s="25" t="str">
        <f>IF(COUNTIF($L174,"*Environmental changes to the child's bedroom*"),"1","0")</f>
        <v>0</v>
      </c>
      <c r="AA174" s="25" t="str">
        <f>IF(COUNTIF($L174,"*Environmental changes to the setting exterior / property*"),"1","0")</f>
        <v>0</v>
      </c>
      <c r="AB174" s="25" t="str">
        <f>IF(COUNTIF($L174,"*Changes made to the child's schedule*"),"1","0")</f>
        <v>0</v>
      </c>
      <c r="AC174" s="25" t="str">
        <f>IF(COUNTIF($L174,"*Changes made to the child's protocols*"),"1","0")</f>
        <v>0</v>
      </c>
      <c r="AD174" s="25" t="str">
        <f>IF(COUNTIF($L174,"*Following a review of the restraints, no steps were taken to decrease the use of restraint/secusion during this reporting period*"),"1","0")</f>
        <v>0</v>
      </c>
      <c r="AE174" s="25">
        <v>0</v>
      </c>
      <c r="AF174" s="25">
        <v>0</v>
      </c>
      <c r="AG174" s="25">
        <v>0</v>
      </c>
      <c r="AH174" s="25" t="s">
        <v>53</v>
      </c>
      <c r="AI174" s="25" t="str">
        <f>IF(COUNTIF($AH174,"*Three or fewer restraints/seclusion occurred during this reporting period*"),"1","0")</f>
        <v>1</v>
      </c>
      <c r="AJ174" s="25" t="str">
        <f>IF(COUNTIF($AH174,"*Update has been made to the FBA*"),"1","0")</f>
        <v>0</v>
      </c>
      <c r="AK174" s="25" t="str">
        <f>IF(COUNTIF($AH174,"*Update has been made to the PBSP*"),"1","0")</f>
        <v>0</v>
      </c>
      <c r="AL174" s="25" t="str">
        <f>IF(COUNTIF($AH174,"*ISP Team has convened*"),"1","0")</f>
        <v>0</v>
      </c>
      <c r="AM174" s="25" t="str">
        <f>IF(COUNTIF($AH174,"*General retraining of staff*"),"1","0")</f>
        <v>0</v>
      </c>
      <c r="AN174" s="25" t="str">
        <f>IF(COUNTIF($AH174,"*ISP Team has convened*"),"1","0")</f>
        <v>0</v>
      </c>
      <c r="AO174" s="25" t="str">
        <f>IF(COUNTIF($AH174,"*Changes made to the ISP*"),"1","0")</f>
        <v>0</v>
      </c>
      <c r="AP174" s="25" t="str">
        <f>IF(COUNTIF($AH174,"*Assistive Device/Technology added to child's ISP*"),"1","0")</f>
        <v>0</v>
      </c>
      <c r="AQ174" s="25" t="str">
        <f>IF(COUNTIF($AH174,"*Adaptations made to meet identified sensory needs*"),"1","0")</f>
        <v>0</v>
      </c>
      <c r="AR174" s="25" t="str">
        <f>IF(COUNTIF($AH174,"*Consultation with psychiatrist/medication prescriber*"),"1","0")</f>
        <v>0</v>
      </c>
      <c r="AS174" s="25" t="str">
        <f>IF(COUNTIF($AH174,"*Consultation with Primary Care Physician/Dentist*"),"1","0")</f>
        <v>0</v>
      </c>
      <c r="AT174" s="25" t="str">
        <f>IF(COUNTIF($AH174,"*Environmental changes to the setting interior*"),"1","0")</f>
        <v>0</v>
      </c>
      <c r="AU174" s="25" t="str">
        <f>IF(COUNTIF($AH174,"*Door Window Dings Added*"),"1","0")</f>
        <v>0</v>
      </c>
      <c r="AV174" s="25" t="str">
        <f>IF(COUNTIF($AH174,"*Environmental changes to the child's bedroom*"),"1","0")</f>
        <v>0</v>
      </c>
      <c r="AW174" s="25" t="str">
        <f>IF(COUNTIF($AH174,"*Environmental changes to the setting exterior / property*"),"1","0")</f>
        <v>0</v>
      </c>
      <c r="AX174" s="25" t="str">
        <f>IF(COUNTIF($AH174,"*Changes made to the child's schedule*"),"1","0")</f>
        <v>0</v>
      </c>
      <c r="AY174" s="25" t="str">
        <f>IF(COUNTIF($AH174,"*Changes made to the child's protocols*"),"1","0")</f>
        <v>0</v>
      </c>
      <c r="AZ174" s="25" t="str">
        <f>IF(COUNTIF($AH174,"*Following a review of the restraints, no steps were taken to decrease the use of restraint/secusion during this reporting period*"),"1","0")</f>
        <v>0</v>
      </c>
    </row>
    <row r="175" spans="1:52" ht="50" customHeight="1" x14ac:dyDescent="0.35">
      <c r="A175" s="28" t="s">
        <v>590</v>
      </c>
      <c r="B175" s="25" t="s">
        <v>107</v>
      </c>
      <c r="C175" s="25" t="s">
        <v>113</v>
      </c>
      <c r="D175" s="25" t="s">
        <v>113</v>
      </c>
      <c r="E175" s="25" t="s">
        <v>112</v>
      </c>
      <c r="F175" s="25" t="s">
        <v>109</v>
      </c>
      <c r="G175" s="25" t="s">
        <v>20</v>
      </c>
      <c r="H175" s="25" t="s">
        <v>54</v>
      </c>
      <c r="I175" s="25">
        <v>1</v>
      </c>
      <c r="J175" s="25">
        <v>0</v>
      </c>
      <c r="K175" s="25">
        <v>0</v>
      </c>
      <c r="L175" s="25" t="s">
        <v>154</v>
      </c>
      <c r="M175" s="25" t="str">
        <f>IF(COUNTIF($L175,"*Three or fewer restraints/seclusion occurred during this reporting period*"),"1","0")</f>
        <v>0</v>
      </c>
      <c r="N175" s="25" t="str">
        <f>IF(COUNTIF($L175,"*Update has been made to the FBA*"),"1","0")</f>
        <v>0</v>
      </c>
      <c r="O175" s="25" t="str">
        <f>IF(COUNTIF($L175,"*Update has been made to the PBSP*"),"1","0")</f>
        <v>0</v>
      </c>
      <c r="P175" s="25" t="str">
        <f>IF(COUNTIF($L175,"*ISP Team has convened*"),"1","0")</f>
        <v>1</v>
      </c>
      <c r="Q175" s="25" t="str">
        <f>IF(COUNTIF($L175,"*General retraining of staff*"),"1","0")</f>
        <v>0</v>
      </c>
      <c r="R175" s="25" t="str">
        <f>IF(COUNTIF($L175,"*ISP Team has convened*"),"1","0")</f>
        <v>1</v>
      </c>
      <c r="S175" s="25" t="str">
        <f>IF(COUNTIF($L175,"*Changes made to the ISP*"),"1","0")</f>
        <v>0</v>
      </c>
      <c r="T175" s="25" t="str">
        <f>IF(COUNTIF($L175,"*Assistive Device/Technology added to child's ISP*"),"1","0")</f>
        <v>0</v>
      </c>
      <c r="U175" s="25" t="str">
        <f>IF(COUNTIF($L175,"*Adaptations made to meet identified sensory needs*"),"1","0")</f>
        <v>0</v>
      </c>
      <c r="V175" s="25" t="str">
        <f>IF(COUNTIF($L175,"*Consultation with psychiatrist/medication prescriber*"),"1","0")</f>
        <v>0</v>
      </c>
      <c r="W175" s="25" t="str">
        <f>IF(COUNTIF($L175,"*Consultation with Primary Care Physician/Dentist*"),"1","0")</f>
        <v>0</v>
      </c>
      <c r="X175" s="25" t="str">
        <f>IF(COUNTIF($L175,"*Environmental changes to the setting interior*"),"1","0")</f>
        <v>0</v>
      </c>
      <c r="Y175" s="25" t="str">
        <f>IF(COUNTIF($L175,"*Door Window Dings Added*"),"1","0")</f>
        <v>0</v>
      </c>
      <c r="Z175" s="25" t="str">
        <f>IF(COUNTIF($L175,"*Environmental changes to the child's bedroom*"),"1","0")</f>
        <v>0</v>
      </c>
      <c r="AA175" s="25" t="str">
        <f>IF(COUNTIF($L175,"*Environmental changes to the setting exterior / property*"),"1","0")</f>
        <v>0</v>
      </c>
      <c r="AB175" s="25" t="str">
        <f>IF(COUNTIF($L175,"*Changes made to the child's schedule*"),"1","0")</f>
        <v>0</v>
      </c>
      <c r="AC175" s="25" t="str">
        <f>IF(COUNTIF($L175,"*Changes made to the child's protocols*"),"1","0")</f>
        <v>0</v>
      </c>
      <c r="AD175" s="25" t="str">
        <f>IF(COUNTIF($L175,"*Following a review of the restraints, no steps were taken to decrease the use of restraint/secusion during this reporting period*"),"1","0")</f>
        <v>0</v>
      </c>
      <c r="AE175" s="25">
        <v>0</v>
      </c>
      <c r="AF175" s="25">
        <v>0</v>
      </c>
      <c r="AG175" s="25">
        <v>0</v>
      </c>
      <c r="AH175" s="25" t="s">
        <v>53</v>
      </c>
      <c r="AI175" s="25" t="str">
        <f>IF(COUNTIF($AH175,"*Three or fewer restraints/seclusion occurred during this reporting period*"),"1","0")</f>
        <v>1</v>
      </c>
      <c r="AJ175" s="25" t="str">
        <f>IF(COUNTIF($AH175,"*Update has been made to the FBA*"),"1","0")</f>
        <v>0</v>
      </c>
      <c r="AK175" s="25" t="str">
        <f>IF(COUNTIF($AH175,"*Update has been made to the PBSP*"),"1","0")</f>
        <v>0</v>
      </c>
      <c r="AL175" s="25" t="str">
        <f>IF(COUNTIF($AH175,"*ISP Team has convened*"),"1","0")</f>
        <v>0</v>
      </c>
      <c r="AM175" s="25" t="str">
        <f>IF(COUNTIF($AH175,"*General retraining of staff*"),"1","0")</f>
        <v>0</v>
      </c>
      <c r="AN175" s="25" t="str">
        <f>IF(COUNTIF($AH175,"*ISP Team has convened*"),"1","0")</f>
        <v>0</v>
      </c>
      <c r="AO175" s="25" t="str">
        <f>IF(COUNTIF($AH175,"*Changes made to the ISP*"),"1","0")</f>
        <v>0</v>
      </c>
      <c r="AP175" s="25" t="str">
        <f>IF(COUNTIF($AH175,"*Assistive Device/Technology added to child's ISP*"),"1","0")</f>
        <v>0</v>
      </c>
      <c r="AQ175" s="25" t="str">
        <f>IF(COUNTIF($AH175,"*Adaptations made to meet identified sensory needs*"),"1","0")</f>
        <v>0</v>
      </c>
      <c r="AR175" s="25" t="str">
        <f>IF(COUNTIF($AH175,"*Consultation with psychiatrist/medication prescriber*"),"1","0")</f>
        <v>0</v>
      </c>
      <c r="AS175" s="25" t="str">
        <f>IF(COUNTIF($AH175,"*Consultation with Primary Care Physician/Dentist*"),"1","0")</f>
        <v>0</v>
      </c>
      <c r="AT175" s="25" t="str">
        <f>IF(COUNTIF($AH175,"*Environmental changes to the setting interior*"),"1","0")</f>
        <v>0</v>
      </c>
      <c r="AU175" s="25" t="str">
        <f>IF(COUNTIF($AH175,"*Door Window Dings Added*"),"1","0")</f>
        <v>0</v>
      </c>
      <c r="AV175" s="25" t="str">
        <f>IF(COUNTIF($AH175,"*Environmental changes to the child's bedroom*"),"1","0")</f>
        <v>0</v>
      </c>
      <c r="AW175" s="25" t="str">
        <f>IF(COUNTIF($AH175,"*Environmental changes to the setting exterior / property*"),"1","0")</f>
        <v>0</v>
      </c>
      <c r="AX175" s="25" t="str">
        <f>IF(COUNTIF($AH175,"*Changes made to the child's schedule*"),"1","0")</f>
        <v>0</v>
      </c>
      <c r="AY175" s="25" t="str">
        <f>IF(COUNTIF($AH175,"*Changes made to the child's protocols*"),"1","0")</f>
        <v>0</v>
      </c>
      <c r="AZ175" s="25" t="str">
        <f>IF(COUNTIF($AH175,"*Following a review of the restraints, no steps were taken to decrease the use of restraint/secusion during this reporting period*"),"1","0")</f>
        <v>0</v>
      </c>
    </row>
    <row r="176" spans="1:52" ht="50" customHeight="1" x14ac:dyDescent="0.35">
      <c r="A176" s="28" t="s">
        <v>591</v>
      </c>
      <c r="B176" s="25" t="s">
        <v>107</v>
      </c>
      <c r="C176" s="25" t="s">
        <v>108</v>
      </c>
      <c r="D176" s="25" t="s">
        <v>108</v>
      </c>
      <c r="E176" s="25" t="s">
        <v>112</v>
      </c>
      <c r="F176" s="25" t="s">
        <v>109</v>
      </c>
      <c r="G176" s="25" t="s">
        <v>20</v>
      </c>
      <c r="H176" s="25" t="s">
        <v>54</v>
      </c>
      <c r="I176" s="25">
        <v>1</v>
      </c>
      <c r="J176" s="25">
        <v>0</v>
      </c>
      <c r="K176" s="25">
        <v>0</v>
      </c>
      <c r="L176" s="25" t="s">
        <v>159</v>
      </c>
      <c r="M176" s="25" t="str">
        <f>IF(COUNTIF($L176,"*Three or fewer restraints/seclusion occurred during this reporting period*"),"1","0")</f>
        <v>0</v>
      </c>
      <c r="N176" s="25" t="str">
        <f>IF(COUNTIF($L176,"*Update has been made to the FBA*"),"1","0")</f>
        <v>0</v>
      </c>
      <c r="O176" s="25" t="str">
        <f>IF(COUNTIF($L176,"*Update has been made to the PBSP*"),"1","0")</f>
        <v>0</v>
      </c>
      <c r="P176" s="25" t="str">
        <f>IF(COUNTIF($L176,"*ISP Team has convened*"),"1","0")</f>
        <v>0</v>
      </c>
      <c r="Q176" s="25" t="str">
        <f>IF(COUNTIF($L176,"*General retraining of staff*"),"1","0")</f>
        <v>1</v>
      </c>
      <c r="R176" s="25" t="str">
        <f>IF(COUNTIF($L176,"*ISP Team has convened*"),"1","0")</f>
        <v>0</v>
      </c>
      <c r="S176" s="25" t="str">
        <f>IF(COUNTIF($L176,"*Changes made to the ISP*"),"1","0")</f>
        <v>0</v>
      </c>
      <c r="T176" s="25" t="str">
        <f>IF(COUNTIF($L176,"*Assistive Device/Technology added to child's ISP*"),"1","0")</f>
        <v>0</v>
      </c>
      <c r="U176" s="25" t="str">
        <f>IF(COUNTIF($L176,"*Adaptations made to meet identified sensory needs*"),"1","0")</f>
        <v>0</v>
      </c>
      <c r="V176" s="25" t="str">
        <f>IF(COUNTIF($L176,"*Consultation with psychiatrist/medication prescriber*"),"1","0")</f>
        <v>0</v>
      </c>
      <c r="W176" s="25" t="str">
        <f>IF(COUNTIF($L176,"*Consultation with Primary Care Physician/Dentist*"),"1","0")</f>
        <v>0</v>
      </c>
      <c r="X176" s="25" t="str">
        <f>IF(COUNTIF($L176,"*Environmental changes to the setting interior*"),"1","0")</f>
        <v>0</v>
      </c>
      <c r="Y176" s="25" t="str">
        <f>IF(COUNTIF($L176,"*Door Window Dings Added*"),"1","0")</f>
        <v>0</v>
      </c>
      <c r="Z176" s="25" t="str">
        <f>IF(COUNTIF($L176,"*Environmental changes to the child's bedroom*"),"1","0")</f>
        <v>0</v>
      </c>
      <c r="AA176" s="25" t="str">
        <f>IF(COUNTIF($L176,"*Environmental changes to the setting exterior / property*"),"1","0")</f>
        <v>0</v>
      </c>
      <c r="AB176" s="25" t="str">
        <f>IF(COUNTIF($L176,"*Changes made to the child's schedule*"),"1","0")</f>
        <v>0</v>
      </c>
      <c r="AC176" s="25" t="str">
        <f>IF(COUNTIF($L176,"*Changes made to the child's protocols*"),"1","0")</f>
        <v>0</v>
      </c>
      <c r="AD176" s="25" t="str">
        <f>IF(COUNTIF($L176,"*Following a review of the restraints, no steps were taken to decrease the use of restraint/secusion during this reporting period*"),"1","0")</f>
        <v>0</v>
      </c>
      <c r="AE176" s="25">
        <v>0</v>
      </c>
      <c r="AF176" s="25">
        <v>0</v>
      </c>
      <c r="AG176" s="25">
        <v>0</v>
      </c>
      <c r="AH176" s="25" t="s">
        <v>53</v>
      </c>
      <c r="AI176" s="25" t="str">
        <f>IF(COUNTIF($AH176,"*Three or fewer restraints/seclusion occurred during this reporting period*"),"1","0")</f>
        <v>1</v>
      </c>
      <c r="AJ176" s="25" t="str">
        <f>IF(COUNTIF($AH176,"*Update has been made to the FBA*"),"1","0")</f>
        <v>0</v>
      </c>
      <c r="AK176" s="25" t="str">
        <f>IF(COUNTIF($AH176,"*Update has been made to the PBSP*"),"1","0")</f>
        <v>0</v>
      </c>
      <c r="AL176" s="25" t="str">
        <f>IF(COUNTIF($AH176,"*ISP Team has convened*"),"1","0")</f>
        <v>0</v>
      </c>
      <c r="AM176" s="25" t="str">
        <f>IF(COUNTIF($AH176,"*General retraining of staff*"),"1","0")</f>
        <v>0</v>
      </c>
      <c r="AN176" s="25" t="str">
        <f>IF(COUNTIF($AH176,"*ISP Team has convened*"),"1","0")</f>
        <v>0</v>
      </c>
      <c r="AO176" s="25" t="str">
        <f>IF(COUNTIF($AH176,"*Changes made to the ISP*"),"1","0")</f>
        <v>0</v>
      </c>
      <c r="AP176" s="25" t="str">
        <f>IF(COUNTIF($AH176,"*Assistive Device/Technology added to child's ISP*"),"1","0")</f>
        <v>0</v>
      </c>
      <c r="AQ176" s="25" t="str">
        <f>IF(COUNTIF($AH176,"*Adaptations made to meet identified sensory needs*"),"1","0")</f>
        <v>0</v>
      </c>
      <c r="AR176" s="25" t="str">
        <f>IF(COUNTIF($AH176,"*Consultation with psychiatrist/medication prescriber*"),"1","0")</f>
        <v>0</v>
      </c>
      <c r="AS176" s="25" t="str">
        <f>IF(COUNTIF($AH176,"*Consultation with Primary Care Physician/Dentist*"),"1","0")</f>
        <v>0</v>
      </c>
      <c r="AT176" s="25" t="str">
        <f>IF(COUNTIF($AH176,"*Environmental changes to the setting interior*"),"1","0")</f>
        <v>0</v>
      </c>
      <c r="AU176" s="25" t="str">
        <f>IF(COUNTIF($AH176,"*Door Window Dings Added*"),"1","0")</f>
        <v>0</v>
      </c>
      <c r="AV176" s="25" t="str">
        <f>IF(COUNTIF($AH176,"*Environmental changes to the child's bedroom*"),"1","0")</f>
        <v>0</v>
      </c>
      <c r="AW176" s="25" t="str">
        <f>IF(COUNTIF($AH176,"*Environmental changes to the setting exterior / property*"),"1","0")</f>
        <v>0</v>
      </c>
      <c r="AX176" s="25" t="str">
        <f>IF(COUNTIF($AH176,"*Changes made to the child's schedule*"),"1","0")</f>
        <v>0</v>
      </c>
      <c r="AY176" s="25" t="str">
        <f>IF(COUNTIF($AH176,"*Changes made to the child's protocols*"),"1","0")</f>
        <v>0</v>
      </c>
      <c r="AZ176" s="25" t="str">
        <f>IF(COUNTIF($AH176,"*Following a review of the restraints, no steps were taken to decrease the use of restraint/secusion during this reporting period*"),"1","0")</f>
        <v>0</v>
      </c>
    </row>
    <row r="177" spans="1:52" ht="50" customHeight="1" x14ac:dyDescent="0.35">
      <c r="A177" s="28" t="s">
        <v>592</v>
      </c>
      <c r="B177" s="25" t="s">
        <v>107</v>
      </c>
      <c r="C177" s="25" t="s">
        <v>108</v>
      </c>
      <c r="D177" s="25" t="s">
        <v>108</v>
      </c>
      <c r="E177" s="25" t="s">
        <v>112</v>
      </c>
      <c r="F177" s="25" t="s">
        <v>109</v>
      </c>
      <c r="G177" s="25" t="s">
        <v>20</v>
      </c>
      <c r="H177" s="25" t="s">
        <v>54</v>
      </c>
      <c r="I177" s="25">
        <v>1</v>
      </c>
      <c r="J177" s="25">
        <v>0</v>
      </c>
      <c r="K177" s="25">
        <v>0</v>
      </c>
      <c r="L177" s="25" t="s">
        <v>53</v>
      </c>
      <c r="M177" s="25" t="str">
        <f>IF(COUNTIF($L177,"*Three or fewer restraints/seclusion occurred during this reporting period*"),"1","0")</f>
        <v>1</v>
      </c>
      <c r="N177" s="25" t="str">
        <f>IF(COUNTIF($L177,"*Update has been made to the FBA*"),"1","0")</f>
        <v>0</v>
      </c>
      <c r="O177" s="25" t="str">
        <f>IF(COUNTIF($L177,"*Update has been made to the PBSP*"),"1","0")</f>
        <v>0</v>
      </c>
      <c r="P177" s="25" t="str">
        <f>IF(COUNTIF($L177,"*ISP Team has convened*"),"1","0")</f>
        <v>0</v>
      </c>
      <c r="Q177" s="25" t="str">
        <f>IF(COUNTIF($L177,"*General retraining of staff*"),"1","0")</f>
        <v>0</v>
      </c>
      <c r="R177" s="25" t="str">
        <f>IF(COUNTIF($L177,"*ISP Team has convened*"),"1","0")</f>
        <v>0</v>
      </c>
      <c r="S177" s="25" t="str">
        <f>IF(COUNTIF($L177,"*Changes made to the ISP*"),"1","0")</f>
        <v>0</v>
      </c>
      <c r="T177" s="25" t="str">
        <f>IF(COUNTIF($L177,"*Assistive Device/Technology added to child's ISP*"),"1","0")</f>
        <v>0</v>
      </c>
      <c r="U177" s="25" t="str">
        <f>IF(COUNTIF($L177,"*Adaptations made to meet identified sensory needs*"),"1","0")</f>
        <v>0</v>
      </c>
      <c r="V177" s="25" t="str">
        <f>IF(COUNTIF($L177,"*Consultation with psychiatrist/medication prescriber*"),"1","0")</f>
        <v>0</v>
      </c>
      <c r="W177" s="25" t="str">
        <f>IF(COUNTIF($L177,"*Consultation with Primary Care Physician/Dentist*"),"1","0")</f>
        <v>0</v>
      </c>
      <c r="X177" s="25" t="str">
        <f>IF(COUNTIF($L177,"*Environmental changes to the setting interior*"),"1","0")</f>
        <v>0</v>
      </c>
      <c r="Y177" s="25" t="str">
        <f>IF(COUNTIF($L177,"*Door Window Dings Added*"),"1","0")</f>
        <v>0</v>
      </c>
      <c r="Z177" s="25" t="str">
        <f>IF(COUNTIF($L177,"*Environmental changes to the child's bedroom*"),"1","0")</f>
        <v>0</v>
      </c>
      <c r="AA177" s="25" t="str">
        <f>IF(COUNTIF($L177,"*Environmental changes to the setting exterior / property*"),"1","0")</f>
        <v>0</v>
      </c>
      <c r="AB177" s="25" t="str">
        <f>IF(COUNTIF($L177,"*Changes made to the child's schedule*"),"1","0")</f>
        <v>0</v>
      </c>
      <c r="AC177" s="25" t="str">
        <f>IF(COUNTIF($L177,"*Changes made to the child's protocols*"),"1","0")</f>
        <v>0</v>
      </c>
      <c r="AD177" s="25" t="str">
        <f>IF(COUNTIF($L177,"*Following a review of the restraints, no steps were taken to decrease the use of restraint/secusion during this reporting period*"),"1","0")</f>
        <v>0</v>
      </c>
      <c r="AE177" s="25">
        <v>0</v>
      </c>
      <c r="AF177" s="25">
        <v>0</v>
      </c>
      <c r="AG177" s="25">
        <v>0</v>
      </c>
      <c r="AH177" s="25" t="s">
        <v>53</v>
      </c>
      <c r="AI177" s="25" t="str">
        <f>IF(COUNTIF($AH177,"*Three or fewer restraints/seclusion occurred during this reporting period*"),"1","0")</f>
        <v>1</v>
      </c>
      <c r="AJ177" s="25" t="str">
        <f>IF(COUNTIF($AH177,"*Update has been made to the FBA*"),"1","0")</f>
        <v>0</v>
      </c>
      <c r="AK177" s="25" t="str">
        <f>IF(COUNTIF($AH177,"*Update has been made to the PBSP*"),"1","0")</f>
        <v>0</v>
      </c>
      <c r="AL177" s="25" t="str">
        <f>IF(COUNTIF($AH177,"*ISP Team has convened*"),"1","0")</f>
        <v>0</v>
      </c>
      <c r="AM177" s="25" t="str">
        <f>IF(COUNTIF($AH177,"*General retraining of staff*"),"1","0")</f>
        <v>0</v>
      </c>
      <c r="AN177" s="25" t="str">
        <f>IF(COUNTIF($AH177,"*ISP Team has convened*"),"1","0")</f>
        <v>0</v>
      </c>
      <c r="AO177" s="25" t="str">
        <f>IF(COUNTIF($AH177,"*Changes made to the ISP*"),"1","0")</f>
        <v>0</v>
      </c>
      <c r="AP177" s="25" t="str">
        <f>IF(COUNTIF($AH177,"*Assistive Device/Technology added to child's ISP*"),"1","0")</f>
        <v>0</v>
      </c>
      <c r="AQ177" s="25" t="str">
        <f>IF(COUNTIF($AH177,"*Adaptations made to meet identified sensory needs*"),"1","0")</f>
        <v>0</v>
      </c>
      <c r="AR177" s="25" t="str">
        <f>IF(COUNTIF($AH177,"*Consultation with psychiatrist/medication prescriber*"),"1","0")</f>
        <v>0</v>
      </c>
      <c r="AS177" s="25" t="str">
        <f>IF(COUNTIF($AH177,"*Consultation with Primary Care Physician/Dentist*"),"1","0")</f>
        <v>0</v>
      </c>
      <c r="AT177" s="25" t="str">
        <f>IF(COUNTIF($AH177,"*Environmental changes to the setting interior*"),"1","0")</f>
        <v>0</v>
      </c>
      <c r="AU177" s="25" t="str">
        <f>IF(COUNTIF($AH177,"*Door Window Dings Added*"),"1","0")</f>
        <v>0</v>
      </c>
      <c r="AV177" s="25" t="str">
        <f>IF(COUNTIF($AH177,"*Environmental changes to the child's bedroom*"),"1","0")</f>
        <v>0</v>
      </c>
      <c r="AW177" s="25" t="str">
        <f>IF(COUNTIF($AH177,"*Environmental changes to the setting exterior / property*"),"1","0")</f>
        <v>0</v>
      </c>
      <c r="AX177" s="25" t="str">
        <f>IF(COUNTIF($AH177,"*Changes made to the child's schedule*"),"1","0")</f>
        <v>0</v>
      </c>
      <c r="AY177" s="25" t="str">
        <f>IF(COUNTIF($AH177,"*Changes made to the child's protocols*"),"1","0")</f>
        <v>0</v>
      </c>
      <c r="AZ177" s="25" t="str">
        <f>IF(COUNTIF($AH177,"*Following a review of the restraints, no steps were taken to decrease the use of restraint/secusion during this reporting period*"),"1","0")</f>
        <v>0</v>
      </c>
    </row>
    <row r="178" spans="1:52" ht="50" customHeight="1" x14ac:dyDescent="0.35">
      <c r="A178" s="28" t="s">
        <v>593</v>
      </c>
      <c r="B178" s="31" t="s">
        <v>111</v>
      </c>
      <c r="C178" s="31" t="s">
        <v>113</v>
      </c>
      <c r="D178" s="31" t="s">
        <v>113</v>
      </c>
      <c r="E178" s="31" t="s">
        <v>112</v>
      </c>
      <c r="F178" s="31" t="s">
        <v>109</v>
      </c>
      <c r="G178" s="31" t="s">
        <v>20</v>
      </c>
      <c r="H178" s="31" t="s">
        <v>54</v>
      </c>
      <c r="I178" s="31">
        <v>1</v>
      </c>
      <c r="J178" s="31">
        <v>0</v>
      </c>
      <c r="K178" s="31">
        <v>0</v>
      </c>
      <c r="L178" s="31" t="s">
        <v>53</v>
      </c>
      <c r="M178" s="25" t="str">
        <f>IF(COUNTIF($L178,"*Three or fewer restraints/seclusion occurred during this reporting period*"),"1","0")</f>
        <v>1</v>
      </c>
      <c r="N178" s="25" t="str">
        <f>IF(COUNTIF($L178,"*Update has been made to the FBA*"),"1","0")</f>
        <v>0</v>
      </c>
      <c r="O178" s="25" t="str">
        <f>IF(COUNTIF($L178,"*Update has been made to the PBSP*"),"1","0")</f>
        <v>0</v>
      </c>
      <c r="P178" s="25" t="str">
        <f>IF(COUNTIF($L178,"*ISP Team has convened*"),"1","0")</f>
        <v>0</v>
      </c>
      <c r="Q178" s="25" t="str">
        <f>IF(COUNTIF($L178,"*General retraining of staff*"),"1","0")</f>
        <v>0</v>
      </c>
      <c r="R178" s="25" t="str">
        <f>IF(COUNTIF($L178,"*ISP Team has convened*"),"1","0")</f>
        <v>0</v>
      </c>
      <c r="S178" s="25" t="str">
        <f>IF(COUNTIF($L178,"*Changes made to the ISP*"),"1","0")</f>
        <v>0</v>
      </c>
      <c r="T178" s="25" t="str">
        <f>IF(COUNTIF($L178,"*Assistive Device/Technology added to child's ISP*"),"1","0")</f>
        <v>0</v>
      </c>
      <c r="U178" s="25" t="str">
        <f>IF(COUNTIF($L178,"*Adaptations made to meet identified sensory needs*"),"1","0")</f>
        <v>0</v>
      </c>
      <c r="V178" s="25" t="str">
        <f>IF(COUNTIF($L178,"*Consultation with psychiatrist/medication prescriber*"),"1","0")</f>
        <v>0</v>
      </c>
      <c r="W178" s="25" t="str">
        <f>IF(COUNTIF($L178,"*Consultation with Primary Care Physician/Dentist*"),"1","0")</f>
        <v>0</v>
      </c>
      <c r="X178" s="25" t="str">
        <f>IF(COUNTIF($L178,"*Environmental changes to the setting interior*"),"1","0")</f>
        <v>0</v>
      </c>
      <c r="Y178" s="25" t="str">
        <f>IF(COUNTIF($L178,"*Door Window Dings Added*"),"1","0")</f>
        <v>0</v>
      </c>
      <c r="Z178" s="25" t="str">
        <f>IF(COUNTIF($L178,"*Environmental changes to the child's bedroom*"),"1","0")</f>
        <v>0</v>
      </c>
      <c r="AA178" s="25" t="str">
        <f>IF(COUNTIF($L178,"*Environmental changes to the setting exterior / property*"),"1","0")</f>
        <v>0</v>
      </c>
      <c r="AB178" s="25" t="str">
        <f>IF(COUNTIF($L178,"*Changes made to the child's schedule*"),"1","0")</f>
        <v>0</v>
      </c>
      <c r="AC178" s="25" t="str">
        <f>IF(COUNTIF($L178,"*Changes made to the child's protocols*"),"1","0")</f>
        <v>0</v>
      </c>
      <c r="AD178" s="25" t="str">
        <f>IF(COUNTIF($L178,"*Following a review of the restraints, no steps were taken to decrease the use of restraint/secusion during this reporting period*"),"1","0")</f>
        <v>0</v>
      </c>
      <c r="AE178" s="25">
        <v>0</v>
      </c>
      <c r="AF178" s="25">
        <v>0</v>
      </c>
      <c r="AG178" s="25">
        <v>0</v>
      </c>
      <c r="AH178" s="25" t="s">
        <v>53</v>
      </c>
      <c r="AI178" s="25" t="str">
        <f>IF(COUNTIF($AH178,"*Three or fewer restraints/seclusion occurred during this reporting period*"),"1","0")</f>
        <v>1</v>
      </c>
      <c r="AJ178" s="25" t="str">
        <f>IF(COUNTIF($AH178,"*Update has been made to the FBA*"),"1","0")</f>
        <v>0</v>
      </c>
      <c r="AK178" s="25" t="str">
        <f>IF(COUNTIF($AH178,"*Update has been made to the PBSP*"),"1","0")</f>
        <v>0</v>
      </c>
      <c r="AL178" s="25" t="str">
        <f>IF(COUNTIF($AH178,"*ISP Team has convened*"),"1","0")</f>
        <v>0</v>
      </c>
      <c r="AM178" s="25" t="str">
        <f>IF(COUNTIF($AH178,"*General retraining of staff*"),"1","0")</f>
        <v>0</v>
      </c>
      <c r="AN178" s="25" t="str">
        <f>IF(COUNTIF($AH178,"*ISP Team has convened*"),"1","0")</f>
        <v>0</v>
      </c>
      <c r="AO178" s="25" t="str">
        <f>IF(COUNTIF($AH178,"*Changes made to the ISP*"),"1","0")</f>
        <v>0</v>
      </c>
      <c r="AP178" s="25" t="str">
        <f>IF(COUNTIF($AH178,"*Assistive Device/Technology added to child's ISP*"),"1","0")</f>
        <v>0</v>
      </c>
      <c r="AQ178" s="25" t="str">
        <f>IF(COUNTIF($AH178,"*Adaptations made to meet identified sensory needs*"),"1","0")</f>
        <v>0</v>
      </c>
      <c r="AR178" s="25" t="str">
        <f>IF(COUNTIF($AH178,"*Consultation with psychiatrist/medication prescriber*"),"1","0")</f>
        <v>0</v>
      </c>
      <c r="AS178" s="25" t="str">
        <f>IF(COUNTIF($AH178,"*Consultation with Primary Care Physician/Dentist*"),"1","0")</f>
        <v>0</v>
      </c>
      <c r="AT178" s="25" t="str">
        <f>IF(COUNTIF($AH178,"*Environmental changes to the setting interior*"),"1","0")</f>
        <v>0</v>
      </c>
      <c r="AU178" s="25" t="str">
        <f>IF(COUNTIF($AH178,"*Door Window Dings Added*"),"1","0")</f>
        <v>0</v>
      </c>
      <c r="AV178" s="25" t="str">
        <f>IF(COUNTIF($AH178,"*Environmental changes to the child's bedroom*"),"1","0")</f>
        <v>0</v>
      </c>
      <c r="AW178" s="25" t="str">
        <f>IF(COUNTIF($AH178,"*Environmental changes to the setting exterior / property*"),"1","0")</f>
        <v>0</v>
      </c>
      <c r="AX178" s="25" t="str">
        <f>IF(COUNTIF($AH178,"*Changes made to the child's schedule*"),"1","0")</f>
        <v>0</v>
      </c>
      <c r="AY178" s="25" t="str">
        <f>IF(COUNTIF($AH178,"*Changes made to the child's protocols*"),"1","0")</f>
        <v>0</v>
      </c>
      <c r="AZ178" s="25" t="str">
        <f>IF(COUNTIF($AH178,"*Following a review of the restraints, no steps were taken to decrease the use of restraint/secusion during this reporting period*"),"1","0")</f>
        <v>0</v>
      </c>
    </row>
    <row r="179" spans="1:52" ht="50" customHeight="1" x14ac:dyDescent="0.35">
      <c r="A179" s="28" t="s">
        <v>594</v>
      </c>
      <c r="B179" s="25" t="s">
        <v>111</v>
      </c>
      <c r="C179" s="25" t="s">
        <v>108</v>
      </c>
      <c r="D179" s="25" t="s">
        <v>108</v>
      </c>
      <c r="E179" s="25" t="s">
        <v>112</v>
      </c>
      <c r="F179" s="25" t="s">
        <v>109</v>
      </c>
      <c r="G179" s="25" t="s">
        <v>20</v>
      </c>
      <c r="H179" s="25" t="s">
        <v>54</v>
      </c>
      <c r="I179" s="25">
        <v>1</v>
      </c>
      <c r="J179" s="25">
        <v>0</v>
      </c>
      <c r="K179" s="25">
        <v>0</v>
      </c>
      <c r="L179" s="25" t="s">
        <v>53</v>
      </c>
      <c r="M179" s="25" t="str">
        <f>IF(COUNTIF($L179,"*Three or fewer restraints/seclusion occurred during this reporting period*"),"1","0")</f>
        <v>1</v>
      </c>
      <c r="N179" s="25" t="str">
        <f>IF(COUNTIF($L179,"*Update has been made to the FBA*"),"1","0")</f>
        <v>0</v>
      </c>
      <c r="O179" s="25" t="str">
        <f>IF(COUNTIF($L179,"*Update has been made to the PBSP*"),"1","0")</f>
        <v>0</v>
      </c>
      <c r="P179" s="25" t="str">
        <f>IF(COUNTIF($L179,"*ISP Team has convened*"),"1","0")</f>
        <v>0</v>
      </c>
      <c r="Q179" s="25" t="str">
        <f>IF(COUNTIF($L179,"*General retraining of staff*"),"1","0")</f>
        <v>0</v>
      </c>
      <c r="R179" s="25" t="str">
        <f>IF(COUNTIF($L179,"*ISP Team has convened*"),"1","0")</f>
        <v>0</v>
      </c>
      <c r="S179" s="25" t="str">
        <f>IF(COUNTIF($L179,"*Changes made to the ISP*"),"1","0")</f>
        <v>0</v>
      </c>
      <c r="T179" s="25" t="str">
        <f>IF(COUNTIF($L179,"*Assistive Device/Technology added to child's ISP*"),"1","0")</f>
        <v>0</v>
      </c>
      <c r="U179" s="25" t="str">
        <f>IF(COUNTIF($L179,"*Adaptations made to meet identified sensory needs*"),"1","0")</f>
        <v>0</v>
      </c>
      <c r="V179" s="25" t="str">
        <f>IF(COUNTIF($L179,"*Consultation with psychiatrist/medication prescriber*"),"1","0")</f>
        <v>0</v>
      </c>
      <c r="W179" s="25" t="str">
        <f>IF(COUNTIF($L179,"*Consultation with Primary Care Physician/Dentist*"),"1","0")</f>
        <v>0</v>
      </c>
      <c r="X179" s="25" t="str">
        <f>IF(COUNTIF($L179,"*Environmental changes to the setting interior*"),"1","0")</f>
        <v>0</v>
      </c>
      <c r="Y179" s="25" t="str">
        <f>IF(COUNTIF($L179,"*Door Window Dings Added*"),"1","0")</f>
        <v>0</v>
      </c>
      <c r="Z179" s="25" t="str">
        <f>IF(COUNTIF($L179,"*Environmental changes to the child's bedroom*"),"1","0")</f>
        <v>0</v>
      </c>
      <c r="AA179" s="25" t="str">
        <f>IF(COUNTIF($L179,"*Environmental changes to the setting exterior / property*"),"1","0")</f>
        <v>0</v>
      </c>
      <c r="AB179" s="25" t="str">
        <f>IF(COUNTIF($L179,"*Changes made to the child's schedule*"),"1","0")</f>
        <v>0</v>
      </c>
      <c r="AC179" s="25" t="str">
        <f>IF(COUNTIF($L179,"*Changes made to the child's protocols*"),"1","0")</f>
        <v>0</v>
      </c>
      <c r="AD179" s="25" t="str">
        <f>IF(COUNTIF($L179,"*Following a review of the restraints, no steps were taken to decrease the use of restraint/secusion during this reporting period*"),"1","0")</f>
        <v>0</v>
      </c>
      <c r="AE179" s="25">
        <v>0</v>
      </c>
      <c r="AF179" s="25">
        <v>0</v>
      </c>
      <c r="AG179" s="25">
        <v>0</v>
      </c>
      <c r="AH179" s="25" t="s">
        <v>53</v>
      </c>
      <c r="AI179" s="25" t="str">
        <f>IF(COUNTIF($AH179,"*Three or fewer restraints/seclusion occurred during this reporting period*"),"1","0")</f>
        <v>1</v>
      </c>
      <c r="AJ179" s="25" t="str">
        <f>IF(COUNTIF($AH179,"*Update has been made to the FBA*"),"1","0")</f>
        <v>0</v>
      </c>
      <c r="AK179" s="25" t="str">
        <f>IF(COUNTIF($AH179,"*Update has been made to the PBSP*"),"1","0")</f>
        <v>0</v>
      </c>
      <c r="AL179" s="25" t="str">
        <f>IF(COUNTIF($AH179,"*ISP Team has convened*"),"1","0")</f>
        <v>0</v>
      </c>
      <c r="AM179" s="25" t="str">
        <f>IF(COUNTIF($AH179,"*General retraining of staff*"),"1","0")</f>
        <v>0</v>
      </c>
      <c r="AN179" s="25" t="str">
        <f>IF(COUNTIF($AH179,"*ISP Team has convened*"),"1","0")</f>
        <v>0</v>
      </c>
      <c r="AO179" s="25" t="str">
        <f>IF(COUNTIF($AH179,"*Changes made to the ISP*"),"1","0")</f>
        <v>0</v>
      </c>
      <c r="AP179" s="25" t="str">
        <f>IF(COUNTIF($AH179,"*Assistive Device/Technology added to child's ISP*"),"1","0")</f>
        <v>0</v>
      </c>
      <c r="AQ179" s="25" t="str">
        <f>IF(COUNTIF($AH179,"*Adaptations made to meet identified sensory needs*"),"1","0")</f>
        <v>0</v>
      </c>
      <c r="AR179" s="25" t="str">
        <f>IF(COUNTIF($AH179,"*Consultation with psychiatrist/medication prescriber*"),"1","0")</f>
        <v>0</v>
      </c>
      <c r="AS179" s="25" t="str">
        <f>IF(COUNTIF($AH179,"*Consultation with Primary Care Physician/Dentist*"),"1","0")</f>
        <v>0</v>
      </c>
      <c r="AT179" s="25" t="str">
        <f>IF(COUNTIF($AH179,"*Environmental changes to the setting interior*"),"1","0")</f>
        <v>0</v>
      </c>
      <c r="AU179" s="25" t="str">
        <f>IF(COUNTIF($AH179,"*Door Window Dings Added*"),"1","0")</f>
        <v>0</v>
      </c>
      <c r="AV179" s="25" t="str">
        <f>IF(COUNTIF($AH179,"*Environmental changes to the child's bedroom*"),"1","0")</f>
        <v>0</v>
      </c>
      <c r="AW179" s="25" t="str">
        <f>IF(COUNTIF($AH179,"*Environmental changes to the setting exterior / property*"),"1","0")</f>
        <v>0</v>
      </c>
      <c r="AX179" s="25" t="str">
        <f>IF(COUNTIF($AH179,"*Changes made to the child's schedule*"),"1","0")</f>
        <v>0</v>
      </c>
      <c r="AY179" s="25" t="str">
        <f>IF(COUNTIF($AH179,"*Changes made to the child's protocols*"),"1","0")</f>
        <v>0</v>
      </c>
      <c r="AZ179" s="25" t="str">
        <f>IF(COUNTIF($AH179,"*Following a review of the restraints, no steps were taken to decrease the use of restraint/secusion during this reporting period*"),"1","0")</f>
        <v>0</v>
      </c>
    </row>
    <row r="180" spans="1:52" ht="50" customHeight="1" x14ac:dyDescent="0.35">
      <c r="A180" s="28" t="s">
        <v>595</v>
      </c>
      <c r="B180" s="25" t="s">
        <v>107</v>
      </c>
      <c r="C180" s="25" t="s">
        <v>108</v>
      </c>
      <c r="D180" s="25" t="s">
        <v>108</v>
      </c>
      <c r="E180" s="25" t="s">
        <v>112</v>
      </c>
      <c r="F180" s="25" t="s">
        <v>109</v>
      </c>
      <c r="G180" s="25" t="s">
        <v>54</v>
      </c>
      <c r="H180" s="25" t="s">
        <v>54</v>
      </c>
      <c r="I180" s="25">
        <v>1</v>
      </c>
      <c r="J180" s="25">
        <v>1</v>
      </c>
      <c r="K180" s="32">
        <v>0</v>
      </c>
      <c r="L180" s="25" t="s">
        <v>53</v>
      </c>
      <c r="M180" s="25" t="str">
        <f>IF(COUNTIF($L180,"*Three or fewer restraints/seclusion occurred during this reporting period*"),"1","0")</f>
        <v>1</v>
      </c>
      <c r="N180" s="25" t="str">
        <f>IF(COUNTIF($L180,"*Update has been made to the FBA*"),"1","0")</f>
        <v>0</v>
      </c>
      <c r="O180" s="25" t="str">
        <f>IF(COUNTIF($L180,"*Update has been made to the PBSP*"),"1","0")</f>
        <v>0</v>
      </c>
      <c r="P180" s="25" t="str">
        <f>IF(COUNTIF($L180,"*ISP Team has convened*"),"1","0")</f>
        <v>0</v>
      </c>
      <c r="Q180" s="25" t="str">
        <f>IF(COUNTIF($L180,"*General retraining of staff*"),"1","0")</f>
        <v>0</v>
      </c>
      <c r="R180" s="25" t="str">
        <f>IF(COUNTIF($L180,"*ISP Team has convened*"),"1","0")</f>
        <v>0</v>
      </c>
      <c r="S180" s="25" t="str">
        <f>IF(COUNTIF($L180,"*Changes made to the ISP*"),"1","0")</f>
        <v>0</v>
      </c>
      <c r="T180" s="25" t="str">
        <f>IF(COUNTIF($L180,"*Assistive Device/Technology added to child's ISP*"),"1","0")</f>
        <v>0</v>
      </c>
      <c r="U180" s="25" t="str">
        <f>IF(COUNTIF($L180,"*Adaptations made to meet identified sensory needs*"),"1","0")</f>
        <v>0</v>
      </c>
      <c r="V180" s="25" t="str">
        <f>IF(COUNTIF($L180,"*Consultation with psychiatrist/medication prescriber*"),"1","0")</f>
        <v>0</v>
      </c>
      <c r="W180" s="25" t="str">
        <f>IF(COUNTIF($L180,"*Consultation with Primary Care Physician/Dentist*"),"1","0")</f>
        <v>0</v>
      </c>
      <c r="X180" s="25" t="str">
        <f>IF(COUNTIF($L180,"*Environmental changes to the setting interior*"),"1","0")</f>
        <v>0</v>
      </c>
      <c r="Y180" s="25" t="str">
        <f>IF(COUNTIF($L180,"*Door Window Dings Added*"),"1","0")</f>
        <v>0</v>
      </c>
      <c r="Z180" s="25" t="str">
        <f>IF(COUNTIF($L180,"*Environmental changes to the child's bedroom*"),"1","0")</f>
        <v>0</v>
      </c>
      <c r="AA180" s="25" t="str">
        <f>IF(COUNTIF($L180,"*Environmental changes to the setting exterior / property*"),"1","0")</f>
        <v>0</v>
      </c>
      <c r="AB180" s="25" t="str">
        <f>IF(COUNTIF($L180,"*Changes made to the child's schedule*"),"1","0")</f>
        <v>0</v>
      </c>
      <c r="AC180" s="25" t="str">
        <f>IF(COUNTIF($L180,"*Changes made to the child's protocols*"),"1","0")</f>
        <v>0</v>
      </c>
      <c r="AD180" s="25" t="str">
        <f>IF(COUNTIF($L180,"*Following a review of the restraints, no steps were taken to decrease the use of restraint/secusion during this reporting period*"),"1","0")</f>
        <v>0</v>
      </c>
      <c r="AE180" s="25">
        <v>0</v>
      </c>
      <c r="AF180" s="25">
        <v>0</v>
      </c>
      <c r="AG180" s="25">
        <v>0</v>
      </c>
      <c r="AH180" s="25" t="s">
        <v>53</v>
      </c>
      <c r="AI180" s="25" t="str">
        <f>IF(COUNTIF($AH180,"*Three or fewer restraints/seclusion occurred during this reporting period*"),"1","0")</f>
        <v>1</v>
      </c>
      <c r="AJ180" s="25" t="str">
        <f>IF(COUNTIF($AH180,"*Update has been made to the FBA*"),"1","0")</f>
        <v>0</v>
      </c>
      <c r="AK180" s="25" t="str">
        <f>IF(COUNTIF($AH180,"*Update has been made to the PBSP*"),"1","0")</f>
        <v>0</v>
      </c>
      <c r="AL180" s="25" t="str">
        <f>IF(COUNTIF($AH180,"*ISP Team has convened*"),"1","0")</f>
        <v>0</v>
      </c>
      <c r="AM180" s="25" t="str">
        <f>IF(COUNTIF($AH180,"*General retraining of staff*"),"1","0")</f>
        <v>0</v>
      </c>
      <c r="AN180" s="25" t="str">
        <f>IF(COUNTIF($AH180,"*ISP Team has convened*"),"1","0")</f>
        <v>0</v>
      </c>
      <c r="AO180" s="25" t="str">
        <f>IF(COUNTIF($AH180,"*Changes made to the ISP*"),"1","0")</f>
        <v>0</v>
      </c>
      <c r="AP180" s="25" t="str">
        <f>IF(COUNTIF($AH180,"*Assistive Device/Technology added to child's ISP*"),"1","0")</f>
        <v>0</v>
      </c>
      <c r="AQ180" s="25" t="str">
        <f>IF(COUNTIF($AH180,"*Adaptations made to meet identified sensory needs*"),"1","0")</f>
        <v>0</v>
      </c>
      <c r="AR180" s="25" t="str">
        <f>IF(COUNTIF($AH180,"*Consultation with psychiatrist/medication prescriber*"),"1","0")</f>
        <v>0</v>
      </c>
      <c r="AS180" s="25" t="str">
        <f>IF(COUNTIF($AH180,"*Consultation with Primary Care Physician/Dentist*"),"1","0")</f>
        <v>0</v>
      </c>
      <c r="AT180" s="25" t="str">
        <f>IF(COUNTIF($AH180,"*Environmental changes to the setting interior*"),"1","0")</f>
        <v>0</v>
      </c>
      <c r="AU180" s="25" t="str">
        <f>IF(COUNTIF($AH180,"*Door Window Dings Added*"),"1","0")</f>
        <v>0</v>
      </c>
      <c r="AV180" s="25" t="str">
        <f>IF(COUNTIF($AH180,"*Environmental changes to the child's bedroom*"),"1","0")</f>
        <v>0</v>
      </c>
      <c r="AW180" s="25" t="str">
        <f>IF(COUNTIF($AH180,"*Environmental changes to the setting exterior / property*"),"1","0")</f>
        <v>0</v>
      </c>
      <c r="AX180" s="25" t="str">
        <f>IF(COUNTIF($AH180,"*Changes made to the child's schedule*"),"1","0")</f>
        <v>0</v>
      </c>
      <c r="AY180" s="25" t="str">
        <f>IF(COUNTIF($AH180,"*Changes made to the child's protocols*"),"1","0")</f>
        <v>0</v>
      </c>
      <c r="AZ180" s="25" t="str">
        <f>IF(COUNTIF($AH180,"*Following a review of the restraints, no steps were taken to decrease the use of restraint/secusion during this reporting period*"),"1","0")</f>
        <v>0</v>
      </c>
    </row>
    <row r="181" spans="1:52" ht="50" customHeight="1" x14ac:dyDescent="0.35">
      <c r="A181" s="28" t="s">
        <v>596</v>
      </c>
      <c r="B181" s="25" t="s">
        <v>114</v>
      </c>
      <c r="C181" s="25" t="s">
        <v>113</v>
      </c>
      <c r="D181" s="25" t="s">
        <v>113</v>
      </c>
      <c r="E181" s="25" t="s">
        <v>112</v>
      </c>
      <c r="F181" s="25" t="s">
        <v>109</v>
      </c>
      <c r="G181" s="25" t="s">
        <v>20</v>
      </c>
      <c r="H181" s="25" t="s">
        <v>54</v>
      </c>
      <c r="I181" s="25">
        <v>1</v>
      </c>
      <c r="J181" s="25">
        <v>0</v>
      </c>
      <c r="K181" s="25">
        <v>0</v>
      </c>
      <c r="L181" s="25" t="s">
        <v>184</v>
      </c>
      <c r="M181" s="25" t="str">
        <f>IF(COUNTIF($L181,"*Three or fewer restraints/seclusion occurred during this reporting period*"),"1","0")</f>
        <v>0</v>
      </c>
      <c r="N181" s="25" t="str">
        <f>IF(COUNTIF($L181,"*Update has been made to the FBA*"),"1","0")</f>
        <v>0</v>
      </c>
      <c r="O181" s="25" t="str">
        <f>IF(COUNTIF($L181,"*Update has been made to the PBSP*"),"1","0")</f>
        <v>0</v>
      </c>
      <c r="P181" s="25" t="str">
        <f>IF(COUNTIF($L181,"*ISP Team has convened*"),"1","0")</f>
        <v>0</v>
      </c>
      <c r="Q181" s="25" t="str">
        <f>IF(COUNTIF($L181,"*General retraining of staff*"),"1","0")</f>
        <v>0</v>
      </c>
      <c r="R181" s="25" t="str">
        <f>IF(COUNTIF($L181,"*ISP Team has convened*"),"1","0")</f>
        <v>0</v>
      </c>
      <c r="S181" s="25" t="str">
        <f>IF(COUNTIF($L181,"*Changes made to the ISP*"),"1","0")</f>
        <v>0</v>
      </c>
      <c r="T181" s="25" t="str">
        <f>IF(COUNTIF($L181,"*Assistive Device/Technology added to child's ISP*"),"1","0")</f>
        <v>0</v>
      </c>
      <c r="U181" s="25" t="str">
        <f>IF(COUNTIF($L181,"*Adaptations made to meet identified sensory needs*"),"1","0")</f>
        <v>0</v>
      </c>
      <c r="V181" s="25" t="str">
        <f>IF(COUNTIF($L181,"*Consultation with psychiatrist/medication prescriber*"),"1","0")</f>
        <v>0</v>
      </c>
      <c r="W181" s="25" t="str">
        <f>IF(COUNTIF($L181,"*Consultation with Primary Care Physician/Dentist*"),"1","0")</f>
        <v>0</v>
      </c>
      <c r="X181" s="25" t="str">
        <f>IF(COUNTIF($L181,"*Environmental changes to the setting interior*"),"1","0")</f>
        <v>0</v>
      </c>
      <c r="Y181" s="25" t="str">
        <f>IF(COUNTIF($L181,"*Door Window Dings Added*"),"1","0")</f>
        <v>0</v>
      </c>
      <c r="Z181" s="25" t="str">
        <f>IF(COUNTIF($L181,"*Environmental changes to the child's bedroom*"),"1","0")</f>
        <v>0</v>
      </c>
      <c r="AA181" s="25" t="str">
        <f>IF(COUNTIF($L181,"*Environmental changes to the setting exterior / property*"),"1","0")</f>
        <v>0</v>
      </c>
      <c r="AB181" s="25" t="str">
        <f>IF(COUNTIF($L181,"*Changes made to the child's schedule*"),"1","0")</f>
        <v>0</v>
      </c>
      <c r="AC181" s="25" t="str">
        <f>IF(COUNTIF($L181,"*Changes made to the child's protocols*"),"1","0")</f>
        <v>1</v>
      </c>
      <c r="AD181" s="25" t="str">
        <f>IF(COUNTIF($L181,"*Following a review of the restraints, no steps were taken to decrease the use of restraint/secusion during this reporting period*"),"1","0")</f>
        <v>0</v>
      </c>
      <c r="AE181" s="25">
        <v>0</v>
      </c>
      <c r="AF181" s="25">
        <v>0</v>
      </c>
      <c r="AG181" s="25">
        <v>0</v>
      </c>
      <c r="AH181" s="25" t="s">
        <v>164</v>
      </c>
      <c r="AI181" s="25" t="str">
        <f>IF(COUNTIF($AH181,"*Three or fewer restraints/seclusion occurred during this reporting period*"),"1","0")</f>
        <v>0</v>
      </c>
      <c r="AJ181" s="25" t="str">
        <f>IF(COUNTIF($AH181,"*Update has been made to the FBA*"),"1","0")</f>
        <v>0</v>
      </c>
      <c r="AK181" s="25" t="str">
        <f>IF(COUNTIF($AH181,"*Update has been made to the PBSP*"),"1","0")</f>
        <v>0</v>
      </c>
      <c r="AL181" s="25" t="str">
        <f>IF(COUNTIF($AH181,"*ISP Team has convened*"),"1","0")</f>
        <v>0</v>
      </c>
      <c r="AM181" s="25" t="str">
        <f>IF(COUNTIF($AH181,"*General retraining of staff*"),"1","0")</f>
        <v>0</v>
      </c>
      <c r="AN181" s="25" t="str">
        <f>IF(COUNTIF($AH181,"*ISP Team has convened*"),"1","0")</f>
        <v>0</v>
      </c>
      <c r="AO181" s="25" t="str">
        <f>IF(COUNTIF($AH181,"*Changes made to the ISP*"),"1","0")</f>
        <v>0</v>
      </c>
      <c r="AP181" s="25" t="str">
        <f>IF(COUNTIF($AH181,"*Assistive Device/Technology added to child's ISP*"),"1","0")</f>
        <v>0</v>
      </c>
      <c r="AQ181" s="25" t="str">
        <f>IF(COUNTIF($AH181,"*Adaptations made to meet identified sensory needs*"),"1","0")</f>
        <v>0</v>
      </c>
      <c r="AR181" s="25" t="str">
        <f>IF(COUNTIF($AH181,"*Consultation with psychiatrist/medication prescriber*"),"1","0")</f>
        <v>0</v>
      </c>
      <c r="AS181" s="25" t="str">
        <f>IF(COUNTIF($AH181,"*Consultation with Primary Care Physician/Dentist*"),"1","0")</f>
        <v>0</v>
      </c>
      <c r="AT181" s="25" t="str">
        <f>IF(COUNTIF($AH181,"*Environmental changes to the setting interior*"),"1","0")</f>
        <v>0</v>
      </c>
      <c r="AU181" s="25" t="str">
        <f>IF(COUNTIF($AH181,"*Door Window Dings Added*"),"1","0")</f>
        <v>0</v>
      </c>
      <c r="AV181" s="25" t="str">
        <f>IF(COUNTIF($AH181,"*Environmental changes to the child's bedroom*"),"1","0")</f>
        <v>0</v>
      </c>
      <c r="AW181" s="25" t="str">
        <f>IF(COUNTIF($AH181,"*Environmental changes to the setting exterior / property*"),"1","0")</f>
        <v>0</v>
      </c>
      <c r="AX181" s="25" t="str">
        <f>IF(COUNTIF($AH181,"*Changes made to the child's schedule*"),"1","0")</f>
        <v>0</v>
      </c>
      <c r="AY181" s="25" t="str">
        <f>IF(COUNTIF($AH181,"*Changes made to the child's protocols*"),"1","0")</f>
        <v>0</v>
      </c>
      <c r="AZ181" s="25" t="str">
        <f>IF(COUNTIF($AH181,"*Following a review of the restraints, no steps were taken to decrease the use of restraint/secusion during this reporting period*"),"1","0")</f>
        <v>0</v>
      </c>
    </row>
    <row r="182" spans="1:52" ht="50" customHeight="1" x14ac:dyDescent="0.35">
      <c r="A182" s="28" t="s">
        <v>597</v>
      </c>
      <c r="B182" s="25" t="s">
        <v>107</v>
      </c>
      <c r="C182" s="25" t="s">
        <v>108</v>
      </c>
      <c r="D182" s="25" t="s">
        <v>108</v>
      </c>
      <c r="E182" s="25" t="s">
        <v>112</v>
      </c>
      <c r="F182" s="25" t="s">
        <v>109</v>
      </c>
      <c r="G182" s="25" t="s">
        <v>20</v>
      </c>
      <c r="H182" s="25" t="s">
        <v>54</v>
      </c>
      <c r="I182" s="25">
        <v>1</v>
      </c>
      <c r="J182" s="25">
        <v>0</v>
      </c>
      <c r="K182" s="25">
        <v>0</v>
      </c>
      <c r="L182" s="25" t="s">
        <v>53</v>
      </c>
      <c r="M182" s="25" t="str">
        <f>IF(COUNTIF($L182,"*Three or fewer restraints/seclusion occurred during this reporting period*"),"1","0")</f>
        <v>1</v>
      </c>
      <c r="N182" s="25" t="str">
        <f>IF(COUNTIF($L182,"*Update has been made to the FBA*"),"1","0")</f>
        <v>0</v>
      </c>
      <c r="O182" s="25" t="str">
        <f>IF(COUNTIF($L182,"*Update has been made to the PBSP*"),"1","0")</f>
        <v>0</v>
      </c>
      <c r="P182" s="25" t="str">
        <f>IF(COUNTIF($L182,"*ISP Team has convened*"),"1","0")</f>
        <v>0</v>
      </c>
      <c r="Q182" s="25" t="str">
        <f>IF(COUNTIF($L182,"*General retraining of staff*"),"1","0")</f>
        <v>0</v>
      </c>
      <c r="R182" s="25" t="str">
        <f>IF(COUNTIF($L182,"*ISP Team has convened*"),"1","0")</f>
        <v>0</v>
      </c>
      <c r="S182" s="25" t="str">
        <f>IF(COUNTIF($L182,"*Changes made to the ISP*"),"1","0")</f>
        <v>0</v>
      </c>
      <c r="T182" s="25" t="str">
        <f>IF(COUNTIF($L182,"*Assistive Device/Technology added to child's ISP*"),"1","0")</f>
        <v>0</v>
      </c>
      <c r="U182" s="25" t="str">
        <f>IF(COUNTIF($L182,"*Adaptations made to meet identified sensory needs*"),"1","0")</f>
        <v>0</v>
      </c>
      <c r="V182" s="25" t="str">
        <f>IF(COUNTIF($L182,"*Consultation with psychiatrist/medication prescriber*"),"1","0")</f>
        <v>0</v>
      </c>
      <c r="W182" s="25" t="str">
        <f>IF(COUNTIF($L182,"*Consultation with Primary Care Physician/Dentist*"),"1","0")</f>
        <v>0</v>
      </c>
      <c r="X182" s="25" t="str">
        <f>IF(COUNTIF($L182,"*Environmental changes to the setting interior*"),"1","0")</f>
        <v>0</v>
      </c>
      <c r="Y182" s="25" t="str">
        <f>IF(COUNTIF($L182,"*Door Window Dings Added*"),"1","0")</f>
        <v>0</v>
      </c>
      <c r="Z182" s="25" t="str">
        <f>IF(COUNTIF($L182,"*Environmental changes to the child's bedroom*"),"1","0")</f>
        <v>0</v>
      </c>
      <c r="AA182" s="25" t="str">
        <f>IF(COUNTIF($L182,"*Environmental changes to the setting exterior / property*"),"1","0")</f>
        <v>0</v>
      </c>
      <c r="AB182" s="25" t="str">
        <f>IF(COUNTIF($L182,"*Changes made to the child's schedule*"),"1","0")</f>
        <v>0</v>
      </c>
      <c r="AC182" s="25" t="str">
        <f>IF(COUNTIF($L182,"*Changes made to the child's protocols*"),"1","0")</f>
        <v>0</v>
      </c>
      <c r="AD182" s="25" t="str">
        <f>IF(COUNTIF($L182,"*Following a review of the restraints, no steps were taken to decrease the use of restraint/secusion during this reporting period*"),"1","0")</f>
        <v>0</v>
      </c>
      <c r="AE182" s="25">
        <v>0</v>
      </c>
      <c r="AF182" s="25">
        <v>0</v>
      </c>
      <c r="AG182" s="25">
        <v>0</v>
      </c>
      <c r="AH182" s="25" t="s">
        <v>53</v>
      </c>
      <c r="AI182" s="25" t="str">
        <f>IF(COUNTIF($AH182,"*Three or fewer restraints/seclusion occurred during this reporting period*"),"1","0")</f>
        <v>1</v>
      </c>
      <c r="AJ182" s="25" t="str">
        <f>IF(COUNTIF($AH182,"*Update has been made to the FBA*"),"1","0")</f>
        <v>0</v>
      </c>
      <c r="AK182" s="25" t="str">
        <f>IF(COUNTIF($AH182,"*Update has been made to the PBSP*"),"1","0")</f>
        <v>0</v>
      </c>
      <c r="AL182" s="25" t="str">
        <f>IF(COUNTIF($AH182,"*ISP Team has convened*"),"1","0")</f>
        <v>0</v>
      </c>
      <c r="AM182" s="25" t="str">
        <f>IF(COUNTIF($AH182,"*General retraining of staff*"),"1","0")</f>
        <v>0</v>
      </c>
      <c r="AN182" s="25" t="str">
        <f>IF(COUNTIF($AH182,"*ISP Team has convened*"),"1","0")</f>
        <v>0</v>
      </c>
      <c r="AO182" s="25" t="str">
        <f>IF(COUNTIF($AH182,"*Changes made to the ISP*"),"1","0")</f>
        <v>0</v>
      </c>
      <c r="AP182" s="25" t="str">
        <f>IF(COUNTIF($AH182,"*Assistive Device/Technology added to child's ISP*"),"1","0")</f>
        <v>0</v>
      </c>
      <c r="AQ182" s="25" t="str">
        <f>IF(COUNTIF($AH182,"*Adaptations made to meet identified sensory needs*"),"1","0")</f>
        <v>0</v>
      </c>
      <c r="AR182" s="25" t="str">
        <f>IF(COUNTIF($AH182,"*Consultation with psychiatrist/medication prescriber*"),"1","0")</f>
        <v>0</v>
      </c>
      <c r="AS182" s="25" t="str">
        <f>IF(COUNTIF($AH182,"*Consultation with Primary Care Physician/Dentist*"),"1","0")</f>
        <v>0</v>
      </c>
      <c r="AT182" s="25" t="str">
        <f>IF(COUNTIF($AH182,"*Environmental changes to the setting interior*"),"1","0")</f>
        <v>0</v>
      </c>
      <c r="AU182" s="25" t="str">
        <f>IF(COUNTIF($AH182,"*Door Window Dings Added*"),"1","0")</f>
        <v>0</v>
      </c>
      <c r="AV182" s="25" t="str">
        <f>IF(COUNTIF($AH182,"*Environmental changes to the child's bedroom*"),"1","0")</f>
        <v>0</v>
      </c>
      <c r="AW182" s="25" t="str">
        <f>IF(COUNTIF($AH182,"*Environmental changes to the setting exterior / property*"),"1","0")</f>
        <v>0</v>
      </c>
      <c r="AX182" s="25" t="str">
        <f>IF(COUNTIF($AH182,"*Changes made to the child's schedule*"),"1","0")</f>
        <v>0</v>
      </c>
      <c r="AY182" s="25" t="str">
        <f>IF(COUNTIF($AH182,"*Changes made to the child's protocols*"),"1","0")</f>
        <v>0</v>
      </c>
      <c r="AZ182" s="25" t="str">
        <f>IF(COUNTIF($AH182,"*Following a review of the restraints, no steps were taken to decrease the use of restraint/secusion during this reporting period*"),"1","0")</f>
        <v>0</v>
      </c>
    </row>
    <row r="183" spans="1:52" ht="50" customHeight="1" x14ac:dyDescent="0.35">
      <c r="A183" s="28" t="s">
        <v>598</v>
      </c>
      <c r="B183" s="25" t="s">
        <v>121</v>
      </c>
      <c r="C183" s="25" t="s">
        <v>108</v>
      </c>
      <c r="D183" s="25" t="s">
        <v>108</v>
      </c>
      <c r="E183" s="25" t="s">
        <v>112</v>
      </c>
      <c r="F183" s="25" t="s">
        <v>109</v>
      </c>
      <c r="G183" s="25" t="s">
        <v>20</v>
      </c>
      <c r="H183" s="25" t="s">
        <v>54</v>
      </c>
      <c r="I183" s="25">
        <v>1</v>
      </c>
      <c r="J183" s="25">
        <v>0</v>
      </c>
      <c r="K183" s="25">
        <v>0</v>
      </c>
      <c r="L183" s="25" t="s">
        <v>192</v>
      </c>
      <c r="M183" s="25" t="str">
        <f>IF(COUNTIF($L183,"*Three or fewer restraints/seclusion occurred during this reporting period*"),"1","0")</f>
        <v>0</v>
      </c>
      <c r="N183" s="25" t="str">
        <f>IF(COUNTIF($L183,"*Update has been made to the FBA*"),"1","0")</f>
        <v>0</v>
      </c>
      <c r="O183" s="25" t="str">
        <f>IF(COUNTIF($L183,"*Update has been made to the PBSP*"),"1","0")</f>
        <v>1</v>
      </c>
      <c r="P183" s="25" t="str">
        <f>IF(COUNTIF($L183,"*ISP Team has convened*"),"1","0")</f>
        <v>0</v>
      </c>
      <c r="Q183" s="25" t="str">
        <f>IF(COUNTIF($L183,"*General retraining of staff*"),"1","0")</f>
        <v>0</v>
      </c>
      <c r="R183" s="25" t="str">
        <f>IF(COUNTIF($L183,"*ISP Team has convened*"),"1","0")</f>
        <v>0</v>
      </c>
      <c r="S183" s="25" t="str">
        <f>IF(COUNTIF($L183,"*Changes made to the ISP*"),"1","0")</f>
        <v>0</v>
      </c>
      <c r="T183" s="25" t="str">
        <f>IF(COUNTIF($L183,"*Assistive Device/Technology added to child's ISP*"),"1","0")</f>
        <v>0</v>
      </c>
      <c r="U183" s="25" t="str">
        <f>IF(COUNTIF($L183,"*Adaptations made to meet identified sensory needs*"),"1","0")</f>
        <v>0</v>
      </c>
      <c r="V183" s="25" t="str">
        <f>IF(COUNTIF($L183,"*Consultation with psychiatrist/medication prescriber*"),"1","0")</f>
        <v>0</v>
      </c>
      <c r="W183" s="25" t="str">
        <f>IF(COUNTIF($L183,"*Consultation with Primary Care Physician/Dentist*"),"1","0")</f>
        <v>1</v>
      </c>
      <c r="X183" s="25" t="str">
        <f>IF(COUNTIF($L183,"*Environmental changes to the setting interior*"),"1","0")</f>
        <v>0</v>
      </c>
      <c r="Y183" s="25" t="str">
        <f>IF(COUNTIF($L183,"*Door Window Dings Added*"),"1","0")</f>
        <v>0</v>
      </c>
      <c r="Z183" s="25" t="str">
        <f>IF(COUNTIF($L183,"*Environmental changes to the child's bedroom*"),"1","0")</f>
        <v>0</v>
      </c>
      <c r="AA183" s="25" t="str">
        <f>IF(COUNTIF($L183,"*Environmental changes to the setting exterior / property*"),"1","0")</f>
        <v>0</v>
      </c>
      <c r="AB183" s="25" t="str">
        <f>IF(COUNTIF($L183,"*Changes made to the child's schedule*"),"1","0")</f>
        <v>1</v>
      </c>
      <c r="AC183" s="25" t="str">
        <f>IF(COUNTIF($L183,"*Changes made to the child's protocols*"),"1","0")</f>
        <v>0</v>
      </c>
      <c r="AD183" s="25" t="str">
        <f>IF(COUNTIF($L183,"*Following a review of the restraints, no steps were taken to decrease the use of restraint/secusion during this reporting period*"),"1","0")</f>
        <v>0</v>
      </c>
      <c r="AE183" s="25">
        <v>0</v>
      </c>
      <c r="AF183" s="25">
        <v>0</v>
      </c>
      <c r="AG183" s="25">
        <v>0</v>
      </c>
      <c r="AH183" s="25" t="s">
        <v>53</v>
      </c>
      <c r="AI183" s="25" t="str">
        <f>IF(COUNTIF($AH183,"*Three or fewer restraints/seclusion occurred during this reporting period*"),"1","0")</f>
        <v>1</v>
      </c>
      <c r="AJ183" s="25" t="str">
        <f>IF(COUNTIF($AH183,"*Update has been made to the FBA*"),"1","0")</f>
        <v>0</v>
      </c>
      <c r="AK183" s="25" t="str">
        <f>IF(COUNTIF($AH183,"*Update has been made to the PBSP*"),"1","0")</f>
        <v>0</v>
      </c>
      <c r="AL183" s="25" t="str">
        <f>IF(COUNTIF($AH183,"*ISP Team has convened*"),"1","0")</f>
        <v>0</v>
      </c>
      <c r="AM183" s="25" t="str">
        <f>IF(COUNTIF($AH183,"*General retraining of staff*"),"1","0")</f>
        <v>0</v>
      </c>
      <c r="AN183" s="25" t="str">
        <f>IF(COUNTIF($AH183,"*ISP Team has convened*"),"1","0")</f>
        <v>0</v>
      </c>
      <c r="AO183" s="25" t="str">
        <f>IF(COUNTIF($AH183,"*Changes made to the ISP*"),"1","0")</f>
        <v>0</v>
      </c>
      <c r="AP183" s="25" t="str">
        <f>IF(COUNTIF($AH183,"*Assistive Device/Technology added to child's ISP*"),"1","0")</f>
        <v>0</v>
      </c>
      <c r="AQ183" s="25" t="str">
        <f>IF(COUNTIF($AH183,"*Adaptations made to meet identified sensory needs*"),"1","0")</f>
        <v>0</v>
      </c>
      <c r="AR183" s="25" t="str">
        <f>IF(COUNTIF($AH183,"*Consultation with psychiatrist/medication prescriber*"),"1","0")</f>
        <v>0</v>
      </c>
      <c r="AS183" s="25" t="str">
        <f>IF(COUNTIF($AH183,"*Consultation with Primary Care Physician/Dentist*"),"1","0")</f>
        <v>0</v>
      </c>
      <c r="AT183" s="25" t="str">
        <f>IF(COUNTIF($AH183,"*Environmental changes to the setting interior*"),"1","0")</f>
        <v>0</v>
      </c>
      <c r="AU183" s="25" t="str">
        <f>IF(COUNTIF($AH183,"*Door Window Dings Added*"),"1","0")</f>
        <v>0</v>
      </c>
      <c r="AV183" s="25" t="str">
        <f>IF(COUNTIF($AH183,"*Environmental changes to the child's bedroom*"),"1","0")</f>
        <v>0</v>
      </c>
      <c r="AW183" s="25" t="str">
        <f>IF(COUNTIF($AH183,"*Environmental changes to the setting exterior / property*"),"1","0")</f>
        <v>0</v>
      </c>
      <c r="AX183" s="25" t="str">
        <f>IF(COUNTIF($AH183,"*Changes made to the child's schedule*"),"1","0")</f>
        <v>0</v>
      </c>
      <c r="AY183" s="25" t="str">
        <f>IF(COUNTIF($AH183,"*Changes made to the child's protocols*"),"1","0")</f>
        <v>0</v>
      </c>
      <c r="AZ183" s="25" t="str">
        <f>IF(COUNTIF($AH183,"*Following a review of the restraints, no steps were taken to decrease the use of restraint/secusion during this reporting period*"),"1","0")</f>
        <v>0</v>
      </c>
    </row>
    <row r="184" spans="1:52" ht="50" customHeight="1" x14ac:dyDescent="0.35">
      <c r="A184" s="28" t="s">
        <v>599</v>
      </c>
      <c r="B184" s="25" t="s">
        <v>107</v>
      </c>
      <c r="C184" s="25" t="s">
        <v>108</v>
      </c>
      <c r="D184" s="25" t="s">
        <v>108</v>
      </c>
      <c r="E184" s="25" t="s">
        <v>112</v>
      </c>
      <c r="F184" s="25" t="s">
        <v>109</v>
      </c>
      <c r="G184" s="25" t="s">
        <v>20</v>
      </c>
      <c r="H184" s="25" t="s">
        <v>54</v>
      </c>
      <c r="I184" s="25">
        <v>1</v>
      </c>
      <c r="J184" s="25">
        <v>0</v>
      </c>
      <c r="K184" s="25">
        <v>0</v>
      </c>
      <c r="L184" s="25" t="s">
        <v>53</v>
      </c>
      <c r="M184" s="25" t="str">
        <f>IF(COUNTIF($L184,"*Three or fewer restraints/seclusion occurred during this reporting period*"),"1","0")</f>
        <v>1</v>
      </c>
      <c r="N184" s="25" t="str">
        <f>IF(COUNTIF($L184,"*Update has been made to the FBA*"),"1","0")</f>
        <v>0</v>
      </c>
      <c r="O184" s="25" t="str">
        <f>IF(COUNTIF($L184,"*Update has been made to the PBSP*"),"1","0")</f>
        <v>0</v>
      </c>
      <c r="P184" s="25" t="str">
        <f>IF(COUNTIF($L184,"*ISP Team has convened*"),"1","0")</f>
        <v>0</v>
      </c>
      <c r="Q184" s="25" t="str">
        <f>IF(COUNTIF($L184,"*General retraining of staff*"),"1","0")</f>
        <v>0</v>
      </c>
      <c r="R184" s="25" t="str">
        <f>IF(COUNTIF($L184,"*ISP Team has convened*"),"1","0")</f>
        <v>0</v>
      </c>
      <c r="S184" s="25" t="str">
        <f>IF(COUNTIF($L184,"*Changes made to the ISP*"),"1","0")</f>
        <v>0</v>
      </c>
      <c r="T184" s="25" t="str">
        <f>IF(COUNTIF($L184,"*Assistive Device/Technology added to child's ISP*"),"1","0")</f>
        <v>0</v>
      </c>
      <c r="U184" s="25" t="str">
        <f>IF(COUNTIF($L184,"*Adaptations made to meet identified sensory needs*"),"1","0")</f>
        <v>0</v>
      </c>
      <c r="V184" s="25" t="str">
        <f>IF(COUNTIF($L184,"*Consultation with psychiatrist/medication prescriber*"),"1","0")</f>
        <v>0</v>
      </c>
      <c r="W184" s="25" t="str">
        <f>IF(COUNTIF($L184,"*Consultation with Primary Care Physician/Dentist*"),"1","0")</f>
        <v>0</v>
      </c>
      <c r="X184" s="25" t="str">
        <f>IF(COUNTIF($L184,"*Environmental changes to the setting interior*"),"1","0")</f>
        <v>0</v>
      </c>
      <c r="Y184" s="25" t="str">
        <f>IF(COUNTIF($L184,"*Door Window Dings Added*"),"1","0")</f>
        <v>0</v>
      </c>
      <c r="Z184" s="25" t="str">
        <f>IF(COUNTIF($L184,"*Environmental changes to the child's bedroom*"),"1","0")</f>
        <v>0</v>
      </c>
      <c r="AA184" s="25" t="str">
        <f>IF(COUNTIF($L184,"*Environmental changes to the setting exterior / property*"),"1","0")</f>
        <v>0</v>
      </c>
      <c r="AB184" s="25" t="str">
        <f>IF(COUNTIF($L184,"*Changes made to the child's schedule*"),"1","0")</f>
        <v>0</v>
      </c>
      <c r="AC184" s="25" t="str">
        <f>IF(COUNTIF($L184,"*Changes made to the child's protocols*"),"1","0")</f>
        <v>0</v>
      </c>
      <c r="AD184" s="25" t="str">
        <f>IF(COUNTIF($L184,"*Following a review of the restraints, no steps were taken to decrease the use of restraint/secusion during this reporting period*"),"1","0")</f>
        <v>0</v>
      </c>
      <c r="AE184" s="25">
        <v>0</v>
      </c>
      <c r="AF184" s="25">
        <v>0</v>
      </c>
      <c r="AG184" s="25">
        <v>0</v>
      </c>
      <c r="AH184" s="25" t="s">
        <v>53</v>
      </c>
      <c r="AI184" s="25" t="str">
        <f>IF(COUNTIF($AH184,"*Three or fewer restraints/seclusion occurred during this reporting period*"),"1","0")</f>
        <v>1</v>
      </c>
      <c r="AJ184" s="25" t="str">
        <f>IF(COUNTIF($AH184,"*Update has been made to the FBA*"),"1","0")</f>
        <v>0</v>
      </c>
      <c r="AK184" s="25" t="str">
        <f>IF(COUNTIF($AH184,"*Update has been made to the PBSP*"),"1","0")</f>
        <v>0</v>
      </c>
      <c r="AL184" s="25" t="str">
        <f>IF(COUNTIF($AH184,"*ISP Team has convened*"),"1","0")</f>
        <v>0</v>
      </c>
      <c r="AM184" s="25" t="str">
        <f>IF(COUNTIF($AH184,"*General retraining of staff*"),"1","0")</f>
        <v>0</v>
      </c>
      <c r="AN184" s="25" t="str">
        <f>IF(COUNTIF($AH184,"*ISP Team has convened*"),"1","0")</f>
        <v>0</v>
      </c>
      <c r="AO184" s="25" t="str">
        <f>IF(COUNTIF($AH184,"*Changes made to the ISP*"),"1","0")</f>
        <v>0</v>
      </c>
      <c r="AP184" s="25" t="str">
        <f>IF(COUNTIF($AH184,"*Assistive Device/Technology added to child's ISP*"),"1","0")</f>
        <v>0</v>
      </c>
      <c r="AQ184" s="25" t="str">
        <f>IF(COUNTIF($AH184,"*Adaptations made to meet identified sensory needs*"),"1","0")</f>
        <v>0</v>
      </c>
      <c r="AR184" s="25" t="str">
        <f>IF(COUNTIF($AH184,"*Consultation with psychiatrist/medication prescriber*"),"1","0")</f>
        <v>0</v>
      </c>
      <c r="AS184" s="25" t="str">
        <f>IF(COUNTIF($AH184,"*Consultation with Primary Care Physician/Dentist*"),"1","0")</f>
        <v>0</v>
      </c>
      <c r="AT184" s="25" t="str">
        <f>IF(COUNTIF($AH184,"*Environmental changes to the setting interior*"),"1","0")</f>
        <v>0</v>
      </c>
      <c r="AU184" s="25" t="str">
        <f>IF(COUNTIF($AH184,"*Door Window Dings Added*"),"1","0")</f>
        <v>0</v>
      </c>
      <c r="AV184" s="25" t="str">
        <f>IF(COUNTIF($AH184,"*Environmental changes to the child's bedroom*"),"1","0")</f>
        <v>0</v>
      </c>
      <c r="AW184" s="25" t="str">
        <f>IF(COUNTIF($AH184,"*Environmental changes to the setting exterior / property*"),"1","0")</f>
        <v>0</v>
      </c>
      <c r="AX184" s="25" t="str">
        <f>IF(COUNTIF($AH184,"*Changes made to the child's schedule*"),"1","0")</f>
        <v>0</v>
      </c>
      <c r="AY184" s="25" t="str">
        <f>IF(COUNTIF($AH184,"*Changes made to the child's protocols*"),"1","0")</f>
        <v>0</v>
      </c>
      <c r="AZ184" s="25" t="str">
        <f>IF(COUNTIF($AH184,"*Following a review of the restraints, no steps were taken to decrease the use of restraint/secusion during this reporting period*"),"1","0")</f>
        <v>0</v>
      </c>
    </row>
    <row r="185" spans="1:52" ht="50" customHeight="1" x14ac:dyDescent="0.35">
      <c r="A185" s="28" t="s">
        <v>600</v>
      </c>
      <c r="B185" s="25" t="s">
        <v>107</v>
      </c>
      <c r="C185" s="25" t="s">
        <v>108</v>
      </c>
      <c r="D185" s="25" t="s">
        <v>108</v>
      </c>
      <c r="E185" s="25" t="s">
        <v>112</v>
      </c>
      <c r="F185" s="25" t="s">
        <v>109</v>
      </c>
      <c r="G185" s="25" t="s">
        <v>20</v>
      </c>
      <c r="H185" s="25" t="s">
        <v>54</v>
      </c>
      <c r="I185" s="25">
        <v>1</v>
      </c>
      <c r="J185" s="25">
        <v>0</v>
      </c>
      <c r="K185" s="32">
        <v>0</v>
      </c>
      <c r="L185" s="25" t="s">
        <v>53</v>
      </c>
      <c r="M185" s="25" t="str">
        <f>IF(COUNTIF($L185,"*Three or fewer restraints/seclusion occurred during this reporting period*"),"1","0")</f>
        <v>1</v>
      </c>
      <c r="N185" s="25" t="str">
        <f>IF(COUNTIF($L185,"*Update has been made to the FBA*"),"1","0")</f>
        <v>0</v>
      </c>
      <c r="O185" s="25" t="str">
        <f>IF(COUNTIF($L185,"*Update has been made to the PBSP*"),"1","0")</f>
        <v>0</v>
      </c>
      <c r="P185" s="25" t="str">
        <f>IF(COUNTIF($L185,"*ISP Team has convened*"),"1","0")</f>
        <v>0</v>
      </c>
      <c r="Q185" s="25" t="str">
        <f>IF(COUNTIF($L185,"*General retraining of staff*"),"1","0")</f>
        <v>0</v>
      </c>
      <c r="R185" s="25" t="str">
        <f>IF(COUNTIF($L185,"*ISP Team has convened*"),"1","0")</f>
        <v>0</v>
      </c>
      <c r="S185" s="25" t="str">
        <f>IF(COUNTIF($L185,"*Changes made to the ISP*"),"1","0")</f>
        <v>0</v>
      </c>
      <c r="T185" s="25" t="str">
        <f>IF(COUNTIF($L185,"*Assistive Device/Technology added to child's ISP*"),"1","0")</f>
        <v>0</v>
      </c>
      <c r="U185" s="25" t="str">
        <f>IF(COUNTIF($L185,"*Adaptations made to meet identified sensory needs*"),"1","0")</f>
        <v>0</v>
      </c>
      <c r="V185" s="25" t="str">
        <f>IF(COUNTIF($L185,"*Consultation with psychiatrist/medication prescriber*"),"1","0")</f>
        <v>0</v>
      </c>
      <c r="W185" s="25" t="str">
        <f>IF(COUNTIF($L185,"*Consultation with Primary Care Physician/Dentist*"),"1","0")</f>
        <v>0</v>
      </c>
      <c r="X185" s="25" t="str">
        <f>IF(COUNTIF($L185,"*Environmental changes to the setting interior*"),"1","0")</f>
        <v>0</v>
      </c>
      <c r="Y185" s="25" t="str">
        <f>IF(COUNTIF($L185,"*Door Window Dings Added*"),"1","0")</f>
        <v>0</v>
      </c>
      <c r="Z185" s="25" t="str">
        <f>IF(COUNTIF($L185,"*Environmental changes to the child's bedroom*"),"1","0")</f>
        <v>0</v>
      </c>
      <c r="AA185" s="25" t="str">
        <f>IF(COUNTIF($L185,"*Environmental changes to the setting exterior / property*"),"1","0")</f>
        <v>0</v>
      </c>
      <c r="AB185" s="25" t="str">
        <f>IF(COUNTIF($L185,"*Changes made to the child's schedule*"),"1","0")</f>
        <v>0</v>
      </c>
      <c r="AC185" s="25" t="str">
        <f>IF(COUNTIF($L185,"*Changes made to the child's protocols*"),"1","0")</f>
        <v>0</v>
      </c>
      <c r="AD185" s="25" t="str">
        <f>IF(COUNTIF($L185,"*Following a review of the restraints, no steps were taken to decrease the use of restraint/secusion during this reporting period*"),"1","0")</f>
        <v>0</v>
      </c>
      <c r="AE185" s="25">
        <v>0</v>
      </c>
      <c r="AF185" s="25">
        <v>0</v>
      </c>
      <c r="AG185" s="25">
        <v>0</v>
      </c>
      <c r="AH185" s="25" t="s">
        <v>53</v>
      </c>
      <c r="AI185" s="25" t="str">
        <f>IF(COUNTIF($AH185,"*Three or fewer restraints/seclusion occurred during this reporting period*"),"1","0")</f>
        <v>1</v>
      </c>
      <c r="AJ185" s="25" t="str">
        <f>IF(COUNTIF($AH185,"*Update has been made to the FBA*"),"1","0")</f>
        <v>0</v>
      </c>
      <c r="AK185" s="25" t="str">
        <f>IF(COUNTIF($AH185,"*Update has been made to the PBSP*"),"1","0")</f>
        <v>0</v>
      </c>
      <c r="AL185" s="25" t="str">
        <f>IF(COUNTIF($AH185,"*ISP Team has convened*"),"1","0")</f>
        <v>0</v>
      </c>
      <c r="AM185" s="25" t="str">
        <f>IF(COUNTIF($AH185,"*General retraining of staff*"),"1","0")</f>
        <v>0</v>
      </c>
      <c r="AN185" s="25" t="str">
        <f>IF(COUNTIF($AH185,"*ISP Team has convened*"),"1","0")</f>
        <v>0</v>
      </c>
      <c r="AO185" s="25" t="str">
        <f>IF(COUNTIF($AH185,"*Changes made to the ISP*"),"1","0")</f>
        <v>0</v>
      </c>
      <c r="AP185" s="25" t="str">
        <f>IF(COUNTIF($AH185,"*Assistive Device/Technology added to child's ISP*"),"1","0")</f>
        <v>0</v>
      </c>
      <c r="AQ185" s="25" t="str">
        <f>IF(COUNTIF($AH185,"*Adaptations made to meet identified sensory needs*"),"1","0")</f>
        <v>0</v>
      </c>
      <c r="AR185" s="25" t="str">
        <f>IF(COUNTIF($AH185,"*Consultation with psychiatrist/medication prescriber*"),"1","0")</f>
        <v>0</v>
      </c>
      <c r="AS185" s="25" t="str">
        <f>IF(COUNTIF($AH185,"*Consultation with Primary Care Physician/Dentist*"),"1","0")</f>
        <v>0</v>
      </c>
      <c r="AT185" s="25" t="str">
        <f>IF(COUNTIF($AH185,"*Environmental changes to the setting interior*"),"1","0")</f>
        <v>0</v>
      </c>
      <c r="AU185" s="25" t="str">
        <f>IF(COUNTIF($AH185,"*Door Window Dings Added*"),"1","0")</f>
        <v>0</v>
      </c>
      <c r="AV185" s="25" t="str">
        <f>IF(COUNTIF($AH185,"*Environmental changes to the child's bedroom*"),"1","0")</f>
        <v>0</v>
      </c>
      <c r="AW185" s="25" t="str">
        <f>IF(COUNTIF($AH185,"*Environmental changes to the setting exterior / property*"),"1","0")</f>
        <v>0</v>
      </c>
      <c r="AX185" s="25" t="str">
        <f>IF(COUNTIF($AH185,"*Changes made to the child's schedule*"),"1","0")</f>
        <v>0</v>
      </c>
      <c r="AY185" s="25" t="str">
        <f>IF(COUNTIF($AH185,"*Changes made to the child's protocols*"),"1","0")</f>
        <v>0</v>
      </c>
      <c r="AZ185" s="25" t="str">
        <f>IF(COUNTIF($AH185,"*Following a review of the restraints, no steps were taken to decrease the use of restraint/secusion during this reporting period*"),"1","0")</f>
        <v>0</v>
      </c>
    </row>
    <row r="186" spans="1:52" ht="50" customHeight="1" x14ac:dyDescent="0.35">
      <c r="A186" s="28" t="s">
        <v>601</v>
      </c>
      <c r="B186" s="25" t="s">
        <v>107</v>
      </c>
      <c r="C186" s="25" t="s">
        <v>113</v>
      </c>
      <c r="D186" s="25" t="s">
        <v>113</v>
      </c>
      <c r="E186" s="25" t="s">
        <v>112</v>
      </c>
      <c r="F186" s="25" t="s">
        <v>109</v>
      </c>
      <c r="G186" s="25" t="s">
        <v>20</v>
      </c>
      <c r="H186" s="25" t="s">
        <v>54</v>
      </c>
      <c r="I186" s="25">
        <v>1</v>
      </c>
      <c r="J186" s="25">
        <v>0</v>
      </c>
      <c r="K186" s="25">
        <v>0</v>
      </c>
      <c r="L186" s="25" t="s">
        <v>193</v>
      </c>
      <c r="M186" s="25" t="str">
        <f>IF(COUNTIF($L186,"*Three or fewer restraints/seclusion occurred during this reporting period*"),"1","0")</f>
        <v>0</v>
      </c>
      <c r="N186" s="25" t="str">
        <f>IF(COUNTIF($L186,"*Update has been made to the FBA*"),"1","0")</f>
        <v>0</v>
      </c>
      <c r="O186" s="25" t="str">
        <f>IF(COUNTIF($L186,"*Update has been made to the PBSP*"),"1","0")</f>
        <v>0</v>
      </c>
      <c r="P186" s="25" t="str">
        <f>IF(COUNTIF($L186,"*ISP Team has convened*"),"1","0")</f>
        <v>0</v>
      </c>
      <c r="Q186" s="25" t="str">
        <f>IF(COUNTIF($L186,"*General retraining of staff*"),"1","0")</f>
        <v>0</v>
      </c>
      <c r="R186" s="25" t="str">
        <f>IF(COUNTIF($L186,"*ISP Team has convened*"),"1","0")</f>
        <v>0</v>
      </c>
      <c r="S186" s="25" t="str">
        <f>IF(COUNTIF($L186,"*Changes made to the ISP*"),"1","0")</f>
        <v>0</v>
      </c>
      <c r="T186" s="25" t="str">
        <f>IF(COUNTIF($L186,"*Assistive Device/Technology added to child's ISP*"),"1","0")</f>
        <v>0</v>
      </c>
      <c r="U186" s="25" t="str">
        <f>IF(COUNTIF($L186,"*Adaptations made to meet identified sensory needs*"),"1","0")</f>
        <v>0</v>
      </c>
      <c r="V186" s="25" t="str">
        <f>IF(COUNTIF($L186,"*Consultation with psychiatrist/medication prescriber*"),"1","0")</f>
        <v>1</v>
      </c>
      <c r="W186" s="25" t="str">
        <f>IF(COUNTIF($L186,"*Consultation with Primary Care Physician/Dentist*"),"1","0")</f>
        <v>0</v>
      </c>
      <c r="X186" s="25" t="str">
        <f>IF(COUNTIF($L186,"*Environmental changes to the setting interior*"),"1","0")</f>
        <v>0</v>
      </c>
      <c r="Y186" s="25" t="str">
        <f>IF(COUNTIF($L186,"*Door Window Dings Added*"),"1","0")</f>
        <v>0</v>
      </c>
      <c r="Z186" s="25" t="str">
        <f>IF(COUNTIF($L186,"*Environmental changes to the child's bedroom*"),"1","0")</f>
        <v>0</v>
      </c>
      <c r="AA186" s="25" t="str">
        <f>IF(COUNTIF($L186,"*Environmental changes to the setting exterior / property*"),"1","0")</f>
        <v>0</v>
      </c>
      <c r="AB186" s="25" t="str">
        <f>IF(COUNTIF($L186,"*Changes made to the child's schedule*"),"1","0")</f>
        <v>1</v>
      </c>
      <c r="AC186" s="25" t="str">
        <f>IF(COUNTIF($L186,"*Changes made to the child's protocols*"),"1","0")</f>
        <v>0</v>
      </c>
      <c r="AD186" s="25" t="str">
        <f>IF(COUNTIF($L186,"*Following a review of the restraints, no steps were taken to decrease the use of restraint/secusion during this reporting period*"),"1","0")</f>
        <v>0</v>
      </c>
      <c r="AE186" s="25">
        <v>0</v>
      </c>
      <c r="AF186" s="25">
        <v>0</v>
      </c>
      <c r="AG186" s="25">
        <v>0</v>
      </c>
      <c r="AH186" s="25" t="s">
        <v>53</v>
      </c>
      <c r="AI186" s="25" t="str">
        <f>IF(COUNTIF($AH186,"*Three or fewer restraints/seclusion occurred during this reporting period*"),"1","0")</f>
        <v>1</v>
      </c>
      <c r="AJ186" s="25" t="str">
        <f>IF(COUNTIF($AH186,"*Update has been made to the FBA*"),"1","0")</f>
        <v>0</v>
      </c>
      <c r="AK186" s="25" t="str">
        <f>IF(COUNTIF($AH186,"*Update has been made to the PBSP*"),"1","0")</f>
        <v>0</v>
      </c>
      <c r="AL186" s="25" t="str">
        <f>IF(COUNTIF($AH186,"*ISP Team has convened*"),"1","0")</f>
        <v>0</v>
      </c>
      <c r="AM186" s="25" t="str">
        <f>IF(COUNTIF($AH186,"*General retraining of staff*"),"1","0")</f>
        <v>0</v>
      </c>
      <c r="AN186" s="25" t="str">
        <f>IF(COUNTIF($AH186,"*ISP Team has convened*"),"1","0")</f>
        <v>0</v>
      </c>
      <c r="AO186" s="25" t="str">
        <f>IF(COUNTIF($AH186,"*Changes made to the ISP*"),"1","0")</f>
        <v>0</v>
      </c>
      <c r="AP186" s="25" t="str">
        <f>IF(COUNTIF($AH186,"*Assistive Device/Technology added to child's ISP*"),"1","0")</f>
        <v>0</v>
      </c>
      <c r="AQ186" s="25" t="str">
        <f>IF(COUNTIF($AH186,"*Adaptations made to meet identified sensory needs*"),"1","0")</f>
        <v>0</v>
      </c>
      <c r="AR186" s="25" t="str">
        <f>IF(COUNTIF($AH186,"*Consultation with psychiatrist/medication prescriber*"),"1","0")</f>
        <v>0</v>
      </c>
      <c r="AS186" s="25" t="str">
        <f>IF(COUNTIF($AH186,"*Consultation with Primary Care Physician/Dentist*"),"1","0")</f>
        <v>0</v>
      </c>
      <c r="AT186" s="25" t="str">
        <f>IF(COUNTIF($AH186,"*Environmental changes to the setting interior*"),"1","0")</f>
        <v>0</v>
      </c>
      <c r="AU186" s="25" t="str">
        <f>IF(COUNTIF($AH186,"*Door Window Dings Added*"),"1","0")</f>
        <v>0</v>
      </c>
      <c r="AV186" s="25" t="str">
        <f>IF(COUNTIF($AH186,"*Environmental changes to the child's bedroom*"),"1","0")</f>
        <v>0</v>
      </c>
      <c r="AW186" s="25" t="str">
        <f>IF(COUNTIF($AH186,"*Environmental changes to the setting exterior / property*"),"1","0")</f>
        <v>0</v>
      </c>
      <c r="AX186" s="25" t="str">
        <f>IF(COUNTIF($AH186,"*Changes made to the child's schedule*"),"1","0")</f>
        <v>0</v>
      </c>
      <c r="AY186" s="25" t="str">
        <f>IF(COUNTIF($AH186,"*Changes made to the child's protocols*"),"1","0")</f>
        <v>0</v>
      </c>
      <c r="AZ186" s="25" t="str">
        <f>IF(COUNTIF($AH186,"*Following a review of the restraints, no steps were taken to decrease the use of restraint/secusion during this reporting period*"),"1","0")</f>
        <v>0</v>
      </c>
    </row>
    <row r="187" spans="1:52" ht="50" customHeight="1" x14ac:dyDescent="0.35">
      <c r="A187" s="28" t="s">
        <v>602</v>
      </c>
      <c r="B187" s="25" t="s">
        <v>118</v>
      </c>
      <c r="C187" s="25" t="s">
        <v>108</v>
      </c>
      <c r="D187" s="25" t="s">
        <v>108</v>
      </c>
      <c r="E187" s="25" t="s">
        <v>112</v>
      </c>
      <c r="F187" s="25" t="s">
        <v>109</v>
      </c>
      <c r="G187" s="25" t="s">
        <v>20</v>
      </c>
      <c r="H187" s="25" t="s">
        <v>54</v>
      </c>
      <c r="I187" s="25">
        <v>1</v>
      </c>
      <c r="J187" s="25">
        <v>0</v>
      </c>
      <c r="K187" s="32">
        <v>0</v>
      </c>
      <c r="L187" s="25" t="s">
        <v>53</v>
      </c>
      <c r="M187" s="25" t="str">
        <f>IF(COUNTIF($L187,"*Three or fewer restraints/seclusion occurred during this reporting period*"),"1","0")</f>
        <v>1</v>
      </c>
      <c r="N187" s="25" t="str">
        <f>IF(COUNTIF($L187,"*Update has been made to the FBA*"),"1","0")</f>
        <v>0</v>
      </c>
      <c r="O187" s="25" t="str">
        <f>IF(COUNTIF($L187,"*Update has been made to the PBSP*"),"1","0")</f>
        <v>0</v>
      </c>
      <c r="P187" s="25" t="str">
        <f>IF(COUNTIF($L187,"*ISP Team has convened*"),"1","0")</f>
        <v>0</v>
      </c>
      <c r="Q187" s="25" t="str">
        <f>IF(COUNTIF($L187,"*General retraining of staff*"),"1","0")</f>
        <v>0</v>
      </c>
      <c r="R187" s="25" t="str">
        <f>IF(COUNTIF($L187,"*ISP Team has convened*"),"1","0")</f>
        <v>0</v>
      </c>
      <c r="S187" s="25" t="str">
        <f>IF(COUNTIF($L187,"*Changes made to the ISP*"),"1","0")</f>
        <v>0</v>
      </c>
      <c r="T187" s="25" t="str">
        <f>IF(COUNTIF($L187,"*Assistive Device/Technology added to child's ISP*"),"1","0")</f>
        <v>0</v>
      </c>
      <c r="U187" s="25" t="str">
        <f>IF(COUNTIF($L187,"*Adaptations made to meet identified sensory needs*"),"1","0")</f>
        <v>0</v>
      </c>
      <c r="V187" s="25" t="str">
        <f>IF(COUNTIF($L187,"*Consultation with psychiatrist/medication prescriber*"),"1","0")</f>
        <v>0</v>
      </c>
      <c r="W187" s="25" t="str">
        <f>IF(COUNTIF($L187,"*Consultation with Primary Care Physician/Dentist*"),"1","0")</f>
        <v>0</v>
      </c>
      <c r="X187" s="25" t="str">
        <f>IF(COUNTIF($L187,"*Environmental changes to the setting interior*"),"1","0")</f>
        <v>0</v>
      </c>
      <c r="Y187" s="25" t="str">
        <f>IF(COUNTIF($L187,"*Door Window Dings Added*"),"1","0")</f>
        <v>0</v>
      </c>
      <c r="Z187" s="25" t="str">
        <f>IF(COUNTIF($L187,"*Environmental changes to the child's bedroom*"),"1","0")</f>
        <v>0</v>
      </c>
      <c r="AA187" s="25" t="str">
        <f>IF(COUNTIF($L187,"*Environmental changes to the setting exterior / property*"),"1","0")</f>
        <v>0</v>
      </c>
      <c r="AB187" s="25" t="str">
        <f>IF(COUNTIF($L187,"*Changes made to the child's schedule*"),"1","0")</f>
        <v>0</v>
      </c>
      <c r="AC187" s="25" t="str">
        <f>IF(COUNTIF($L187,"*Changes made to the child's protocols*"),"1","0")</f>
        <v>0</v>
      </c>
      <c r="AD187" s="25" t="str">
        <f>IF(COUNTIF($L187,"*Following a review of the restraints, no steps were taken to decrease the use of restraint/secusion during this reporting period*"),"1","0")</f>
        <v>0</v>
      </c>
      <c r="AE187" s="25">
        <v>0</v>
      </c>
      <c r="AF187" s="25">
        <v>0</v>
      </c>
      <c r="AG187" s="25">
        <v>0</v>
      </c>
      <c r="AH187" s="25" t="s">
        <v>53</v>
      </c>
      <c r="AI187" s="25" t="str">
        <f>IF(COUNTIF($AH187,"*Three or fewer restraints/seclusion occurred during this reporting period*"),"1","0")</f>
        <v>1</v>
      </c>
      <c r="AJ187" s="25" t="str">
        <f>IF(COUNTIF($AH187,"*Update has been made to the FBA*"),"1","0")</f>
        <v>0</v>
      </c>
      <c r="AK187" s="25" t="str">
        <f>IF(COUNTIF($AH187,"*Update has been made to the PBSP*"),"1","0")</f>
        <v>0</v>
      </c>
      <c r="AL187" s="25" t="str">
        <f>IF(COUNTIF($AH187,"*ISP Team has convened*"),"1","0")</f>
        <v>0</v>
      </c>
      <c r="AM187" s="25" t="str">
        <f>IF(COUNTIF($AH187,"*General retraining of staff*"),"1","0")</f>
        <v>0</v>
      </c>
      <c r="AN187" s="25" t="str">
        <f>IF(COUNTIF($AH187,"*ISP Team has convened*"),"1","0")</f>
        <v>0</v>
      </c>
      <c r="AO187" s="25" t="str">
        <f>IF(COUNTIF($AH187,"*Changes made to the ISP*"),"1","0")</f>
        <v>0</v>
      </c>
      <c r="AP187" s="25" t="str">
        <f>IF(COUNTIF($AH187,"*Assistive Device/Technology added to child's ISP*"),"1","0")</f>
        <v>0</v>
      </c>
      <c r="AQ187" s="25" t="str">
        <f>IF(COUNTIF($AH187,"*Adaptations made to meet identified sensory needs*"),"1","0")</f>
        <v>0</v>
      </c>
      <c r="AR187" s="25" t="str">
        <f>IF(COUNTIF($AH187,"*Consultation with psychiatrist/medication prescriber*"),"1","0")</f>
        <v>0</v>
      </c>
      <c r="AS187" s="25" t="str">
        <f>IF(COUNTIF($AH187,"*Consultation with Primary Care Physician/Dentist*"),"1","0")</f>
        <v>0</v>
      </c>
      <c r="AT187" s="25" t="str">
        <f>IF(COUNTIF($AH187,"*Environmental changes to the setting interior*"),"1","0")</f>
        <v>0</v>
      </c>
      <c r="AU187" s="25" t="str">
        <f>IF(COUNTIF($AH187,"*Door Window Dings Added*"),"1","0")</f>
        <v>0</v>
      </c>
      <c r="AV187" s="25" t="str">
        <f>IF(COUNTIF($AH187,"*Environmental changes to the child's bedroom*"),"1","0")</f>
        <v>0</v>
      </c>
      <c r="AW187" s="25" t="str">
        <f>IF(COUNTIF($AH187,"*Environmental changes to the setting exterior / property*"),"1","0")</f>
        <v>0</v>
      </c>
      <c r="AX187" s="25" t="str">
        <f>IF(COUNTIF($AH187,"*Changes made to the child's schedule*"),"1","0")</f>
        <v>0</v>
      </c>
      <c r="AY187" s="25" t="str">
        <f>IF(COUNTIF($AH187,"*Changes made to the child's protocols*"),"1","0")</f>
        <v>0</v>
      </c>
      <c r="AZ187" s="25" t="str">
        <f>IF(COUNTIF($AH187,"*Following a review of the restraints, no steps were taken to decrease the use of restraint/secusion during this reporting period*"),"1","0")</f>
        <v>0</v>
      </c>
    </row>
    <row r="188" spans="1:52" ht="50" customHeight="1" x14ac:dyDescent="0.35">
      <c r="A188" s="28" t="s">
        <v>603</v>
      </c>
      <c r="B188" s="25" t="s">
        <v>114</v>
      </c>
      <c r="C188" s="25" t="s">
        <v>108</v>
      </c>
      <c r="D188" s="25" t="s">
        <v>108</v>
      </c>
      <c r="E188" s="25" t="s">
        <v>112</v>
      </c>
      <c r="F188" s="25" t="s">
        <v>109</v>
      </c>
      <c r="G188" s="25" t="s">
        <v>20</v>
      </c>
      <c r="H188" s="25" t="s">
        <v>54</v>
      </c>
      <c r="I188" s="25">
        <v>1</v>
      </c>
      <c r="J188" s="25">
        <v>0</v>
      </c>
      <c r="K188" s="25">
        <v>0</v>
      </c>
      <c r="L188" s="25" t="s">
        <v>53</v>
      </c>
      <c r="M188" s="25" t="str">
        <f>IF(COUNTIF($L188,"*Three or fewer restraints/seclusion occurred during this reporting period*"),"1","0")</f>
        <v>1</v>
      </c>
      <c r="N188" s="25" t="str">
        <f>IF(COUNTIF($L188,"*Update has been made to the FBA*"),"1","0")</f>
        <v>0</v>
      </c>
      <c r="O188" s="25" t="str">
        <f>IF(COUNTIF($L188,"*Update has been made to the PBSP*"),"1","0")</f>
        <v>0</v>
      </c>
      <c r="P188" s="25" t="str">
        <f>IF(COUNTIF($L188,"*ISP Team has convened*"),"1","0")</f>
        <v>0</v>
      </c>
      <c r="Q188" s="25" t="str">
        <f>IF(COUNTIF($L188,"*General retraining of staff*"),"1","0")</f>
        <v>0</v>
      </c>
      <c r="R188" s="25" t="str">
        <f>IF(COUNTIF($L188,"*ISP Team has convened*"),"1","0")</f>
        <v>0</v>
      </c>
      <c r="S188" s="25" t="str">
        <f>IF(COUNTIF($L188,"*Changes made to the ISP*"),"1","0")</f>
        <v>0</v>
      </c>
      <c r="T188" s="25" t="str">
        <f>IF(COUNTIF($L188,"*Assistive Device/Technology added to child's ISP*"),"1","0")</f>
        <v>0</v>
      </c>
      <c r="U188" s="25" t="str">
        <f>IF(COUNTIF($L188,"*Adaptations made to meet identified sensory needs*"),"1","0")</f>
        <v>0</v>
      </c>
      <c r="V188" s="25" t="str">
        <f>IF(COUNTIF($L188,"*Consultation with psychiatrist/medication prescriber*"),"1","0")</f>
        <v>0</v>
      </c>
      <c r="W188" s="25" t="str">
        <f>IF(COUNTIF($L188,"*Consultation with Primary Care Physician/Dentist*"),"1","0")</f>
        <v>0</v>
      </c>
      <c r="X188" s="25" t="str">
        <f>IF(COUNTIF($L188,"*Environmental changes to the setting interior*"),"1","0")</f>
        <v>0</v>
      </c>
      <c r="Y188" s="25" t="str">
        <f>IF(COUNTIF($L188,"*Door Window Dings Added*"),"1","0")</f>
        <v>0</v>
      </c>
      <c r="Z188" s="25" t="str">
        <f>IF(COUNTIF($L188,"*Environmental changes to the child's bedroom*"),"1","0")</f>
        <v>0</v>
      </c>
      <c r="AA188" s="25" t="str">
        <f>IF(COUNTIF($L188,"*Environmental changes to the setting exterior / property*"),"1","0")</f>
        <v>0</v>
      </c>
      <c r="AB188" s="25" t="str">
        <f>IF(COUNTIF($L188,"*Changes made to the child's schedule*"),"1","0")</f>
        <v>0</v>
      </c>
      <c r="AC188" s="25" t="str">
        <f>IF(COUNTIF($L188,"*Changes made to the child's protocols*"),"1","0")</f>
        <v>0</v>
      </c>
      <c r="AD188" s="25" t="str">
        <f>IF(COUNTIF($L188,"*Following a review of the restraints, no steps were taken to decrease the use of restraint/secusion during this reporting period*"),"1","0")</f>
        <v>0</v>
      </c>
      <c r="AE188" s="25">
        <v>0</v>
      </c>
      <c r="AF188" s="25">
        <v>0</v>
      </c>
      <c r="AG188" s="25">
        <v>0</v>
      </c>
      <c r="AH188" s="25" t="s">
        <v>53</v>
      </c>
      <c r="AI188" s="25" t="str">
        <f>IF(COUNTIF($AH188,"*Three or fewer restraints/seclusion occurred during this reporting period*"),"1","0")</f>
        <v>1</v>
      </c>
      <c r="AJ188" s="25" t="str">
        <f>IF(COUNTIF($AH188,"*Update has been made to the FBA*"),"1","0")</f>
        <v>0</v>
      </c>
      <c r="AK188" s="25" t="str">
        <f>IF(COUNTIF($AH188,"*Update has been made to the PBSP*"),"1","0")</f>
        <v>0</v>
      </c>
      <c r="AL188" s="25" t="str">
        <f>IF(COUNTIF($AH188,"*ISP Team has convened*"),"1","0")</f>
        <v>0</v>
      </c>
      <c r="AM188" s="25" t="str">
        <f>IF(COUNTIF($AH188,"*General retraining of staff*"),"1","0")</f>
        <v>0</v>
      </c>
      <c r="AN188" s="25" t="str">
        <f>IF(COUNTIF($AH188,"*ISP Team has convened*"),"1","0")</f>
        <v>0</v>
      </c>
      <c r="AO188" s="25" t="str">
        <f>IF(COUNTIF($AH188,"*Changes made to the ISP*"),"1","0")</f>
        <v>0</v>
      </c>
      <c r="AP188" s="25" t="str">
        <f>IF(COUNTIF($AH188,"*Assistive Device/Technology added to child's ISP*"),"1","0")</f>
        <v>0</v>
      </c>
      <c r="AQ188" s="25" t="str">
        <f>IF(COUNTIF($AH188,"*Adaptations made to meet identified sensory needs*"),"1","0")</f>
        <v>0</v>
      </c>
      <c r="AR188" s="25" t="str">
        <f>IF(COUNTIF($AH188,"*Consultation with psychiatrist/medication prescriber*"),"1","0")</f>
        <v>0</v>
      </c>
      <c r="AS188" s="25" t="str">
        <f>IF(COUNTIF($AH188,"*Consultation with Primary Care Physician/Dentist*"),"1","0")</f>
        <v>0</v>
      </c>
      <c r="AT188" s="25" t="str">
        <f>IF(COUNTIF($AH188,"*Environmental changes to the setting interior*"),"1","0")</f>
        <v>0</v>
      </c>
      <c r="AU188" s="25" t="str">
        <f>IF(COUNTIF($AH188,"*Door Window Dings Added*"),"1","0")</f>
        <v>0</v>
      </c>
      <c r="AV188" s="25" t="str">
        <f>IF(COUNTIF($AH188,"*Environmental changes to the child's bedroom*"),"1","0")</f>
        <v>0</v>
      </c>
      <c r="AW188" s="25" t="str">
        <f>IF(COUNTIF($AH188,"*Environmental changes to the setting exterior / property*"),"1","0")</f>
        <v>0</v>
      </c>
      <c r="AX188" s="25" t="str">
        <f>IF(COUNTIF($AH188,"*Changes made to the child's schedule*"),"1","0")</f>
        <v>0</v>
      </c>
      <c r="AY188" s="25" t="str">
        <f>IF(COUNTIF($AH188,"*Changes made to the child's protocols*"),"1","0")</f>
        <v>0</v>
      </c>
      <c r="AZ188" s="25" t="str">
        <f>IF(COUNTIF($AH188,"*Following a review of the restraints, no steps were taken to decrease the use of restraint/secusion during this reporting period*"),"1","0")</f>
        <v>0</v>
      </c>
    </row>
    <row r="189" spans="1:52" ht="50" customHeight="1" x14ac:dyDescent="0.35">
      <c r="A189" s="28" t="s">
        <v>604</v>
      </c>
      <c r="B189" s="25" t="s">
        <v>107</v>
      </c>
      <c r="C189" s="25" t="s">
        <v>108</v>
      </c>
      <c r="D189" s="25" t="s">
        <v>108</v>
      </c>
      <c r="E189" s="25" t="s">
        <v>112</v>
      </c>
      <c r="F189" s="25" t="s">
        <v>109</v>
      </c>
      <c r="G189" s="25" t="s">
        <v>20</v>
      </c>
      <c r="H189" s="25" t="s">
        <v>54</v>
      </c>
      <c r="I189" s="25">
        <v>1</v>
      </c>
      <c r="J189" s="25">
        <v>1</v>
      </c>
      <c r="K189" s="32">
        <v>0</v>
      </c>
      <c r="L189" s="25" t="s">
        <v>53</v>
      </c>
      <c r="M189" s="25" t="str">
        <f>IF(COUNTIF($L189,"*Three or fewer restraints/seclusion occurred during this reporting period*"),"1","0")</f>
        <v>1</v>
      </c>
      <c r="N189" s="25" t="str">
        <f>IF(COUNTIF($L189,"*Update has been made to the FBA*"),"1","0")</f>
        <v>0</v>
      </c>
      <c r="O189" s="25" t="str">
        <f>IF(COUNTIF($L189,"*Update has been made to the PBSP*"),"1","0")</f>
        <v>0</v>
      </c>
      <c r="P189" s="25" t="str">
        <f>IF(COUNTIF($L189,"*ISP Team has convened*"),"1","0")</f>
        <v>0</v>
      </c>
      <c r="Q189" s="25" t="str">
        <f>IF(COUNTIF($L189,"*General retraining of staff*"),"1","0")</f>
        <v>0</v>
      </c>
      <c r="R189" s="25" t="str">
        <f>IF(COUNTIF($L189,"*ISP Team has convened*"),"1","0")</f>
        <v>0</v>
      </c>
      <c r="S189" s="25" t="str">
        <f>IF(COUNTIF($L189,"*Changes made to the ISP*"),"1","0")</f>
        <v>0</v>
      </c>
      <c r="T189" s="25" t="str">
        <f>IF(COUNTIF($L189,"*Assistive Device/Technology added to child's ISP*"),"1","0")</f>
        <v>0</v>
      </c>
      <c r="U189" s="25" t="str">
        <f>IF(COUNTIF($L189,"*Adaptations made to meet identified sensory needs*"),"1","0")</f>
        <v>0</v>
      </c>
      <c r="V189" s="25" t="str">
        <f>IF(COUNTIF($L189,"*Consultation with psychiatrist/medication prescriber*"),"1","0")</f>
        <v>0</v>
      </c>
      <c r="W189" s="25" t="str">
        <f>IF(COUNTIF($L189,"*Consultation with Primary Care Physician/Dentist*"),"1","0")</f>
        <v>0</v>
      </c>
      <c r="X189" s="25" t="str">
        <f>IF(COUNTIF($L189,"*Environmental changes to the setting interior*"),"1","0")</f>
        <v>0</v>
      </c>
      <c r="Y189" s="25" t="str">
        <f>IF(COUNTIF($L189,"*Door Window Dings Added*"),"1","0")</f>
        <v>0</v>
      </c>
      <c r="Z189" s="25" t="str">
        <f>IF(COUNTIF($L189,"*Environmental changes to the child's bedroom*"),"1","0")</f>
        <v>0</v>
      </c>
      <c r="AA189" s="25" t="str">
        <f>IF(COUNTIF($L189,"*Environmental changes to the setting exterior / property*"),"1","0")</f>
        <v>0</v>
      </c>
      <c r="AB189" s="25" t="str">
        <f>IF(COUNTIF($L189,"*Changes made to the child's schedule*"),"1","0")</f>
        <v>0</v>
      </c>
      <c r="AC189" s="25" t="str">
        <f>IF(COUNTIF($L189,"*Changes made to the child's protocols*"),"1","0")</f>
        <v>0</v>
      </c>
      <c r="AD189" s="25" t="str">
        <f>IF(COUNTIF($L189,"*Following a review of the restraints, no steps were taken to decrease the use of restraint/secusion during this reporting period*"),"1","0")</f>
        <v>0</v>
      </c>
      <c r="AE189" s="25">
        <v>0</v>
      </c>
      <c r="AF189" s="25">
        <v>0</v>
      </c>
      <c r="AG189" s="25">
        <v>0</v>
      </c>
      <c r="AH189" s="25" t="s">
        <v>53</v>
      </c>
      <c r="AI189" s="25" t="str">
        <f>IF(COUNTIF($AH189,"*Three or fewer restraints/seclusion occurred during this reporting period*"),"1","0")</f>
        <v>1</v>
      </c>
      <c r="AJ189" s="25" t="str">
        <f>IF(COUNTIF($AH189,"*Update has been made to the FBA*"),"1","0")</f>
        <v>0</v>
      </c>
      <c r="AK189" s="25" t="str">
        <f>IF(COUNTIF($AH189,"*Update has been made to the PBSP*"),"1","0")</f>
        <v>0</v>
      </c>
      <c r="AL189" s="25" t="str">
        <f>IF(COUNTIF($AH189,"*ISP Team has convened*"),"1","0")</f>
        <v>0</v>
      </c>
      <c r="AM189" s="25" t="str">
        <f>IF(COUNTIF($AH189,"*General retraining of staff*"),"1","0")</f>
        <v>0</v>
      </c>
      <c r="AN189" s="25" t="str">
        <f>IF(COUNTIF($AH189,"*ISP Team has convened*"),"1","0")</f>
        <v>0</v>
      </c>
      <c r="AO189" s="25" t="str">
        <f>IF(COUNTIF($AH189,"*Changes made to the ISP*"),"1","0")</f>
        <v>0</v>
      </c>
      <c r="AP189" s="25" t="str">
        <f>IF(COUNTIF($AH189,"*Assistive Device/Technology added to child's ISP*"),"1","0")</f>
        <v>0</v>
      </c>
      <c r="AQ189" s="25" t="str">
        <f>IF(COUNTIF($AH189,"*Adaptations made to meet identified sensory needs*"),"1","0")</f>
        <v>0</v>
      </c>
      <c r="AR189" s="25" t="str">
        <f>IF(COUNTIF($AH189,"*Consultation with psychiatrist/medication prescriber*"),"1","0")</f>
        <v>0</v>
      </c>
      <c r="AS189" s="25" t="str">
        <f>IF(COUNTIF($AH189,"*Consultation with Primary Care Physician/Dentist*"),"1","0")</f>
        <v>0</v>
      </c>
      <c r="AT189" s="25" t="str">
        <f>IF(COUNTIF($AH189,"*Environmental changes to the setting interior*"),"1","0")</f>
        <v>0</v>
      </c>
      <c r="AU189" s="25" t="str">
        <f>IF(COUNTIF($AH189,"*Door Window Dings Added*"),"1","0")</f>
        <v>0</v>
      </c>
      <c r="AV189" s="25" t="str">
        <f>IF(COUNTIF($AH189,"*Environmental changes to the child's bedroom*"),"1","0")</f>
        <v>0</v>
      </c>
      <c r="AW189" s="25" t="str">
        <f>IF(COUNTIF($AH189,"*Environmental changes to the setting exterior / property*"),"1","0")</f>
        <v>0</v>
      </c>
      <c r="AX189" s="25" t="str">
        <f>IF(COUNTIF($AH189,"*Changes made to the child's schedule*"),"1","0")</f>
        <v>0</v>
      </c>
      <c r="AY189" s="25" t="str">
        <f>IF(COUNTIF($AH189,"*Changes made to the child's protocols*"),"1","0")</f>
        <v>0</v>
      </c>
      <c r="AZ189" s="25" t="str">
        <f>IF(COUNTIF($AH189,"*Following a review of the restraints, no steps were taken to decrease the use of restraint/secusion during this reporting period*"),"1","0")</f>
        <v>0</v>
      </c>
    </row>
    <row r="190" spans="1:52" ht="50" customHeight="1" x14ac:dyDescent="0.35">
      <c r="A190" s="28" t="s">
        <v>605</v>
      </c>
      <c r="B190" s="25" t="s">
        <v>107</v>
      </c>
      <c r="C190" s="25" t="s">
        <v>108</v>
      </c>
      <c r="D190" s="25" t="s">
        <v>108</v>
      </c>
      <c r="E190" s="25" t="s">
        <v>112</v>
      </c>
      <c r="F190" s="25" t="s">
        <v>109</v>
      </c>
      <c r="G190" s="25" t="s">
        <v>20</v>
      </c>
      <c r="H190" s="25" t="s">
        <v>54</v>
      </c>
      <c r="I190" s="25">
        <v>1</v>
      </c>
      <c r="J190" s="25">
        <v>0</v>
      </c>
      <c r="K190" s="25">
        <v>0</v>
      </c>
      <c r="L190" s="25" t="s">
        <v>53</v>
      </c>
      <c r="M190" s="25" t="str">
        <f>IF(COUNTIF($L190,"*Three or fewer restraints/seclusion occurred during this reporting period*"),"1","0")</f>
        <v>1</v>
      </c>
      <c r="N190" s="25" t="str">
        <f>IF(COUNTIF($L190,"*Update has been made to the FBA*"),"1","0")</f>
        <v>0</v>
      </c>
      <c r="O190" s="25" t="str">
        <f>IF(COUNTIF($L190,"*Update has been made to the PBSP*"),"1","0")</f>
        <v>0</v>
      </c>
      <c r="P190" s="25" t="str">
        <f>IF(COUNTIF($L190,"*ISP Team has convened*"),"1","0")</f>
        <v>0</v>
      </c>
      <c r="Q190" s="25" t="str">
        <f>IF(COUNTIF($L190,"*General retraining of staff*"),"1","0")</f>
        <v>0</v>
      </c>
      <c r="R190" s="25" t="str">
        <f>IF(COUNTIF($L190,"*ISP Team has convened*"),"1","0")</f>
        <v>0</v>
      </c>
      <c r="S190" s="25" t="str">
        <f>IF(COUNTIF($L190,"*Changes made to the ISP*"),"1","0")</f>
        <v>0</v>
      </c>
      <c r="T190" s="25" t="str">
        <f>IF(COUNTIF($L190,"*Assistive Device/Technology added to child's ISP*"),"1","0")</f>
        <v>0</v>
      </c>
      <c r="U190" s="25" t="str">
        <f>IF(COUNTIF($L190,"*Adaptations made to meet identified sensory needs*"),"1","0")</f>
        <v>0</v>
      </c>
      <c r="V190" s="25" t="str">
        <f>IF(COUNTIF($L190,"*Consultation with psychiatrist/medication prescriber*"),"1","0")</f>
        <v>0</v>
      </c>
      <c r="W190" s="25" t="str">
        <f>IF(COUNTIF($L190,"*Consultation with Primary Care Physician/Dentist*"),"1","0")</f>
        <v>0</v>
      </c>
      <c r="X190" s="25" t="str">
        <f>IF(COUNTIF($L190,"*Environmental changes to the setting interior*"),"1","0")</f>
        <v>0</v>
      </c>
      <c r="Y190" s="25" t="str">
        <f>IF(COUNTIF($L190,"*Door Window Dings Added*"),"1","0")</f>
        <v>0</v>
      </c>
      <c r="Z190" s="25" t="str">
        <f>IF(COUNTIF($L190,"*Environmental changes to the child's bedroom*"),"1","0")</f>
        <v>0</v>
      </c>
      <c r="AA190" s="25" t="str">
        <f>IF(COUNTIF($L190,"*Environmental changes to the setting exterior / property*"),"1","0")</f>
        <v>0</v>
      </c>
      <c r="AB190" s="25" t="str">
        <f>IF(COUNTIF($L190,"*Changes made to the child's schedule*"),"1","0")</f>
        <v>0</v>
      </c>
      <c r="AC190" s="25" t="str">
        <f>IF(COUNTIF($L190,"*Changes made to the child's protocols*"),"1","0")</f>
        <v>0</v>
      </c>
      <c r="AD190" s="25" t="str">
        <f>IF(COUNTIF($L190,"*Following a review of the restraints, no steps were taken to decrease the use of restraint/secusion during this reporting period*"),"1","0")</f>
        <v>0</v>
      </c>
      <c r="AE190" s="25">
        <v>0</v>
      </c>
      <c r="AF190" s="25">
        <v>0</v>
      </c>
      <c r="AG190" s="25">
        <v>0</v>
      </c>
      <c r="AH190" s="25" t="s">
        <v>53</v>
      </c>
      <c r="AI190" s="25" t="str">
        <f>IF(COUNTIF($AH190,"*Three or fewer restraints/seclusion occurred during this reporting period*"),"1","0")</f>
        <v>1</v>
      </c>
      <c r="AJ190" s="25" t="str">
        <f>IF(COUNTIF($AH190,"*Update has been made to the FBA*"),"1","0")</f>
        <v>0</v>
      </c>
      <c r="AK190" s="25" t="str">
        <f>IF(COUNTIF($AH190,"*Update has been made to the PBSP*"),"1","0")</f>
        <v>0</v>
      </c>
      <c r="AL190" s="25" t="str">
        <f>IF(COUNTIF($AH190,"*ISP Team has convened*"),"1","0")</f>
        <v>0</v>
      </c>
      <c r="AM190" s="25" t="str">
        <f>IF(COUNTIF($AH190,"*General retraining of staff*"),"1","0")</f>
        <v>0</v>
      </c>
      <c r="AN190" s="25" t="str">
        <f>IF(COUNTIF($AH190,"*ISP Team has convened*"),"1","0")</f>
        <v>0</v>
      </c>
      <c r="AO190" s="25" t="str">
        <f>IF(COUNTIF($AH190,"*Changes made to the ISP*"),"1","0")</f>
        <v>0</v>
      </c>
      <c r="AP190" s="25" t="str">
        <f>IF(COUNTIF($AH190,"*Assistive Device/Technology added to child's ISP*"),"1","0")</f>
        <v>0</v>
      </c>
      <c r="AQ190" s="25" t="str">
        <f>IF(COUNTIF($AH190,"*Adaptations made to meet identified sensory needs*"),"1","0")</f>
        <v>0</v>
      </c>
      <c r="AR190" s="25" t="str">
        <f>IF(COUNTIF($AH190,"*Consultation with psychiatrist/medication prescriber*"),"1","0")</f>
        <v>0</v>
      </c>
      <c r="AS190" s="25" t="str">
        <f>IF(COUNTIF($AH190,"*Consultation with Primary Care Physician/Dentist*"),"1","0")</f>
        <v>0</v>
      </c>
      <c r="AT190" s="25" t="str">
        <f>IF(COUNTIF($AH190,"*Environmental changes to the setting interior*"),"1","0")</f>
        <v>0</v>
      </c>
      <c r="AU190" s="25" t="str">
        <f>IF(COUNTIF($AH190,"*Door Window Dings Added*"),"1","0")</f>
        <v>0</v>
      </c>
      <c r="AV190" s="25" t="str">
        <f>IF(COUNTIF($AH190,"*Environmental changes to the child's bedroom*"),"1","0")</f>
        <v>0</v>
      </c>
      <c r="AW190" s="25" t="str">
        <f>IF(COUNTIF($AH190,"*Environmental changes to the setting exterior / property*"),"1","0")</f>
        <v>0</v>
      </c>
      <c r="AX190" s="25" t="str">
        <f>IF(COUNTIF($AH190,"*Changes made to the child's schedule*"),"1","0")</f>
        <v>0</v>
      </c>
      <c r="AY190" s="25" t="str">
        <f>IF(COUNTIF($AH190,"*Changes made to the child's protocols*"),"1","0")</f>
        <v>0</v>
      </c>
      <c r="AZ190" s="25" t="str">
        <f>IF(COUNTIF($AH190,"*Following a review of the restraints, no steps were taken to decrease the use of restraint/secusion during this reporting period*"),"1","0")</f>
        <v>0</v>
      </c>
    </row>
    <row r="191" spans="1:52" ht="50" customHeight="1" x14ac:dyDescent="0.35">
      <c r="A191" s="28" t="s">
        <v>606</v>
      </c>
      <c r="B191" s="31" t="s">
        <v>107</v>
      </c>
      <c r="C191" s="31" t="s">
        <v>108</v>
      </c>
      <c r="D191" s="31" t="s">
        <v>108</v>
      </c>
      <c r="E191" s="31" t="s">
        <v>112</v>
      </c>
      <c r="F191" s="31" t="s">
        <v>109</v>
      </c>
      <c r="G191" s="31" t="s">
        <v>20</v>
      </c>
      <c r="H191" s="31" t="s">
        <v>54</v>
      </c>
      <c r="I191" s="31">
        <v>1</v>
      </c>
      <c r="J191" s="31">
        <v>0</v>
      </c>
      <c r="K191" s="31">
        <v>0</v>
      </c>
      <c r="L191" s="31" t="s">
        <v>53</v>
      </c>
      <c r="M191" s="25" t="str">
        <f>IF(COUNTIF($L191,"*Three or fewer restraints/seclusion occurred during this reporting period*"),"1","0")</f>
        <v>1</v>
      </c>
      <c r="N191" s="25" t="str">
        <f>IF(COUNTIF($L191,"*Update has been made to the FBA*"),"1","0")</f>
        <v>0</v>
      </c>
      <c r="O191" s="25" t="str">
        <f>IF(COUNTIF($L191,"*Update has been made to the PBSP*"),"1","0")</f>
        <v>0</v>
      </c>
      <c r="P191" s="25" t="str">
        <f>IF(COUNTIF($L191,"*ISP Team has convened*"),"1","0")</f>
        <v>0</v>
      </c>
      <c r="Q191" s="25" t="str">
        <f>IF(COUNTIF($L191,"*General retraining of staff*"),"1","0")</f>
        <v>0</v>
      </c>
      <c r="R191" s="25" t="str">
        <f>IF(COUNTIF($L191,"*ISP Team has convened*"),"1","0")</f>
        <v>0</v>
      </c>
      <c r="S191" s="25" t="str">
        <f>IF(COUNTIF($L191,"*Changes made to the ISP*"),"1","0")</f>
        <v>0</v>
      </c>
      <c r="T191" s="25" t="str">
        <f>IF(COUNTIF($L191,"*Assistive Device/Technology added to child's ISP*"),"1","0")</f>
        <v>0</v>
      </c>
      <c r="U191" s="25" t="str">
        <f>IF(COUNTIF($L191,"*Adaptations made to meet identified sensory needs*"),"1","0")</f>
        <v>0</v>
      </c>
      <c r="V191" s="25" t="str">
        <f>IF(COUNTIF($L191,"*Consultation with psychiatrist/medication prescriber*"),"1","0")</f>
        <v>0</v>
      </c>
      <c r="W191" s="25" t="str">
        <f>IF(COUNTIF($L191,"*Consultation with Primary Care Physician/Dentist*"),"1","0")</f>
        <v>0</v>
      </c>
      <c r="X191" s="25" t="str">
        <f>IF(COUNTIF($L191,"*Environmental changes to the setting interior*"),"1","0")</f>
        <v>0</v>
      </c>
      <c r="Y191" s="25" t="str">
        <f>IF(COUNTIF($L191,"*Door Window Dings Added*"),"1","0")</f>
        <v>0</v>
      </c>
      <c r="Z191" s="25" t="str">
        <f>IF(COUNTIF($L191,"*Environmental changes to the child's bedroom*"),"1","0")</f>
        <v>0</v>
      </c>
      <c r="AA191" s="25" t="str">
        <f>IF(COUNTIF($L191,"*Environmental changes to the setting exterior / property*"),"1","0")</f>
        <v>0</v>
      </c>
      <c r="AB191" s="25" t="str">
        <f>IF(COUNTIF($L191,"*Changes made to the child's schedule*"),"1","0")</f>
        <v>0</v>
      </c>
      <c r="AC191" s="25" t="str">
        <f>IF(COUNTIF($L191,"*Changes made to the child's protocols*"),"1","0")</f>
        <v>0</v>
      </c>
      <c r="AD191" s="25" t="str">
        <f>IF(COUNTIF($L191,"*Following a review of the restraints, no steps were taken to decrease the use of restraint/secusion during this reporting period*"),"1","0")</f>
        <v>0</v>
      </c>
      <c r="AE191" s="25">
        <v>0</v>
      </c>
      <c r="AF191" s="25">
        <v>0</v>
      </c>
      <c r="AG191" s="25">
        <v>0</v>
      </c>
      <c r="AH191" s="25" t="s">
        <v>53</v>
      </c>
      <c r="AI191" s="25" t="str">
        <f>IF(COUNTIF($AH191,"*Three or fewer restraints/seclusion occurred during this reporting period*"),"1","0")</f>
        <v>1</v>
      </c>
      <c r="AJ191" s="25" t="str">
        <f>IF(COUNTIF($AH191,"*Update has been made to the FBA*"),"1","0")</f>
        <v>0</v>
      </c>
      <c r="AK191" s="25" t="str">
        <f>IF(COUNTIF($AH191,"*Update has been made to the PBSP*"),"1","0")</f>
        <v>0</v>
      </c>
      <c r="AL191" s="25" t="str">
        <f>IF(COUNTIF($AH191,"*ISP Team has convened*"),"1","0")</f>
        <v>0</v>
      </c>
      <c r="AM191" s="25" t="str">
        <f>IF(COUNTIF($AH191,"*General retraining of staff*"),"1","0")</f>
        <v>0</v>
      </c>
      <c r="AN191" s="25" t="str">
        <f>IF(COUNTIF($AH191,"*ISP Team has convened*"),"1","0")</f>
        <v>0</v>
      </c>
      <c r="AO191" s="25" t="str">
        <f>IF(COUNTIF($AH191,"*Changes made to the ISP*"),"1","0")</f>
        <v>0</v>
      </c>
      <c r="AP191" s="25" t="str">
        <f>IF(COUNTIF($AH191,"*Assistive Device/Technology added to child's ISP*"),"1","0")</f>
        <v>0</v>
      </c>
      <c r="AQ191" s="25" t="str">
        <f>IF(COUNTIF($AH191,"*Adaptations made to meet identified sensory needs*"),"1","0")</f>
        <v>0</v>
      </c>
      <c r="AR191" s="25" t="str">
        <f>IF(COUNTIF($AH191,"*Consultation with psychiatrist/medication prescriber*"),"1","0")</f>
        <v>0</v>
      </c>
      <c r="AS191" s="25" t="str">
        <f>IF(COUNTIF($AH191,"*Consultation with Primary Care Physician/Dentist*"),"1","0")</f>
        <v>0</v>
      </c>
      <c r="AT191" s="25" t="str">
        <f>IF(COUNTIF($AH191,"*Environmental changes to the setting interior*"),"1","0")</f>
        <v>0</v>
      </c>
      <c r="AU191" s="25" t="str">
        <f>IF(COUNTIF($AH191,"*Door Window Dings Added*"),"1","0")</f>
        <v>0</v>
      </c>
      <c r="AV191" s="25" t="str">
        <f>IF(COUNTIF($AH191,"*Environmental changes to the child's bedroom*"),"1","0")</f>
        <v>0</v>
      </c>
      <c r="AW191" s="25" t="str">
        <f>IF(COUNTIF($AH191,"*Environmental changes to the setting exterior / property*"),"1","0")</f>
        <v>0</v>
      </c>
      <c r="AX191" s="25" t="str">
        <f>IF(COUNTIF($AH191,"*Changes made to the child's schedule*"),"1","0")</f>
        <v>0</v>
      </c>
      <c r="AY191" s="25" t="str">
        <f>IF(COUNTIF($AH191,"*Changes made to the child's protocols*"),"1","0")</f>
        <v>0</v>
      </c>
      <c r="AZ191" s="25" t="str">
        <f>IF(COUNTIF($AH191,"*Following a review of the restraints, no steps were taken to decrease the use of restraint/secusion during this reporting period*"),"1","0")</f>
        <v>0</v>
      </c>
    </row>
    <row r="192" spans="1:52" ht="50" customHeight="1" x14ac:dyDescent="0.35">
      <c r="A192" s="28" t="s">
        <v>607</v>
      </c>
      <c r="B192" s="25" t="s">
        <v>107</v>
      </c>
      <c r="C192" s="25" t="s">
        <v>108</v>
      </c>
      <c r="D192" s="25" t="s">
        <v>108</v>
      </c>
      <c r="E192" s="25" t="s">
        <v>112</v>
      </c>
      <c r="F192" s="25" t="s">
        <v>109</v>
      </c>
      <c r="G192" s="25" t="s">
        <v>20</v>
      </c>
      <c r="H192" s="25" t="s">
        <v>54</v>
      </c>
      <c r="I192" s="25">
        <v>2</v>
      </c>
      <c r="J192" s="25">
        <v>0</v>
      </c>
      <c r="K192" s="25">
        <v>0</v>
      </c>
      <c r="L192" s="25" t="s">
        <v>53</v>
      </c>
      <c r="M192" s="25" t="str">
        <f>IF(COUNTIF($L192,"*Three or fewer restraints/seclusion occurred during this reporting period*"),"1","0")</f>
        <v>1</v>
      </c>
      <c r="N192" s="25" t="str">
        <f>IF(COUNTIF($L192,"*Update has been made to the FBA*"),"1","0")</f>
        <v>0</v>
      </c>
      <c r="O192" s="25" t="str">
        <f>IF(COUNTIF($L192,"*Update has been made to the PBSP*"),"1","0")</f>
        <v>0</v>
      </c>
      <c r="P192" s="25" t="str">
        <f>IF(COUNTIF($L192,"*ISP Team has convened*"),"1","0")</f>
        <v>0</v>
      </c>
      <c r="Q192" s="25" t="str">
        <f>IF(COUNTIF($L192,"*General retraining of staff*"),"1","0")</f>
        <v>0</v>
      </c>
      <c r="R192" s="25" t="str">
        <f>IF(COUNTIF($L192,"*ISP Team has convened*"),"1","0")</f>
        <v>0</v>
      </c>
      <c r="S192" s="25" t="str">
        <f>IF(COUNTIF($L192,"*Changes made to the ISP*"),"1","0")</f>
        <v>0</v>
      </c>
      <c r="T192" s="25" t="str">
        <f>IF(COUNTIF($L192,"*Assistive Device/Technology added to child's ISP*"),"1","0")</f>
        <v>0</v>
      </c>
      <c r="U192" s="25" t="str">
        <f>IF(COUNTIF($L192,"*Adaptations made to meet identified sensory needs*"),"1","0")</f>
        <v>0</v>
      </c>
      <c r="V192" s="25" t="str">
        <f>IF(COUNTIF($L192,"*Consultation with psychiatrist/medication prescriber*"),"1","0")</f>
        <v>0</v>
      </c>
      <c r="W192" s="25" t="str">
        <f>IF(COUNTIF($L192,"*Consultation with Primary Care Physician/Dentist*"),"1","0")</f>
        <v>0</v>
      </c>
      <c r="X192" s="25" t="str">
        <f>IF(COUNTIF($L192,"*Environmental changes to the setting interior*"),"1","0")</f>
        <v>0</v>
      </c>
      <c r="Y192" s="25" t="str">
        <f>IF(COUNTIF($L192,"*Door Window Dings Added*"),"1","0")</f>
        <v>0</v>
      </c>
      <c r="Z192" s="25" t="str">
        <f>IF(COUNTIF($L192,"*Environmental changes to the child's bedroom*"),"1","0")</f>
        <v>0</v>
      </c>
      <c r="AA192" s="25" t="str">
        <f>IF(COUNTIF($L192,"*Environmental changes to the setting exterior / property*"),"1","0")</f>
        <v>0</v>
      </c>
      <c r="AB192" s="25" t="str">
        <f>IF(COUNTIF($L192,"*Changes made to the child's schedule*"),"1","0")</f>
        <v>0</v>
      </c>
      <c r="AC192" s="25" t="str">
        <f>IF(COUNTIF($L192,"*Changes made to the child's protocols*"),"1","0")</f>
        <v>0</v>
      </c>
      <c r="AD192" s="25" t="str">
        <f>IF(COUNTIF($L192,"*Following a review of the restraints, no steps were taken to decrease the use of restraint/secusion during this reporting period*"),"1","0")</f>
        <v>0</v>
      </c>
      <c r="AE192" s="25">
        <v>0</v>
      </c>
      <c r="AF192" s="25">
        <v>0</v>
      </c>
      <c r="AG192" s="25">
        <v>0</v>
      </c>
      <c r="AH192" s="25" t="s">
        <v>53</v>
      </c>
      <c r="AI192" s="25" t="str">
        <f>IF(COUNTIF($AH192,"*Three or fewer restraints/seclusion occurred during this reporting period*"),"1","0")</f>
        <v>1</v>
      </c>
      <c r="AJ192" s="25" t="str">
        <f>IF(COUNTIF($AH192,"*Update has been made to the FBA*"),"1","0")</f>
        <v>0</v>
      </c>
      <c r="AK192" s="25" t="str">
        <f>IF(COUNTIF($AH192,"*Update has been made to the PBSP*"),"1","0")</f>
        <v>0</v>
      </c>
      <c r="AL192" s="25" t="str">
        <f>IF(COUNTIF($AH192,"*ISP Team has convened*"),"1","0")</f>
        <v>0</v>
      </c>
      <c r="AM192" s="25" t="str">
        <f>IF(COUNTIF($AH192,"*General retraining of staff*"),"1","0")</f>
        <v>0</v>
      </c>
      <c r="AN192" s="25" t="str">
        <f>IF(COUNTIF($AH192,"*ISP Team has convened*"),"1","0")</f>
        <v>0</v>
      </c>
      <c r="AO192" s="25" t="str">
        <f>IF(COUNTIF($AH192,"*Changes made to the ISP*"),"1","0")</f>
        <v>0</v>
      </c>
      <c r="AP192" s="25" t="str">
        <f>IF(COUNTIF($AH192,"*Assistive Device/Technology added to child's ISP*"),"1","0")</f>
        <v>0</v>
      </c>
      <c r="AQ192" s="25" t="str">
        <f>IF(COUNTIF($AH192,"*Adaptations made to meet identified sensory needs*"),"1","0")</f>
        <v>0</v>
      </c>
      <c r="AR192" s="25" t="str">
        <f>IF(COUNTIF($AH192,"*Consultation with psychiatrist/medication prescriber*"),"1","0")</f>
        <v>0</v>
      </c>
      <c r="AS192" s="25" t="str">
        <f>IF(COUNTIF($AH192,"*Consultation with Primary Care Physician/Dentist*"),"1","0")</f>
        <v>0</v>
      </c>
      <c r="AT192" s="25" t="str">
        <f>IF(COUNTIF($AH192,"*Environmental changes to the setting interior*"),"1","0")</f>
        <v>0</v>
      </c>
      <c r="AU192" s="25" t="str">
        <f>IF(COUNTIF($AH192,"*Door Window Dings Added*"),"1","0")</f>
        <v>0</v>
      </c>
      <c r="AV192" s="25" t="str">
        <f>IF(COUNTIF($AH192,"*Environmental changes to the child's bedroom*"),"1","0")</f>
        <v>0</v>
      </c>
      <c r="AW192" s="25" t="str">
        <f>IF(COUNTIF($AH192,"*Environmental changes to the setting exterior / property*"),"1","0")</f>
        <v>0</v>
      </c>
      <c r="AX192" s="25" t="str">
        <f>IF(COUNTIF($AH192,"*Changes made to the child's schedule*"),"1","0")</f>
        <v>0</v>
      </c>
      <c r="AY192" s="25" t="str">
        <f>IF(COUNTIF($AH192,"*Changes made to the child's protocols*"),"1","0")</f>
        <v>0</v>
      </c>
      <c r="AZ192" s="25" t="str">
        <f>IF(COUNTIF($AH192,"*Following a review of the restraints, no steps were taken to decrease the use of restraint/secusion during this reporting period*"),"1","0")</f>
        <v>0</v>
      </c>
    </row>
    <row r="193" spans="1:52" ht="50" customHeight="1" x14ac:dyDescent="0.35">
      <c r="A193" s="28" t="s">
        <v>608</v>
      </c>
      <c r="B193" s="25" t="s">
        <v>111</v>
      </c>
      <c r="C193" s="25" t="s">
        <v>113</v>
      </c>
      <c r="D193" s="25" t="s">
        <v>113</v>
      </c>
      <c r="E193" s="25" t="s">
        <v>112</v>
      </c>
      <c r="F193" s="25" t="s">
        <v>109</v>
      </c>
      <c r="G193" s="25" t="s">
        <v>20</v>
      </c>
      <c r="H193" s="25" t="s">
        <v>54</v>
      </c>
      <c r="I193" s="25">
        <v>2</v>
      </c>
      <c r="J193" s="25">
        <v>0</v>
      </c>
      <c r="K193" s="25">
        <v>0</v>
      </c>
      <c r="L193" s="25" t="s">
        <v>53</v>
      </c>
      <c r="M193" s="25" t="str">
        <f>IF(COUNTIF($L193,"*Three or fewer restraints/seclusion occurred during this reporting period*"),"1","0")</f>
        <v>1</v>
      </c>
      <c r="N193" s="25" t="str">
        <f>IF(COUNTIF($L193,"*Update has been made to the FBA*"),"1","0")</f>
        <v>0</v>
      </c>
      <c r="O193" s="25" t="str">
        <f>IF(COUNTIF($L193,"*Update has been made to the PBSP*"),"1","0")</f>
        <v>0</v>
      </c>
      <c r="P193" s="25" t="str">
        <f>IF(COUNTIF($L193,"*ISP Team has convened*"),"1","0")</f>
        <v>0</v>
      </c>
      <c r="Q193" s="25" t="str">
        <f>IF(COUNTIF($L193,"*General retraining of staff*"),"1","0")</f>
        <v>0</v>
      </c>
      <c r="R193" s="25" t="str">
        <f>IF(COUNTIF($L193,"*ISP Team has convened*"),"1","0")</f>
        <v>0</v>
      </c>
      <c r="S193" s="25" t="str">
        <f>IF(COUNTIF($L193,"*Changes made to the ISP*"),"1","0")</f>
        <v>0</v>
      </c>
      <c r="T193" s="25" t="str">
        <f>IF(COUNTIF($L193,"*Assistive Device/Technology added to child's ISP*"),"1","0")</f>
        <v>0</v>
      </c>
      <c r="U193" s="25" t="str">
        <f>IF(COUNTIF($L193,"*Adaptations made to meet identified sensory needs*"),"1","0")</f>
        <v>0</v>
      </c>
      <c r="V193" s="25" t="str">
        <f>IF(COUNTIF($L193,"*Consultation with psychiatrist/medication prescriber*"),"1","0")</f>
        <v>0</v>
      </c>
      <c r="W193" s="25" t="str">
        <f>IF(COUNTIF($L193,"*Consultation with Primary Care Physician/Dentist*"),"1","0")</f>
        <v>0</v>
      </c>
      <c r="X193" s="25" t="str">
        <f>IF(COUNTIF($L193,"*Environmental changes to the setting interior*"),"1","0")</f>
        <v>0</v>
      </c>
      <c r="Y193" s="25" t="str">
        <f>IF(COUNTIF($L193,"*Door Window Dings Added*"),"1","0")</f>
        <v>0</v>
      </c>
      <c r="Z193" s="25" t="str">
        <f>IF(COUNTIF($L193,"*Environmental changes to the child's bedroom*"),"1","0")</f>
        <v>0</v>
      </c>
      <c r="AA193" s="25" t="str">
        <f>IF(COUNTIF($L193,"*Environmental changes to the setting exterior / property*"),"1","0")</f>
        <v>0</v>
      </c>
      <c r="AB193" s="25" t="str">
        <f>IF(COUNTIF($L193,"*Changes made to the child's schedule*"),"1","0")</f>
        <v>0</v>
      </c>
      <c r="AC193" s="25" t="str">
        <f>IF(COUNTIF($L193,"*Changes made to the child's protocols*"),"1","0")</f>
        <v>0</v>
      </c>
      <c r="AD193" s="25" t="str">
        <f>IF(COUNTIF($L193,"*Following a review of the restraints, no steps were taken to decrease the use of restraint/secusion during this reporting period*"),"1","0")</f>
        <v>0</v>
      </c>
      <c r="AE193" s="25">
        <v>0</v>
      </c>
      <c r="AF193" s="25">
        <v>0</v>
      </c>
      <c r="AG193" s="25">
        <v>0</v>
      </c>
      <c r="AH193" s="25" t="s">
        <v>53</v>
      </c>
      <c r="AI193" s="25" t="str">
        <f>IF(COUNTIF($AH193,"*Three or fewer restraints/seclusion occurred during this reporting period*"),"1","0")</f>
        <v>1</v>
      </c>
      <c r="AJ193" s="25" t="str">
        <f>IF(COUNTIF($AH193,"*Update has been made to the FBA*"),"1","0")</f>
        <v>0</v>
      </c>
      <c r="AK193" s="25" t="str">
        <f>IF(COUNTIF($AH193,"*Update has been made to the PBSP*"),"1","0")</f>
        <v>0</v>
      </c>
      <c r="AL193" s="25" t="str">
        <f>IF(COUNTIF($AH193,"*ISP Team has convened*"),"1","0")</f>
        <v>0</v>
      </c>
      <c r="AM193" s="25" t="str">
        <f>IF(COUNTIF($AH193,"*General retraining of staff*"),"1","0")</f>
        <v>0</v>
      </c>
      <c r="AN193" s="25" t="str">
        <f>IF(COUNTIF($AH193,"*ISP Team has convened*"),"1","0")</f>
        <v>0</v>
      </c>
      <c r="AO193" s="25" t="str">
        <f>IF(COUNTIF($AH193,"*Changes made to the ISP*"),"1","0")</f>
        <v>0</v>
      </c>
      <c r="AP193" s="25" t="str">
        <f>IF(COUNTIF($AH193,"*Assistive Device/Technology added to child's ISP*"),"1","0")</f>
        <v>0</v>
      </c>
      <c r="AQ193" s="25" t="str">
        <f>IF(COUNTIF($AH193,"*Adaptations made to meet identified sensory needs*"),"1","0")</f>
        <v>0</v>
      </c>
      <c r="AR193" s="25" t="str">
        <f>IF(COUNTIF($AH193,"*Consultation with psychiatrist/medication prescriber*"),"1","0")</f>
        <v>0</v>
      </c>
      <c r="AS193" s="25" t="str">
        <f>IF(COUNTIF($AH193,"*Consultation with Primary Care Physician/Dentist*"),"1","0")</f>
        <v>0</v>
      </c>
      <c r="AT193" s="25" t="str">
        <f>IF(COUNTIF($AH193,"*Environmental changes to the setting interior*"),"1","0")</f>
        <v>0</v>
      </c>
      <c r="AU193" s="25" t="str">
        <f>IF(COUNTIF($AH193,"*Door Window Dings Added*"),"1","0")</f>
        <v>0</v>
      </c>
      <c r="AV193" s="25" t="str">
        <f>IF(COUNTIF($AH193,"*Environmental changes to the child's bedroom*"),"1","0")</f>
        <v>0</v>
      </c>
      <c r="AW193" s="25" t="str">
        <f>IF(COUNTIF($AH193,"*Environmental changes to the setting exterior / property*"),"1","0")</f>
        <v>0</v>
      </c>
      <c r="AX193" s="25" t="str">
        <f>IF(COUNTIF($AH193,"*Changes made to the child's schedule*"),"1","0")</f>
        <v>0</v>
      </c>
      <c r="AY193" s="25" t="str">
        <f>IF(COUNTIF($AH193,"*Changes made to the child's protocols*"),"1","0")</f>
        <v>0</v>
      </c>
      <c r="AZ193" s="25" t="str">
        <f>IF(COUNTIF($AH193,"*Following a review of the restraints, no steps were taken to decrease the use of restraint/secusion during this reporting period*"),"1","0")</f>
        <v>0</v>
      </c>
    </row>
    <row r="194" spans="1:52" ht="50" customHeight="1" x14ac:dyDescent="0.35">
      <c r="A194" s="28" t="s">
        <v>609</v>
      </c>
      <c r="B194" s="25" t="s">
        <v>107</v>
      </c>
      <c r="C194" s="25" t="s">
        <v>108</v>
      </c>
      <c r="D194" s="25" t="s">
        <v>108</v>
      </c>
      <c r="E194" s="25" t="s">
        <v>112</v>
      </c>
      <c r="F194" s="25" t="s">
        <v>109</v>
      </c>
      <c r="G194" s="25" t="s">
        <v>54</v>
      </c>
      <c r="H194" s="25" t="s">
        <v>54</v>
      </c>
      <c r="I194" s="25">
        <v>2</v>
      </c>
      <c r="J194" s="25">
        <v>0</v>
      </c>
      <c r="K194" s="25">
        <v>0</v>
      </c>
      <c r="L194" s="25" t="s">
        <v>53</v>
      </c>
      <c r="M194" s="25" t="str">
        <f>IF(COUNTIF($L194,"*Three or fewer restraints/seclusion occurred during this reporting period*"),"1","0")</f>
        <v>1</v>
      </c>
      <c r="N194" s="25" t="str">
        <f>IF(COUNTIF($L194,"*Update has been made to the FBA*"),"1","0")</f>
        <v>0</v>
      </c>
      <c r="O194" s="25" t="str">
        <f>IF(COUNTIF($L194,"*Update has been made to the PBSP*"),"1","0")</f>
        <v>0</v>
      </c>
      <c r="P194" s="25" t="str">
        <f>IF(COUNTIF($L194,"*ISP Team has convened*"),"1","0")</f>
        <v>0</v>
      </c>
      <c r="Q194" s="25" t="str">
        <f>IF(COUNTIF($L194,"*General retraining of staff*"),"1","0")</f>
        <v>0</v>
      </c>
      <c r="R194" s="25" t="str">
        <f>IF(COUNTIF($L194,"*ISP Team has convened*"),"1","0")</f>
        <v>0</v>
      </c>
      <c r="S194" s="25" t="str">
        <f>IF(COUNTIF($L194,"*Changes made to the ISP*"),"1","0")</f>
        <v>0</v>
      </c>
      <c r="T194" s="25" t="str">
        <f>IF(COUNTIF($L194,"*Assistive Device/Technology added to child's ISP*"),"1","0")</f>
        <v>0</v>
      </c>
      <c r="U194" s="25" t="str">
        <f>IF(COUNTIF($L194,"*Adaptations made to meet identified sensory needs*"),"1","0")</f>
        <v>0</v>
      </c>
      <c r="V194" s="25" t="str">
        <f>IF(COUNTIF($L194,"*Consultation with psychiatrist/medication prescriber*"),"1","0")</f>
        <v>0</v>
      </c>
      <c r="W194" s="25" t="str">
        <f>IF(COUNTIF($L194,"*Consultation with Primary Care Physician/Dentist*"),"1","0")</f>
        <v>0</v>
      </c>
      <c r="X194" s="25" t="str">
        <f>IF(COUNTIF($L194,"*Environmental changes to the setting interior*"),"1","0")</f>
        <v>0</v>
      </c>
      <c r="Y194" s="25" t="str">
        <f>IF(COUNTIF($L194,"*Door Window Dings Added*"),"1","0")</f>
        <v>0</v>
      </c>
      <c r="Z194" s="25" t="str">
        <f>IF(COUNTIF($L194,"*Environmental changes to the child's bedroom*"),"1","0")</f>
        <v>0</v>
      </c>
      <c r="AA194" s="25" t="str">
        <f>IF(COUNTIF($L194,"*Environmental changes to the setting exterior / property*"),"1","0")</f>
        <v>0</v>
      </c>
      <c r="AB194" s="25" t="str">
        <f>IF(COUNTIF($L194,"*Changes made to the child's schedule*"),"1","0")</f>
        <v>0</v>
      </c>
      <c r="AC194" s="25" t="str">
        <f>IF(COUNTIF($L194,"*Changes made to the child's protocols*"),"1","0")</f>
        <v>0</v>
      </c>
      <c r="AD194" s="25" t="str">
        <f>IF(COUNTIF($L194,"*Following a review of the restraints, no steps were taken to decrease the use of restraint/secusion during this reporting period*"),"1","0")</f>
        <v>0</v>
      </c>
      <c r="AE194" s="25">
        <v>0</v>
      </c>
      <c r="AF194" s="25">
        <v>0</v>
      </c>
      <c r="AG194" s="25">
        <v>0</v>
      </c>
      <c r="AH194" s="25" t="s">
        <v>53</v>
      </c>
      <c r="AI194" s="25" t="str">
        <f>IF(COUNTIF($AH194,"*Three or fewer restraints/seclusion occurred during this reporting period*"),"1","0")</f>
        <v>1</v>
      </c>
      <c r="AJ194" s="25" t="str">
        <f>IF(COUNTIF($AH194,"*Update has been made to the FBA*"),"1","0")</f>
        <v>0</v>
      </c>
      <c r="AK194" s="25" t="str">
        <f>IF(COUNTIF($AH194,"*Update has been made to the PBSP*"),"1","0")</f>
        <v>0</v>
      </c>
      <c r="AL194" s="25" t="str">
        <f>IF(COUNTIF($AH194,"*ISP Team has convened*"),"1","0")</f>
        <v>0</v>
      </c>
      <c r="AM194" s="25" t="str">
        <f>IF(COUNTIF($AH194,"*General retraining of staff*"),"1","0")</f>
        <v>0</v>
      </c>
      <c r="AN194" s="25" t="str">
        <f>IF(COUNTIF($AH194,"*ISP Team has convened*"),"1","0")</f>
        <v>0</v>
      </c>
      <c r="AO194" s="25" t="str">
        <f>IF(COUNTIF($AH194,"*Changes made to the ISP*"),"1","0")</f>
        <v>0</v>
      </c>
      <c r="AP194" s="25" t="str">
        <f>IF(COUNTIF($AH194,"*Assistive Device/Technology added to child's ISP*"),"1","0")</f>
        <v>0</v>
      </c>
      <c r="AQ194" s="25" t="str">
        <f>IF(COUNTIF($AH194,"*Adaptations made to meet identified sensory needs*"),"1","0")</f>
        <v>0</v>
      </c>
      <c r="AR194" s="25" t="str">
        <f>IF(COUNTIF($AH194,"*Consultation with psychiatrist/medication prescriber*"),"1","0")</f>
        <v>0</v>
      </c>
      <c r="AS194" s="25" t="str">
        <f>IF(COUNTIF($AH194,"*Consultation with Primary Care Physician/Dentist*"),"1","0")</f>
        <v>0</v>
      </c>
      <c r="AT194" s="25" t="str">
        <f>IF(COUNTIF($AH194,"*Environmental changes to the setting interior*"),"1","0")</f>
        <v>0</v>
      </c>
      <c r="AU194" s="25" t="str">
        <f>IF(COUNTIF($AH194,"*Door Window Dings Added*"),"1","0")</f>
        <v>0</v>
      </c>
      <c r="AV194" s="25" t="str">
        <f>IF(COUNTIF($AH194,"*Environmental changes to the child's bedroom*"),"1","0")</f>
        <v>0</v>
      </c>
      <c r="AW194" s="25" t="str">
        <f>IF(COUNTIF($AH194,"*Environmental changes to the setting exterior / property*"),"1","0")</f>
        <v>0</v>
      </c>
      <c r="AX194" s="25" t="str">
        <f>IF(COUNTIF($AH194,"*Changes made to the child's schedule*"),"1","0")</f>
        <v>0</v>
      </c>
      <c r="AY194" s="25" t="str">
        <f>IF(COUNTIF($AH194,"*Changes made to the child's protocols*"),"1","0")</f>
        <v>0</v>
      </c>
      <c r="AZ194" s="25" t="str">
        <f>IF(COUNTIF($AH194,"*Following a review of the restraints, no steps were taken to decrease the use of restraint/secusion during this reporting period*"),"1","0")</f>
        <v>0</v>
      </c>
    </row>
    <row r="195" spans="1:52" ht="50" customHeight="1" x14ac:dyDescent="0.35">
      <c r="A195" s="28" t="s">
        <v>610</v>
      </c>
      <c r="B195" s="25" t="s">
        <v>111</v>
      </c>
      <c r="C195" s="25" t="s">
        <v>108</v>
      </c>
      <c r="D195" s="25" t="s">
        <v>108</v>
      </c>
      <c r="E195" s="25" t="s">
        <v>112</v>
      </c>
      <c r="F195" s="25" t="s">
        <v>109</v>
      </c>
      <c r="G195" s="25" t="s">
        <v>20</v>
      </c>
      <c r="H195" s="25" t="s">
        <v>54</v>
      </c>
      <c r="I195" s="25">
        <v>2</v>
      </c>
      <c r="J195" s="25">
        <v>0</v>
      </c>
      <c r="K195" s="25">
        <v>0</v>
      </c>
      <c r="L195" s="25" t="s">
        <v>53</v>
      </c>
      <c r="M195" s="25" t="str">
        <f>IF(COUNTIF($L195,"*Three or fewer restraints/seclusion occurred during this reporting period*"),"1","0")</f>
        <v>1</v>
      </c>
      <c r="N195" s="25" t="str">
        <f>IF(COUNTIF($L195,"*Update has been made to the FBA*"),"1","0")</f>
        <v>0</v>
      </c>
      <c r="O195" s="25" t="str">
        <f>IF(COUNTIF($L195,"*Update has been made to the PBSP*"),"1","0")</f>
        <v>0</v>
      </c>
      <c r="P195" s="25" t="str">
        <f>IF(COUNTIF($L195,"*ISP Team has convened*"),"1","0")</f>
        <v>0</v>
      </c>
      <c r="Q195" s="25" t="str">
        <f>IF(COUNTIF($L195,"*General retraining of staff*"),"1","0")</f>
        <v>0</v>
      </c>
      <c r="R195" s="25" t="str">
        <f>IF(COUNTIF($L195,"*ISP Team has convened*"),"1","0")</f>
        <v>0</v>
      </c>
      <c r="S195" s="25" t="str">
        <f>IF(COUNTIF($L195,"*Changes made to the ISP*"),"1","0")</f>
        <v>0</v>
      </c>
      <c r="T195" s="25" t="str">
        <f>IF(COUNTIF($L195,"*Assistive Device/Technology added to child's ISP*"),"1","0")</f>
        <v>0</v>
      </c>
      <c r="U195" s="25" t="str">
        <f>IF(COUNTIF($L195,"*Adaptations made to meet identified sensory needs*"),"1","0")</f>
        <v>0</v>
      </c>
      <c r="V195" s="25" t="str">
        <f>IF(COUNTIF($L195,"*Consultation with psychiatrist/medication prescriber*"),"1","0")</f>
        <v>0</v>
      </c>
      <c r="W195" s="25" t="str">
        <f>IF(COUNTIF($L195,"*Consultation with Primary Care Physician/Dentist*"),"1","0")</f>
        <v>0</v>
      </c>
      <c r="X195" s="25" t="str">
        <f>IF(COUNTIF($L195,"*Environmental changes to the setting interior*"),"1","0")</f>
        <v>0</v>
      </c>
      <c r="Y195" s="25" t="str">
        <f>IF(COUNTIF($L195,"*Door Window Dings Added*"),"1","0")</f>
        <v>0</v>
      </c>
      <c r="Z195" s="25" t="str">
        <f>IF(COUNTIF($L195,"*Environmental changes to the child's bedroom*"),"1","0")</f>
        <v>0</v>
      </c>
      <c r="AA195" s="25" t="str">
        <f>IF(COUNTIF($L195,"*Environmental changes to the setting exterior / property*"),"1","0")</f>
        <v>0</v>
      </c>
      <c r="AB195" s="25" t="str">
        <f>IF(COUNTIF($L195,"*Changes made to the child's schedule*"),"1","0")</f>
        <v>0</v>
      </c>
      <c r="AC195" s="25" t="str">
        <f>IF(COUNTIF($L195,"*Changes made to the child's protocols*"),"1","0")</f>
        <v>0</v>
      </c>
      <c r="AD195" s="25" t="str">
        <f>IF(COUNTIF($L195,"*Following a review of the restraints, no steps were taken to decrease the use of restraint/secusion during this reporting period*"),"1","0")</f>
        <v>0</v>
      </c>
      <c r="AE195" s="25">
        <v>0</v>
      </c>
      <c r="AF195" s="25">
        <v>0</v>
      </c>
      <c r="AG195" s="25">
        <v>0</v>
      </c>
      <c r="AH195" s="25" t="s">
        <v>53</v>
      </c>
      <c r="AI195" s="25" t="str">
        <f>IF(COUNTIF($AH195,"*Three or fewer restraints/seclusion occurred during this reporting period*"),"1","0")</f>
        <v>1</v>
      </c>
      <c r="AJ195" s="25" t="str">
        <f>IF(COUNTIF($AH195,"*Update has been made to the FBA*"),"1","0")</f>
        <v>0</v>
      </c>
      <c r="AK195" s="25" t="str">
        <f>IF(COUNTIF($AH195,"*Update has been made to the PBSP*"),"1","0")</f>
        <v>0</v>
      </c>
      <c r="AL195" s="25" t="str">
        <f>IF(COUNTIF($AH195,"*ISP Team has convened*"),"1","0")</f>
        <v>0</v>
      </c>
      <c r="AM195" s="25" t="str">
        <f>IF(COUNTIF($AH195,"*General retraining of staff*"),"1","0")</f>
        <v>0</v>
      </c>
      <c r="AN195" s="25" t="str">
        <f>IF(COUNTIF($AH195,"*ISP Team has convened*"),"1","0")</f>
        <v>0</v>
      </c>
      <c r="AO195" s="25" t="str">
        <f>IF(COUNTIF($AH195,"*Changes made to the ISP*"),"1","0")</f>
        <v>0</v>
      </c>
      <c r="AP195" s="25" t="str">
        <f>IF(COUNTIF($AH195,"*Assistive Device/Technology added to child's ISP*"),"1","0")</f>
        <v>0</v>
      </c>
      <c r="AQ195" s="25" t="str">
        <f>IF(COUNTIF($AH195,"*Adaptations made to meet identified sensory needs*"),"1","0")</f>
        <v>0</v>
      </c>
      <c r="AR195" s="25" t="str">
        <f>IF(COUNTIF($AH195,"*Consultation with psychiatrist/medication prescriber*"),"1","0")</f>
        <v>0</v>
      </c>
      <c r="AS195" s="25" t="str">
        <f>IF(COUNTIF($AH195,"*Consultation with Primary Care Physician/Dentist*"),"1","0")</f>
        <v>0</v>
      </c>
      <c r="AT195" s="25" t="str">
        <f>IF(COUNTIF($AH195,"*Environmental changes to the setting interior*"),"1","0")</f>
        <v>0</v>
      </c>
      <c r="AU195" s="25" t="str">
        <f>IF(COUNTIF($AH195,"*Door Window Dings Added*"),"1","0")</f>
        <v>0</v>
      </c>
      <c r="AV195" s="25" t="str">
        <f>IF(COUNTIF($AH195,"*Environmental changes to the child's bedroom*"),"1","0")</f>
        <v>0</v>
      </c>
      <c r="AW195" s="25" t="str">
        <f>IF(COUNTIF($AH195,"*Environmental changes to the setting exterior / property*"),"1","0")</f>
        <v>0</v>
      </c>
      <c r="AX195" s="25" t="str">
        <f>IF(COUNTIF($AH195,"*Changes made to the child's schedule*"),"1","0")</f>
        <v>0</v>
      </c>
      <c r="AY195" s="25" t="str">
        <f>IF(COUNTIF($AH195,"*Changes made to the child's protocols*"),"1","0")</f>
        <v>0</v>
      </c>
      <c r="AZ195" s="25" t="str">
        <f>IF(COUNTIF($AH195,"*Following a review of the restraints, no steps were taken to decrease the use of restraint/secusion during this reporting period*"),"1","0")</f>
        <v>0</v>
      </c>
    </row>
    <row r="196" spans="1:52" ht="50" customHeight="1" x14ac:dyDescent="0.35">
      <c r="A196" s="28" t="s">
        <v>611</v>
      </c>
      <c r="B196" s="25" t="s">
        <v>107</v>
      </c>
      <c r="C196" s="25" t="s">
        <v>108</v>
      </c>
      <c r="D196" s="25" t="s">
        <v>108</v>
      </c>
      <c r="E196" s="25" t="s">
        <v>112</v>
      </c>
      <c r="F196" s="25" t="s">
        <v>109</v>
      </c>
      <c r="G196" s="25" t="s">
        <v>20</v>
      </c>
      <c r="H196" s="25" t="s">
        <v>54</v>
      </c>
      <c r="I196" s="25">
        <v>2</v>
      </c>
      <c r="J196" s="25">
        <v>0</v>
      </c>
      <c r="K196" s="25">
        <v>0</v>
      </c>
      <c r="L196" s="25" t="s">
        <v>53</v>
      </c>
      <c r="M196" s="25" t="str">
        <f>IF(COUNTIF($L196,"*Three or fewer restraints/seclusion occurred during this reporting period*"),"1","0")</f>
        <v>1</v>
      </c>
      <c r="N196" s="25" t="str">
        <f>IF(COUNTIF($L196,"*Update has been made to the FBA*"),"1","0")</f>
        <v>0</v>
      </c>
      <c r="O196" s="25" t="str">
        <f>IF(COUNTIF($L196,"*Update has been made to the PBSP*"),"1","0")</f>
        <v>0</v>
      </c>
      <c r="P196" s="25" t="str">
        <f>IF(COUNTIF($L196,"*ISP Team has convened*"),"1","0")</f>
        <v>0</v>
      </c>
      <c r="Q196" s="25" t="str">
        <f>IF(COUNTIF($L196,"*General retraining of staff*"),"1","0")</f>
        <v>0</v>
      </c>
      <c r="R196" s="25" t="str">
        <f>IF(COUNTIF($L196,"*ISP Team has convened*"),"1","0")</f>
        <v>0</v>
      </c>
      <c r="S196" s="25" t="str">
        <f>IF(COUNTIF($L196,"*Changes made to the ISP*"),"1","0")</f>
        <v>0</v>
      </c>
      <c r="T196" s="25" t="str">
        <f>IF(COUNTIF($L196,"*Assistive Device/Technology added to child's ISP*"),"1","0")</f>
        <v>0</v>
      </c>
      <c r="U196" s="25" t="str">
        <f>IF(COUNTIF($L196,"*Adaptations made to meet identified sensory needs*"),"1","0")</f>
        <v>0</v>
      </c>
      <c r="V196" s="25" t="str">
        <f>IF(COUNTIF($L196,"*Consultation with psychiatrist/medication prescriber*"),"1","0")</f>
        <v>0</v>
      </c>
      <c r="W196" s="25" t="str">
        <f>IF(COUNTIF($L196,"*Consultation with Primary Care Physician/Dentist*"),"1","0")</f>
        <v>0</v>
      </c>
      <c r="X196" s="25" t="str">
        <f>IF(COUNTIF($L196,"*Environmental changes to the setting interior*"),"1","0")</f>
        <v>0</v>
      </c>
      <c r="Y196" s="25" t="str">
        <f>IF(COUNTIF($L196,"*Door Window Dings Added*"),"1","0")</f>
        <v>0</v>
      </c>
      <c r="Z196" s="25" t="str">
        <f>IF(COUNTIF($L196,"*Environmental changes to the child's bedroom*"),"1","0")</f>
        <v>0</v>
      </c>
      <c r="AA196" s="25" t="str">
        <f>IF(COUNTIF($L196,"*Environmental changes to the setting exterior / property*"),"1","0")</f>
        <v>0</v>
      </c>
      <c r="AB196" s="25" t="str">
        <f>IF(COUNTIF($L196,"*Changes made to the child's schedule*"),"1","0")</f>
        <v>0</v>
      </c>
      <c r="AC196" s="25" t="str">
        <f>IF(COUNTIF($L196,"*Changes made to the child's protocols*"),"1","0")</f>
        <v>0</v>
      </c>
      <c r="AD196" s="25" t="str">
        <f>IF(COUNTIF($L196,"*Following a review of the restraints, no steps were taken to decrease the use of restraint/secusion during this reporting period*"),"1","0")</f>
        <v>0</v>
      </c>
      <c r="AE196" s="25">
        <v>0</v>
      </c>
      <c r="AF196" s="25">
        <v>0</v>
      </c>
      <c r="AG196" s="25">
        <v>0</v>
      </c>
      <c r="AH196" s="25" t="s">
        <v>53</v>
      </c>
      <c r="AI196" s="25" t="str">
        <f>IF(COUNTIF($AH196,"*Three or fewer restraints/seclusion occurred during this reporting period*"),"1","0")</f>
        <v>1</v>
      </c>
      <c r="AJ196" s="25" t="str">
        <f>IF(COUNTIF($AH196,"*Update has been made to the FBA*"),"1","0")</f>
        <v>0</v>
      </c>
      <c r="AK196" s="25" t="str">
        <f>IF(COUNTIF($AH196,"*Update has been made to the PBSP*"),"1","0")</f>
        <v>0</v>
      </c>
      <c r="AL196" s="25" t="str">
        <f>IF(COUNTIF($AH196,"*ISP Team has convened*"),"1","0")</f>
        <v>0</v>
      </c>
      <c r="AM196" s="25" t="str">
        <f>IF(COUNTIF($AH196,"*General retraining of staff*"),"1","0")</f>
        <v>0</v>
      </c>
      <c r="AN196" s="25" t="str">
        <f>IF(COUNTIF($AH196,"*ISP Team has convened*"),"1","0")</f>
        <v>0</v>
      </c>
      <c r="AO196" s="25" t="str">
        <f>IF(COUNTIF($AH196,"*Changes made to the ISP*"),"1","0")</f>
        <v>0</v>
      </c>
      <c r="AP196" s="25" t="str">
        <f>IF(COUNTIF($AH196,"*Assistive Device/Technology added to child's ISP*"),"1","0")</f>
        <v>0</v>
      </c>
      <c r="AQ196" s="25" t="str">
        <f>IF(COUNTIF($AH196,"*Adaptations made to meet identified sensory needs*"),"1","0")</f>
        <v>0</v>
      </c>
      <c r="AR196" s="25" t="str">
        <f>IF(COUNTIF($AH196,"*Consultation with psychiatrist/medication prescriber*"),"1","0")</f>
        <v>0</v>
      </c>
      <c r="AS196" s="25" t="str">
        <f>IF(COUNTIF($AH196,"*Consultation with Primary Care Physician/Dentist*"),"1","0")</f>
        <v>0</v>
      </c>
      <c r="AT196" s="25" t="str">
        <f>IF(COUNTIF($AH196,"*Environmental changes to the setting interior*"),"1","0")</f>
        <v>0</v>
      </c>
      <c r="AU196" s="25" t="str">
        <f>IF(COUNTIF($AH196,"*Door Window Dings Added*"),"1","0")</f>
        <v>0</v>
      </c>
      <c r="AV196" s="25" t="str">
        <f>IF(COUNTIF($AH196,"*Environmental changes to the child's bedroom*"),"1","0")</f>
        <v>0</v>
      </c>
      <c r="AW196" s="25" t="str">
        <f>IF(COUNTIF($AH196,"*Environmental changes to the setting exterior / property*"),"1","0")</f>
        <v>0</v>
      </c>
      <c r="AX196" s="25" t="str">
        <f>IF(COUNTIF($AH196,"*Changes made to the child's schedule*"),"1","0")</f>
        <v>0</v>
      </c>
      <c r="AY196" s="25" t="str">
        <f>IF(COUNTIF($AH196,"*Changes made to the child's protocols*"),"1","0")</f>
        <v>0</v>
      </c>
      <c r="AZ196" s="25" t="str">
        <f>IF(COUNTIF($AH196,"*Following a review of the restraints, no steps were taken to decrease the use of restraint/secusion during this reporting period*"),"1","0")</f>
        <v>0</v>
      </c>
    </row>
    <row r="197" spans="1:52" ht="50" customHeight="1" x14ac:dyDescent="0.35">
      <c r="A197" s="28" t="s">
        <v>612</v>
      </c>
      <c r="B197" s="25" t="s">
        <v>107</v>
      </c>
      <c r="C197" s="25" t="s">
        <v>108</v>
      </c>
      <c r="D197" s="25" t="s">
        <v>108</v>
      </c>
      <c r="E197" s="25" t="s">
        <v>112</v>
      </c>
      <c r="F197" s="25" t="s">
        <v>109</v>
      </c>
      <c r="G197" s="25" t="s">
        <v>20</v>
      </c>
      <c r="H197" s="25" t="s">
        <v>54</v>
      </c>
      <c r="I197" s="25">
        <v>2</v>
      </c>
      <c r="J197" s="25">
        <v>0</v>
      </c>
      <c r="K197" s="25">
        <v>0</v>
      </c>
      <c r="L197" s="25" t="s">
        <v>53</v>
      </c>
      <c r="M197" s="25" t="str">
        <f>IF(COUNTIF($L197,"*Three or fewer restraints/seclusion occurred during this reporting period*"),"1","0")</f>
        <v>1</v>
      </c>
      <c r="N197" s="25" t="str">
        <f>IF(COUNTIF($L197,"*Update has been made to the FBA*"),"1","0")</f>
        <v>0</v>
      </c>
      <c r="O197" s="25" t="str">
        <f>IF(COUNTIF($L197,"*Update has been made to the PBSP*"),"1","0")</f>
        <v>0</v>
      </c>
      <c r="P197" s="25" t="str">
        <f>IF(COUNTIF($L197,"*ISP Team has convened*"),"1","0")</f>
        <v>0</v>
      </c>
      <c r="Q197" s="25" t="str">
        <f>IF(COUNTIF($L197,"*General retraining of staff*"),"1","0")</f>
        <v>0</v>
      </c>
      <c r="R197" s="25" t="str">
        <f>IF(COUNTIF($L197,"*ISP Team has convened*"),"1","0")</f>
        <v>0</v>
      </c>
      <c r="S197" s="25" t="str">
        <f>IF(COUNTIF($L197,"*Changes made to the ISP*"),"1","0")</f>
        <v>0</v>
      </c>
      <c r="T197" s="25" t="str">
        <f>IF(COUNTIF($L197,"*Assistive Device/Technology added to child's ISP*"),"1","0")</f>
        <v>0</v>
      </c>
      <c r="U197" s="25" t="str">
        <f>IF(COUNTIF($L197,"*Adaptations made to meet identified sensory needs*"),"1","0")</f>
        <v>0</v>
      </c>
      <c r="V197" s="25" t="str">
        <f>IF(COUNTIF($L197,"*Consultation with psychiatrist/medication prescriber*"),"1","0")</f>
        <v>0</v>
      </c>
      <c r="W197" s="25" t="str">
        <f>IF(COUNTIF($L197,"*Consultation with Primary Care Physician/Dentist*"),"1","0")</f>
        <v>0</v>
      </c>
      <c r="X197" s="25" t="str">
        <f>IF(COUNTIF($L197,"*Environmental changes to the setting interior*"),"1","0")</f>
        <v>0</v>
      </c>
      <c r="Y197" s="25" t="str">
        <f>IF(COUNTIF($L197,"*Door Window Dings Added*"),"1","0")</f>
        <v>0</v>
      </c>
      <c r="Z197" s="25" t="str">
        <f>IF(COUNTIF($L197,"*Environmental changes to the child's bedroom*"),"1","0")</f>
        <v>0</v>
      </c>
      <c r="AA197" s="25" t="str">
        <f>IF(COUNTIF($L197,"*Environmental changes to the setting exterior / property*"),"1","0")</f>
        <v>0</v>
      </c>
      <c r="AB197" s="25" t="str">
        <f>IF(COUNTIF($L197,"*Changes made to the child's schedule*"),"1","0")</f>
        <v>0</v>
      </c>
      <c r="AC197" s="25" t="str">
        <f>IF(COUNTIF($L197,"*Changes made to the child's protocols*"),"1","0")</f>
        <v>0</v>
      </c>
      <c r="AD197" s="25" t="str">
        <f>IF(COUNTIF($L197,"*Following a review of the restraints, no steps were taken to decrease the use of restraint/secusion during this reporting period*"),"1","0")</f>
        <v>0</v>
      </c>
      <c r="AE197" s="25">
        <v>0</v>
      </c>
      <c r="AF197" s="25">
        <v>0</v>
      </c>
      <c r="AG197" s="25">
        <v>0</v>
      </c>
      <c r="AH197" s="25" t="s">
        <v>53</v>
      </c>
      <c r="AI197" s="25" t="str">
        <f>IF(COUNTIF($AH197,"*Three or fewer restraints/seclusion occurred during this reporting period*"),"1","0")</f>
        <v>1</v>
      </c>
      <c r="AJ197" s="25" t="str">
        <f>IF(COUNTIF($AH197,"*Update has been made to the FBA*"),"1","0")</f>
        <v>0</v>
      </c>
      <c r="AK197" s="25" t="str">
        <f>IF(COUNTIF($AH197,"*Update has been made to the PBSP*"),"1","0")</f>
        <v>0</v>
      </c>
      <c r="AL197" s="25" t="str">
        <f>IF(COUNTIF($AH197,"*ISP Team has convened*"),"1","0")</f>
        <v>0</v>
      </c>
      <c r="AM197" s="25" t="str">
        <f>IF(COUNTIF($AH197,"*General retraining of staff*"),"1","0")</f>
        <v>0</v>
      </c>
      <c r="AN197" s="25" t="str">
        <f>IF(COUNTIF($AH197,"*ISP Team has convened*"),"1","0")</f>
        <v>0</v>
      </c>
      <c r="AO197" s="25" t="str">
        <f>IF(COUNTIF($AH197,"*Changes made to the ISP*"),"1","0")</f>
        <v>0</v>
      </c>
      <c r="AP197" s="25" t="str">
        <f>IF(COUNTIF($AH197,"*Assistive Device/Technology added to child's ISP*"),"1","0")</f>
        <v>0</v>
      </c>
      <c r="AQ197" s="25" t="str">
        <f>IF(COUNTIF($AH197,"*Adaptations made to meet identified sensory needs*"),"1","0")</f>
        <v>0</v>
      </c>
      <c r="AR197" s="25" t="str">
        <f>IF(COUNTIF($AH197,"*Consultation with psychiatrist/medication prescriber*"),"1","0")</f>
        <v>0</v>
      </c>
      <c r="AS197" s="25" t="str">
        <f>IF(COUNTIF($AH197,"*Consultation with Primary Care Physician/Dentist*"),"1","0")</f>
        <v>0</v>
      </c>
      <c r="AT197" s="25" t="str">
        <f>IF(COUNTIF($AH197,"*Environmental changes to the setting interior*"),"1","0")</f>
        <v>0</v>
      </c>
      <c r="AU197" s="25" t="str">
        <f>IF(COUNTIF($AH197,"*Door Window Dings Added*"),"1","0")</f>
        <v>0</v>
      </c>
      <c r="AV197" s="25" t="str">
        <f>IF(COUNTIF($AH197,"*Environmental changes to the child's bedroom*"),"1","0")</f>
        <v>0</v>
      </c>
      <c r="AW197" s="25" t="str">
        <f>IF(COUNTIF($AH197,"*Environmental changes to the setting exterior / property*"),"1","0")</f>
        <v>0</v>
      </c>
      <c r="AX197" s="25" t="str">
        <f>IF(COUNTIF($AH197,"*Changes made to the child's schedule*"),"1","0")</f>
        <v>0</v>
      </c>
      <c r="AY197" s="25" t="str">
        <f>IF(COUNTIF($AH197,"*Changes made to the child's protocols*"),"1","0")</f>
        <v>0</v>
      </c>
      <c r="AZ197" s="25" t="str">
        <f>IF(COUNTIF($AH197,"*Following a review of the restraints, no steps were taken to decrease the use of restraint/secusion during this reporting period*"),"1","0")</f>
        <v>0</v>
      </c>
    </row>
    <row r="198" spans="1:52" ht="50" customHeight="1" x14ac:dyDescent="0.35">
      <c r="A198" s="28" t="s">
        <v>613</v>
      </c>
      <c r="B198" s="25" t="s">
        <v>121</v>
      </c>
      <c r="C198" s="25" t="s">
        <v>108</v>
      </c>
      <c r="D198" s="25" t="s">
        <v>108</v>
      </c>
      <c r="E198" s="25" t="s">
        <v>112</v>
      </c>
      <c r="F198" s="25" t="s">
        <v>109</v>
      </c>
      <c r="G198" s="25" t="s">
        <v>20</v>
      </c>
      <c r="H198" s="25" t="s">
        <v>54</v>
      </c>
      <c r="I198" s="25">
        <v>2</v>
      </c>
      <c r="J198" s="25">
        <v>0</v>
      </c>
      <c r="K198" s="25">
        <v>0</v>
      </c>
      <c r="L198" s="25" t="s">
        <v>53</v>
      </c>
      <c r="M198" s="25" t="str">
        <f>IF(COUNTIF($L198,"*Three or fewer restraints/seclusion occurred during this reporting period*"),"1","0")</f>
        <v>1</v>
      </c>
      <c r="N198" s="25" t="str">
        <f>IF(COUNTIF($L198,"*Update has been made to the FBA*"),"1","0")</f>
        <v>0</v>
      </c>
      <c r="O198" s="25" t="str">
        <f>IF(COUNTIF($L198,"*Update has been made to the PBSP*"),"1","0")</f>
        <v>0</v>
      </c>
      <c r="P198" s="25" t="str">
        <f>IF(COUNTIF($L198,"*ISP Team has convened*"),"1","0")</f>
        <v>0</v>
      </c>
      <c r="Q198" s="25" t="str">
        <f>IF(COUNTIF($L198,"*General retraining of staff*"),"1","0")</f>
        <v>0</v>
      </c>
      <c r="R198" s="25" t="str">
        <f>IF(COUNTIF($L198,"*ISP Team has convened*"),"1","0")</f>
        <v>0</v>
      </c>
      <c r="S198" s="25" t="str">
        <f>IF(COUNTIF($L198,"*Changes made to the ISP*"),"1","0")</f>
        <v>0</v>
      </c>
      <c r="T198" s="25" t="str">
        <f>IF(COUNTIF($L198,"*Assistive Device/Technology added to child's ISP*"),"1","0")</f>
        <v>0</v>
      </c>
      <c r="U198" s="25" t="str">
        <f>IF(COUNTIF($L198,"*Adaptations made to meet identified sensory needs*"),"1","0")</f>
        <v>0</v>
      </c>
      <c r="V198" s="25" t="str">
        <f>IF(COUNTIF($L198,"*Consultation with psychiatrist/medication prescriber*"),"1","0")</f>
        <v>0</v>
      </c>
      <c r="W198" s="25" t="str">
        <f>IF(COUNTIF($L198,"*Consultation with Primary Care Physician/Dentist*"),"1","0")</f>
        <v>0</v>
      </c>
      <c r="X198" s="25" t="str">
        <f>IF(COUNTIF($L198,"*Environmental changes to the setting interior*"),"1","0")</f>
        <v>0</v>
      </c>
      <c r="Y198" s="25" t="str">
        <f>IF(COUNTIF($L198,"*Door Window Dings Added*"),"1","0")</f>
        <v>0</v>
      </c>
      <c r="Z198" s="25" t="str">
        <f>IF(COUNTIF($L198,"*Environmental changes to the child's bedroom*"),"1","0")</f>
        <v>0</v>
      </c>
      <c r="AA198" s="25" t="str">
        <f>IF(COUNTIF($L198,"*Environmental changes to the setting exterior / property*"),"1","0")</f>
        <v>0</v>
      </c>
      <c r="AB198" s="25" t="str">
        <f>IF(COUNTIF($L198,"*Changes made to the child's schedule*"),"1","0")</f>
        <v>0</v>
      </c>
      <c r="AC198" s="25" t="str">
        <f>IF(COUNTIF($L198,"*Changes made to the child's protocols*"),"1","0")</f>
        <v>0</v>
      </c>
      <c r="AD198" s="25" t="str">
        <f>IF(COUNTIF($L198,"*Following a review of the restraints, no steps were taken to decrease the use of restraint/secusion during this reporting period*"),"1","0")</f>
        <v>0</v>
      </c>
      <c r="AE198" s="25">
        <v>0</v>
      </c>
      <c r="AF198" s="25">
        <v>0</v>
      </c>
      <c r="AG198" s="25">
        <v>0</v>
      </c>
      <c r="AH198" s="25" t="s">
        <v>53</v>
      </c>
      <c r="AI198" s="25" t="str">
        <f>IF(COUNTIF($AH198,"*Three or fewer restraints/seclusion occurred during this reporting period*"),"1","0")</f>
        <v>1</v>
      </c>
      <c r="AJ198" s="25" t="str">
        <f>IF(COUNTIF($AH198,"*Update has been made to the FBA*"),"1","0")</f>
        <v>0</v>
      </c>
      <c r="AK198" s="25" t="str">
        <f>IF(COUNTIF($AH198,"*Update has been made to the PBSP*"),"1","0")</f>
        <v>0</v>
      </c>
      <c r="AL198" s="25" t="str">
        <f>IF(COUNTIF($AH198,"*ISP Team has convened*"),"1","0")</f>
        <v>0</v>
      </c>
      <c r="AM198" s="25" t="str">
        <f>IF(COUNTIF($AH198,"*General retraining of staff*"),"1","0")</f>
        <v>0</v>
      </c>
      <c r="AN198" s="25" t="str">
        <f>IF(COUNTIF($AH198,"*ISP Team has convened*"),"1","0")</f>
        <v>0</v>
      </c>
      <c r="AO198" s="25" t="str">
        <f>IF(COUNTIF($AH198,"*Changes made to the ISP*"),"1","0")</f>
        <v>0</v>
      </c>
      <c r="AP198" s="25" t="str">
        <f>IF(COUNTIF($AH198,"*Assistive Device/Technology added to child's ISP*"),"1","0")</f>
        <v>0</v>
      </c>
      <c r="AQ198" s="25" t="str">
        <f>IF(COUNTIF($AH198,"*Adaptations made to meet identified sensory needs*"),"1","0")</f>
        <v>0</v>
      </c>
      <c r="AR198" s="25" t="str">
        <f>IF(COUNTIF($AH198,"*Consultation with psychiatrist/medication prescriber*"),"1","0")</f>
        <v>0</v>
      </c>
      <c r="AS198" s="25" t="str">
        <f>IF(COUNTIF($AH198,"*Consultation with Primary Care Physician/Dentist*"),"1","0")</f>
        <v>0</v>
      </c>
      <c r="AT198" s="25" t="str">
        <f>IF(COUNTIF($AH198,"*Environmental changes to the setting interior*"),"1","0")</f>
        <v>0</v>
      </c>
      <c r="AU198" s="25" t="str">
        <f>IF(COUNTIF($AH198,"*Door Window Dings Added*"),"1","0")</f>
        <v>0</v>
      </c>
      <c r="AV198" s="25" t="str">
        <f>IF(COUNTIF($AH198,"*Environmental changes to the child's bedroom*"),"1","0")</f>
        <v>0</v>
      </c>
      <c r="AW198" s="25" t="str">
        <f>IF(COUNTIF($AH198,"*Environmental changes to the setting exterior / property*"),"1","0")</f>
        <v>0</v>
      </c>
      <c r="AX198" s="25" t="str">
        <f>IF(COUNTIF($AH198,"*Changes made to the child's schedule*"),"1","0")</f>
        <v>0</v>
      </c>
      <c r="AY198" s="25" t="str">
        <f>IF(COUNTIF($AH198,"*Changes made to the child's protocols*"),"1","0")</f>
        <v>0</v>
      </c>
      <c r="AZ198" s="25" t="str">
        <f>IF(COUNTIF($AH198,"*Following a review of the restraints, no steps were taken to decrease the use of restraint/secusion during this reporting period*"),"1","0")</f>
        <v>0</v>
      </c>
    </row>
    <row r="199" spans="1:52" ht="50" customHeight="1" x14ac:dyDescent="0.35">
      <c r="A199" s="28" t="s">
        <v>614</v>
      </c>
      <c r="B199" s="25" t="s">
        <v>107</v>
      </c>
      <c r="C199" s="25" t="s">
        <v>113</v>
      </c>
      <c r="D199" s="25" t="s">
        <v>113</v>
      </c>
      <c r="E199" s="25" t="s">
        <v>112</v>
      </c>
      <c r="F199" s="25" t="s">
        <v>109</v>
      </c>
      <c r="G199" s="25" t="s">
        <v>20</v>
      </c>
      <c r="H199" s="25" t="s">
        <v>54</v>
      </c>
      <c r="I199" s="25">
        <v>2</v>
      </c>
      <c r="J199" s="25">
        <v>0</v>
      </c>
      <c r="K199" s="25">
        <v>0</v>
      </c>
      <c r="L199" s="25" t="s">
        <v>53</v>
      </c>
      <c r="M199" s="25" t="str">
        <f>IF(COUNTIF($L199,"*Three or fewer restraints/seclusion occurred during this reporting period*"),"1","0")</f>
        <v>1</v>
      </c>
      <c r="N199" s="25" t="str">
        <f>IF(COUNTIF($L199,"*Update has been made to the FBA*"),"1","0")</f>
        <v>0</v>
      </c>
      <c r="O199" s="25" t="str">
        <f>IF(COUNTIF($L199,"*Update has been made to the PBSP*"),"1","0")</f>
        <v>0</v>
      </c>
      <c r="P199" s="25" t="str">
        <f>IF(COUNTIF($L199,"*ISP Team has convened*"),"1","0")</f>
        <v>0</v>
      </c>
      <c r="Q199" s="25" t="str">
        <f>IF(COUNTIF($L199,"*General retraining of staff*"),"1","0")</f>
        <v>0</v>
      </c>
      <c r="R199" s="25" t="str">
        <f>IF(COUNTIF($L199,"*ISP Team has convened*"),"1","0")</f>
        <v>0</v>
      </c>
      <c r="S199" s="25" t="str">
        <f>IF(COUNTIF($L199,"*Changes made to the ISP*"),"1","0")</f>
        <v>0</v>
      </c>
      <c r="T199" s="25" t="str">
        <f>IF(COUNTIF($L199,"*Assistive Device/Technology added to child's ISP*"),"1","0")</f>
        <v>0</v>
      </c>
      <c r="U199" s="25" t="str">
        <f>IF(COUNTIF($L199,"*Adaptations made to meet identified sensory needs*"),"1","0")</f>
        <v>0</v>
      </c>
      <c r="V199" s="25" t="str">
        <f>IF(COUNTIF($L199,"*Consultation with psychiatrist/medication prescriber*"),"1","0")</f>
        <v>0</v>
      </c>
      <c r="W199" s="25" t="str">
        <f>IF(COUNTIF($L199,"*Consultation with Primary Care Physician/Dentist*"),"1","0")</f>
        <v>0</v>
      </c>
      <c r="X199" s="25" t="str">
        <f>IF(COUNTIF($L199,"*Environmental changes to the setting interior*"),"1","0")</f>
        <v>0</v>
      </c>
      <c r="Y199" s="25" t="str">
        <f>IF(COUNTIF($L199,"*Door Window Dings Added*"),"1","0")</f>
        <v>0</v>
      </c>
      <c r="Z199" s="25" t="str">
        <f>IF(COUNTIF($L199,"*Environmental changes to the child's bedroom*"),"1","0")</f>
        <v>0</v>
      </c>
      <c r="AA199" s="25" t="str">
        <f>IF(COUNTIF($L199,"*Environmental changes to the setting exterior / property*"),"1","0")</f>
        <v>0</v>
      </c>
      <c r="AB199" s="25" t="str">
        <f>IF(COUNTIF($L199,"*Changes made to the child's schedule*"),"1","0")</f>
        <v>0</v>
      </c>
      <c r="AC199" s="25" t="str">
        <f>IF(COUNTIF($L199,"*Changes made to the child's protocols*"),"1","0")</f>
        <v>0</v>
      </c>
      <c r="AD199" s="25" t="str">
        <f>IF(COUNTIF($L199,"*Following a review of the restraints, no steps were taken to decrease the use of restraint/secusion during this reporting period*"),"1","0")</f>
        <v>0</v>
      </c>
      <c r="AE199" s="25">
        <v>0</v>
      </c>
      <c r="AF199" s="25">
        <v>0</v>
      </c>
      <c r="AG199" s="25">
        <v>0</v>
      </c>
      <c r="AH199" s="25" t="s">
        <v>53</v>
      </c>
      <c r="AI199" s="25" t="str">
        <f>IF(COUNTIF($AH199,"*Three or fewer restraints/seclusion occurred during this reporting period*"),"1","0")</f>
        <v>1</v>
      </c>
      <c r="AJ199" s="25" t="str">
        <f>IF(COUNTIF($AH199,"*Update has been made to the FBA*"),"1","0")</f>
        <v>0</v>
      </c>
      <c r="AK199" s="25" t="str">
        <f>IF(COUNTIF($AH199,"*Update has been made to the PBSP*"),"1","0")</f>
        <v>0</v>
      </c>
      <c r="AL199" s="25" t="str">
        <f>IF(COUNTIF($AH199,"*ISP Team has convened*"),"1","0")</f>
        <v>0</v>
      </c>
      <c r="AM199" s="25" t="str">
        <f>IF(COUNTIF($AH199,"*General retraining of staff*"),"1","0")</f>
        <v>0</v>
      </c>
      <c r="AN199" s="25" t="str">
        <f>IF(COUNTIF($AH199,"*ISP Team has convened*"),"1","0")</f>
        <v>0</v>
      </c>
      <c r="AO199" s="25" t="str">
        <f>IF(COUNTIF($AH199,"*Changes made to the ISP*"),"1","0")</f>
        <v>0</v>
      </c>
      <c r="AP199" s="25" t="str">
        <f>IF(COUNTIF($AH199,"*Assistive Device/Technology added to child's ISP*"),"1","0")</f>
        <v>0</v>
      </c>
      <c r="AQ199" s="25" t="str">
        <f>IF(COUNTIF($AH199,"*Adaptations made to meet identified sensory needs*"),"1","0")</f>
        <v>0</v>
      </c>
      <c r="AR199" s="25" t="str">
        <f>IF(COUNTIF($AH199,"*Consultation with psychiatrist/medication prescriber*"),"1","0")</f>
        <v>0</v>
      </c>
      <c r="AS199" s="25" t="str">
        <f>IF(COUNTIF($AH199,"*Consultation with Primary Care Physician/Dentist*"),"1","0")</f>
        <v>0</v>
      </c>
      <c r="AT199" s="25" t="str">
        <f>IF(COUNTIF($AH199,"*Environmental changes to the setting interior*"),"1","0")</f>
        <v>0</v>
      </c>
      <c r="AU199" s="25" t="str">
        <f>IF(COUNTIF($AH199,"*Door Window Dings Added*"),"1","0")</f>
        <v>0</v>
      </c>
      <c r="AV199" s="25" t="str">
        <f>IF(COUNTIF($AH199,"*Environmental changes to the child's bedroom*"),"1","0")</f>
        <v>0</v>
      </c>
      <c r="AW199" s="25" t="str">
        <f>IF(COUNTIF($AH199,"*Environmental changes to the setting exterior / property*"),"1","0")</f>
        <v>0</v>
      </c>
      <c r="AX199" s="25" t="str">
        <f>IF(COUNTIF($AH199,"*Changes made to the child's schedule*"),"1","0")</f>
        <v>0</v>
      </c>
      <c r="AY199" s="25" t="str">
        <f>IF(COUNTIF($AH199,"*Changes made to the child's protocols*"),"1","0")</f>
        <v>0</v>
      </c>
      <c r="AZ199" s="25" t="str">
        <f>IF(COUNTIF($AH199,"*Following a review of the restraints, no steps were taken to decrease the use of restraint/secusion during this reporting period*"),"1","0")</f>
        <v>0</v>
      </c>
    </row>
    <row r="200" spans="1:52" ht="50" customHeight="1" x14ac:dyDescent="0.35">
      <c r="A200" s="28" t="s">
        <v>615</v>
      </c>
      <c r="B200" s="25" t="s">
        <v>107</v>
      </c>
      <c r="C200" s="25" t="s">
        <v>108</v>
      </c>
      <c r="D200" s="25" t="s">
        <v>108</v>
      </c>
      <c r="E200" s="25" t="s">
        <v>112</v>
      </c>
      <c r="F200" s="25" t="s">
        <v>109</v>
      </c>
      <c r="G200" s="25" t="s">
        <v>20</v>
      </c>
      <c r="H200" s="25" t="s">
        <v>54</v>
      </c>
      <c r="I200" s="25">
        <v>2</v>
      </c>
      <c r="J200" s="25">
        <v>0</v>
      </c>
      <c r="K200" s="25">
        <v>0</v>
      </c>
      <c r="L200" s="25" t="s">
        <v>154</v>
      </c>
      <c r="M200" s="25" t="str">
        <f>IF(COUNTIF($L200,"*Three or fewer restraints/seclusion occurred during this reporting period*"),"1","0")</f>
        <v>0</v>
      </c>
      <c r="N200" s="25" t="str">
        <f>IF(COUNTIF($L200,"*Update has been made to the FBA*"),"1","0")</f>
        <v>0</v>
      </c>
      <c r="O200" s="25" t="str">
        <f>IF(COUNTIF($L200,"*Update has been made to the PBSP*"),"1","0")</f>
        <v>0</v>
      </c>
      <c r="P200" s="25" t="str">
        <f>IF(COUNTIF($L200,"*ISP Team has convened*"),"1","0")</f>
        <v>1</v>
      </c>
      <c r="Q200" s="25" t="str">
        <f>IF(COUNTIF($L200,"*General retraining of staff*"),"1","0")</f>
        <v>0</v>
      </c>
      <c r="R200" s="25" t="str">
        <f>IF(COUNTIF($L200,"*ISP Team has convened*"),"1","0")</f>
        <v>1</v>
      </c>
      <c r="S200" s="25" t="str">
        <f>IF(COUNTIF($L200,"*Changes made to the ISP*"),"1","0")</f>
        <v>0</v>
      </c>
      <c r="T200" s="25" t="str">
        <f>IF(COUNTIF($L200,"*Assistive Device/Technology added to child's ISP*"),"1","0")</f>
        <v>0</v>
      </c>
      <c r="U200" s="25" t="str">
        <f>IF(COUNTIF($L200,"*Adaptations made to meet identified sensory needs*"),"1","0")</f>
        <v>0</v>
      </c>
      <c r="V200" s="25" t="str">
        <f>IF(COUNTIF($L200,"*Consultation with psychiatrist/medication prescriber*"),"1","0")</f>
        <v>0</v>
      </c>
      <c r="W200" s="25" t="str">
        <f>IF(COUNTIF($L200,"*Consultation with Primary Care Physician/Dentist*"),"1","0")</f>
        <v>0</v>
      </c>
      <c r="X200" s="25" t="str">
        <f>IF(COUNTIF($L200,"*Environmental changes to the setting interior*"),"1","0")</f>
        <v>0</v>
      </c>
      <c r="Y200" s="25" t="str">
        <f>IF(COUNTIF($L200,"*Door Window Dings Added*"),"1","0")</f>
        <v>0</v>
      </c>
      <c r="Z200" s="25" t="str">
        <f>IF(COUNTIF($L200,"*Environmental changes to the child's bedroom*"),"1","0")</f>
        <v>0</v>
      </c>
      <c r="AA200" s="25" t="str">
        <f>IF(COUNTIF($L200,"*Environmental changes to the setting exterior / property*"),"1","0")</f>
        <v>0</v>
      </c>
      <c r="AB200" s="25" t="str">
        <f>IF(COUNTIF($L200,"*Changes made to the child's schedule*"),"1","0")</f>
        <v>0</v>
      </c>
      <c r="AC200" s="25" t="str">
        <f>IF(COUNTIF($L200,"*Changes made to the child's protocols*"),"1","0")</f>
        <v>0</v>
      </c>
      <c r="AD200" s="25" t="str">
        <f>IF(COUNTIF($L200,"*Following a review of the restraints, no steps were taken to decrease the use of restraint/secusion during this reporting period*"),"1","0")</f>
        <v>0</v>
      </c>
      <c r="AE200" s="25">
        <v>0</v>
      </c>
      <c r="AF200" s="25">
        <v>0</v>
      </c>
      <c r="AG200" s="25">
        <v>0</v>
      </c>
      <c r="AH200" s="25" t="s">
        <v>154</v>
      </c>
      <c r="AI200" s="25" t="str">
        <f>IF(COUNTIF($AH200,"*Three or fewer restraints/seclusion occurred during this reporting period*"),"1","0")</f>
        <v>0</v>
      </c>
      <c r="AJ200" s="25" t="str">
        <f>IF(COUNTIF($AH200,"*Update has been made to the FBA*"),"1","0")</f>
        <v>0</v>
      </c>
      <c r="AK200" s="25" t="str">
        <f>IF(COUNTIF($AH200,"*Update has been made to the PBSP*"),"1","0")</f>
        <v>0</v>
      </c>
      <c r="AL200" s="25" t="str">
        <f>IF(COUNTIF($AH200,"*ISP Team has convened*"),"1","0")</f>
        <v>1</v>
      </c>
      <c r="AM200" s="25" t="str">
        <f>IF(COUNTIF($AH200,"*General retraining of staff*"),"1","0")</f>
        <v>0</v>
      </c>
      <c r="AN200" s="25" t="str">
        <f>IF(COUNTIF($AH200,"*ISP Team has convened*"),"1","0")</f>
        <v>1</v>
      </c>
      <c r="AO200" s="25" t="str">
        <f>IF(COUNTIF($AH200,"*Changes made to the ISP*"),"1","0")</f>
        <v>0</v>
      </c>
      <c r="AP200" s="25" t="str">
        <f>IF(COUNTIF($AH200,"*Assistive Device/Technology added to child's ISP*"),"1","0")</f>
        <v>0</v>
      </c>
      <c r="AQ200" s="25" t="str">
        <f>IF(COUNTIF($AH200,"*Adaptations made to meet identified sensory needs*"),"1","0")</f>
        <v>0</v>
      </c>
      <c r="AR200" s="25" t="str">
        <f>IF(COUNTIF($AH200,"*Consultation with psychiatrist/medication prescriber*"),"1","0")</f>
        <v>0</v>
      </c>
      <c r="AS200" s="25" t="str">
        <f>IF(COUNTIF($AH200,"*Consultation with Primary Care Physician/Dentist*"),"1","0")</f>
        <v>0</v>
      </c>
      <c r="AT200" s="25" t="str">
        <f>IF(COUNTIF($AH200,"*Environmental changes to the setting interior*"),"1","0")</f>
        <v>0</v>
      </c>
      <c r="AU200" s="25" t="str">
        <f>IF(COUNTIF($AH200,"*Door Window Dings Added*"),"1","0")</f>
        <v>0</v>
      </c>
      <c r="AV200" s="25" t="str">
        <f>IF(COUNTIF($AH200,"*Environmental changes to the child's bedroom*"),"1","0")</f>
        <v>0</v>
      </c>
      <c r="AW200" s="25" t="str">
        <f>IF(COUNTIF($AH200,"*Environmental changes to the setting exterior / property*"),"1","0")</f>
        <v>0</v>
      </c>
      <c r="AX200" s="25" t="str">
        <f>IF(COUNTIF($AH200,"*Changes made to the child's schedule*"),"1","0")</f>
        <v>0</v>
      </c>
      <c r="AY200" s="25" t="str">
        <f>IF(COUNTIF($AH200,"*Changes made to the child's protocols*"),"1","0")</f>
        <v>0</v>
      </c>
      <c r="AZ200" s="25" t="str">
        <f>IF(COUNTIF($AH200,"*Following a review of the restraints, no steps were taken to decrease the use of restraint/secusion during this reporting period*"),"1","0")</f>
        <v>0</v>
      </c>
    </row>
    <row r="201" spans="1:52" ht="50" customHeight="1" x14ac:dyDescent="0.35">
      <c r="A201" s="28" t="s">
        <v>616</v>
      </c>
      <c r="B201" s="30" t="s">
        <v>643</v>
      </c>
      <c r="C201" s="30" t="s">
        <v>643</v>
      </c>
      <c r="D201" s="30" t="s">
        <v>643</v>
      </c>
      <c r="E201" s="30" t="s">
        <v>643</v>
      </c>
      <c r="F201" s="30" t="s">
        <v>643</v>
      </c>
      <c r="G201" s="30" t="s">
        <v>643</v>
      </c>
      <c r="H201" s="30" t="s">
        <v>643</v>
      </c>
      <c r="I201" s="25">
        <v>3</v>
      </c>
      <c r="J201" s="25">
        <v>0</v>
      </c>
      <c r="K201" s="25">
        <v>0</v>
      </c>
      <c r="L201" s="25" t="s">
        <v>154</v>
      </c>
      <c r="M201" s="25" t="str">
        <f>IF(COUNTIF($L201,"*Three or fewer restraints/seclusion occurred during this reporting period*"),"1","0")</f>
        <v>0</v>
      </c>
      <c r="N201" s="25" t="str">
        <f>IF(COUNTIF($L201,"*Update has been made to the FBA*"),"1","0")</f>
        <v>0</v>
      </c>
      <c r="O201" s="25" t="str">
        <f>IF(COUNTIF($L201,"*Update has been made to the PBSP*"),"1","0")</f>
        <v>0</v>
      </c>
      <c r="P201" s="25" t="str">
        <f>IF(COUNTIF($L201,"*ISP Team has convened*"),"1","0")</f>
        <v>1</v>
      </c>
      <c r="Q201" s="25" t="str">
        <f>IF(COUNTIF($L201,"*General retraining of staff*"),"1","0")</f>
        <v>0</v>
      </c>
      <c r="R201" s="25" t="str">
        <f>IF(COUNTIF($L201,"*ISP Team has convened*"),"1","0")</f>
        <v>1</v>
      </c>
      <c r="S201" s="25" t="str">
        <f>IF(COUNTIF($L201,"*Changes made to the ISP*"),"1","0")</f>
        <v>0</v>
      </c>
      <c r="T201" s="25" t="str">
        <f>IF(COUNTIF($L201,"*Assistive Device/Technology added to child's ISP*"),"1","0")</f>
        <v>0</v>
      </c>
      <c r="U201" s="25" t="str">
        <f>IF(COUNTIF($L201,"*Adaptations made to meet identified sensory needs*"),"1","0")</f>
        <v>0</v>
      </c>
      <c r="V201" s="25" t="str">
        <f>IF(COUNTIF($L201,"*Consultation with psychiatrist/medication prescriber*"),"1","0")</f>
        <v>0</v>
      </c>
      <c r="W201" s="25" t="str">
        <f>IF(COUNTIF($L201,"*Consultation with Primary Care Physician/Dentist*"),"1","0")</f>
        <v>0</v>
      </c>
      <c r="X201" s="25" t="str">
        <f>IF(COUNTIF($L201,"*Environmental changes to the setting interior*"),"1","0")</f>
        <v>0</v>
      </c>
      <c r="Y201" s="25" t="str">
        <f>IF(COUNTIF($L201,"*Door Window Dings Added*"),"1","0")</f>
        <v>0</v>
      </c>
      <c r="Z201" s="25" t="str">
        <f>IF(COUNTIF($L201,"*Environmental changes to the child's bedroom*"),"1","0")</f>
        <v>0</v>
      </c>
      <c r="AA201" s="25" t="str">
        <f>IF(COUNTIF($L201,"*Environmental changes to the setting exterior / property*"),"1","0")</f>
        <v>0</v>
      </c>
      <c r="AB201" s="25" t="str">
        <f>IF(COUNTIF($L201,"*Changes made to the child's schedule*"),"1","0")</f>
        <v>0</v>
      </c>
      <c r="AC201" s="25" t="str">
        <f>IF(COUNTIF($L201,"*Changes made to the child's protocols*"),"1","0")</f>
        <v>0</v>
      </c>
      <c r="AD201" s="25" t="str">
        <f>IF(COUNTIF($L201,"*Following a review of the restraints, no steps were taken to decrease the use of restraint/secusion during this reporting period*"),"1","0")</f>
        <v>0</v>
      </c>
      <c r="AE201" s="25">
        <v>0</v>
      </c>
      <c r="AF201" s="25">
        <v>0</v>
      </c>
      <c r="AG201" s="25">
        <v>0</v>
      </c>
      <c r="AH201" s="25" t="s">
        <v>190</v>
      </c>
      <c r="AI201" s="25" t="str">
        <f>IF(COUNTIF($AH201,"*Three or fewer restraints/seclusion occurred during this reporting period*"),"1","0")</f>
        <v>1</v>
      </c>
      <c r="AJ201" s="25" t="str">
        <f>IF(COUNTIF($AH201,"*Update has been made to the FBA*"),"1","0")</f>
        <v>0</v>
      </c>
      <c r="AK201" s="25" t="str">
        <f>IF(COUNTIF($AH201,"*Update has been made to the PBSP*"),"1","0")</f>
        <v>0</v>
      </c>
      <c r="AL201" s="25" t="str">
        <f>IF(COUNTIF($AH201,"*ISP Team has convened*"),"1","0")</f>
        <v>1</v>
      </c>
      <c r="AM201" s="25" t="str">
        <f>IF(COUNTIF($AH201,"*General retraining of staff*"),"1","0")</f>
        <v>0</v>
      </c>
      <c r="AN201" s="25" t="str">
        <f>IF(COUNTIF($AH201,"*ISP Team has convened*"),"1","0")</f>
        <v>1</v>
      </c>
      <c r="AO201" s="25" t="str">
        <f>IF(COUNTIF($AH201,"*Changes made to the ISP*"),"1","0")</f>
        <v>0</v>
      </c>
      <c r="AP201" s="25" t="str">
        <f>IF(COUNTIF($AH201,"*Assistive Device/Technology added to child's ISP*"),"1","0")</f>
        <v>0</v>
      </c>
      <c r="AQ201" s="25" t="str">
        <f>IF(COUNTIF($AH201,"*Adaptations made to meet identified sensory needs*"),"1","0")</f>
        <v>0</v>
      </c>
      <c r="AR201" s="25" t="str">
        <f>IF(COUNTIF($AH201,"*Consultation with psychiatrist/medication prescriber*"),"1","0")</f>
        <v>0</v>
      </c>
      <c r="AS201" s="25" t="str">
        <f>IF(COUNTIF($AH201,"*Consultation with Primary Care Physician/Dentist*"),"1","0")</f>
        <v>0</v>
      </c>
      <c r="AT201" s="25" t="str">
        <f>IF(COUNTIF($AH201,"*Environmental changes to the setting interior*"),"1","0")</f>
        <v>0</v>
      </c>
      <c r="AU201" s="25" t="str">
        <f>IF(COUNTIF($AH201,"*Door Window Dings Added*"),"1","0")</f>
        <v>0</v>
      </c>
      <c r="AV201" s="25" t="str">
        <f>IF(COUNTIF($AH201,"*Environmental changes to the child's bedroom*"),"1","0")</f>
        <v>0</v>
      </c>
      <c r="AW201" s="25" t="str">
        <f>IF(COUNTIF($AH201,"*Environmental changes to the setting exterior / property*"),"1","0")</f>
        <v>0</v>
      </c>
      <c r="AX201" s="25" t="str">
        <f>IF(COUNTIF($AH201,"*Changes made to the child's schedule*"),"1","0")</f>
        <v>0</v>
      </c>
      <c r="AY201" s="25" t="str">
        <f>IF(COUNTIF($AH201,"*Changes made to the child's protocols*"),"1","0")</f>
        <v>0</v>
      </c>
      <c r="AZ201" s="25" t="str">
        <f>IF(COUNTIF($AH201,"*Following a review of the restraints, no steps were taken to decrease the use of restraint/secusion during this reporting period*"),"1","0")</f>
        <v>0</v>
      </c>
    </row>
    <row r="202" spans="1:52" ht="50" customHeight="1" x14ac:dyDescent="0.35">
      <c r="A202" s="28" t="s">
        <v>617</v>
      </c>
      <c r="B202" s="30" t="s">
        <v>643</v>
      </c>
      <c r="C202" s="30" t="s">
        <v>643</v>
      </c>
      <c r="D202" s="30" t="s">
        <v>643</v>
      </c>
      <c r="E202" s="30" t="s">
        <v>643</v>
      </c>
      <c r="F202" s="30" t="s">
        <v>643</v>
      </c>
      <c r="G202" s="30" t="s">
        <v>643</v>
      </c>
      <c r="H202" s="30" t="s">
        <v>643</v>
      </c>
      <c r="I202" s="25">
        <v>3</v>
      </c>
      <c r="J202" s="25">
        <v>0</v>
      </c>
      <c r="K202" s="25">
        <v>0</v>
      </c>
      <c r="L202" s="25" t="s">
        <v>164</v>
      </c>
      <c r="M202" s="25" t="str">
        <f>IF(COUNTIF($L202,"*Three or fewer restraints/seclusion occurred during this reporting period*"),"1","0")</f>
        <v>0</v>
      </c>
      <c r="N202" s="25" t="str">
        <f>IF(COUNTIF($L202,"*Update has been made to the FBA*"),"1","0")</f>
        <v>0</v>
      </c>
      <c r="O202" s="25" t="str">
        <f>IF(COUNTIF($L202,"*Update has been made to the PBSP*"),"1","0")</f>
        <v>0</v>
      </c>
      <c r="P202" s="25" t="str">
        <f>IF(COUNTIF($L202,"*ISP Team has convened*"),"1","0")</f>
        <v>0</v>
      </c>
      <c r="Q202" s="25" t="str">
        <f>IF(COUNTIF($L202,"*General retraining of staff*"),"1","0")</f>
        <v>0</v>
      </c>
      <c r="R202" s="25" t="str">
        <f>IF(COUNTIF($L202,"*ISP Team has convened*"),"1","0")</f>
        <v>0</v>
      </c>
      <c r="S202" s="25" t="str">
        <f>IF(COUNTIF($L202,"*Changes made to the ISP*"),"1","0")</f>
        <v>0</v>
      </c>
      <c r="T202" s="25" t="str">
        <f>IF(COUNTIF($L202,"*Assistive Device/Technology added to child's ISP*"),"1","0")</f>
        <v>0</v>
      </c>
      <c r="U202" s="25" t="str">
        <f>IF(COUNTIF($L202,"*Adaptations made to meet identified sensory needs*"),"1","0")</f>
        <v>0</v>
      </c>
      <c r="V202" s="25" t="str">
        <f>IF(COUNTIF($L202,"*Consultation with psychiatrist/medication prescriber*"),"1","0")</f>
        <v>0</v>
      </c>
      <c r="W202" s="25" t="str">
        <f>IF(COUNTIF($L202,"*Consultation with Primary Care Physician/Dentist*"),"1","0")</f>
        <v>0</v>
      </c>
      <c r="X202" s="25" t="str">
        <f>IF(COUNTIF($L202,"*Environmental changes to the setting interior*"),"1","0")</f>
        <v>0</v>
      </c>
      <c r="Y202" s="25" t="str">
        <f>IF(COUNTIF($L202,"*Door Window Dings Added*"),"1","0")</f>
        <v>0</v>
      </c>
      <c r="Z202" s="25" t="str">
        <f>IF(COUNTIF($L202,"*Environmental changes to the child's bedroom*"),"1","0")</f>
        <v>0</v>
      </c>
      <c r="AA202" s="25" t="str">
        <f>IF(COUNTIF($L202,"*Environmental changes to the setting exterior / property*"),"1","0")</f>
        <v>0</v>
      </c>
      <c r="AB202" s="25" t="str">
        <f>IF(COUNTIF($L202,"*Changes made to the child's schedule*"),"1","0")</f>
        <v>0</v>
      </c>
      <c r="AC202" s="25" t="str">
        <f>IF(COUNTIF($L202,"*Changes made to the child's protocols*"),"1","0")</f>
        <v>0</v>
      </c>
      <c r="AD202" s="25" t="str">
        <f>IF(COUNTIF($L202,"*Following a review of the restraints, no steps were taken to decrease the use of restraint/secusion during this reporting period*"),"1","0")</f>
        <v>0</v>
      </c>
      <c r="AE202" s="25">
        <v>0</v>
      </c>
      <c r="AF202" s="25">
        <v>0</v>
      </c>
      <c r="AG202" s="25">
        <v>0</v>
      </c>
      <c r="AH202" s="25" t="s">
        <v>53</v>
      </c>
      <c r="AI202" s="25" t="str">
        <f>IF(COUNTIF($AH202,"*Three or fewer restraints/seclusion occurred during this reporting period*"),"1","0")</f>
        <v>1</v>
      </c>
      <c r="AJ202" s="25" t="str">
        <f>IF(COUNTIF($AH202,"*Update has been made to the FBA*"),"1","0")</f>
        <v>0</v>
      </c>
      <c r="AK202" s="25" t="str">
        <f>IF(COUNTIF($AH202,"*Update has been made to the PBSP*"),"1","0")</f>
        <v>0</v>
      </c>
      <c r="AL202" s="25" t="str">
        <f>IF(COUNTIF($AH202,"*ISP Team has convened*"),"1","0")</f>
        <v>0</v>
      </c>
      <c r="AM202" s="25" t="str">
        <f>IF(COUNTIF($AH202,"*General retraining of staff*"),"1","0")</f>
        <v>0</v>
      </c>
      <c r="AN202" s="25" t="str">
        <f>IF(COUNTIF($AH202,"*ISP Team has convened*"),"1","0")</f>
        <v>0</v>
      </c>
      <c r="AO202" s="25" t="str">
        <f>IF(COUNTIF($AH202,"*Changes made to the ISP*"),"1","0")</f>
        <v>0</v>
      </c>
      <c r="AP202" s="25" t="str">
        <f>IF(COUNTIF($AH202,"*Assistive Device/Technology added to child's ISP*"),"1","0")</f>
        <v>0</v>
      </c>
      <c r="AQ202" s="25" t="str">
        <f>IF(COUNTIF($AH202,"*Adaptations made to meet identified sensory needs*"),"1","0")</f>
        <v>0</v>
      </c>
      <c r="AR202" s="25" t="str">
        <f>IF(COUNTIF($AH202,"*Consultation with psychiatrist/medication prescriber*"),"1","0")</f>
        <v>0</v>
      </c>
      <c r="AS202" s="25" t="str">
        <f>IF(COUNTIF($AH202,"*Consultation with Primary Care Physician/Dentist*"),"1","0")</f>
        <v>0</v>
      </c>
      <c r="AT202" s="25" t="str">
        <f>IF(COUNTIF($AH202,"*Environmental changes to the setting interior*"),"1","0")</f>
        <v>0</v>
      </c>
      <c r="AU202" s="25" t="str">
        <f>IF(COUNTIF($AH202,"*Door Window Dings Added*"),"1","0")</f>
        <v>0</v>
      </c>
      <c r="AV202" s="25" t="str">
        <f>IF(COUNTIF($AH202,"*Environmental changes to the child's bedroom*"),"1","0")</f>
        <v>0</v>
      </c>
      <c r="AW202" s="25" t="str">
        <f>IF(COUNTIF($AH202,"*Environmental changes to the setting exterior / property*"),"1","0")</f>
        <v>0</v>
      </c>
      <c r="AX202" s="25" t="str">
        <f>IF(COUNTIF($AH202,"*Changes made to the child's schedule*"),"1","0")</f>
        <v>0</v>
      </c>
      <c r="AY202" s="25" t="str">
        <f>IF(COUNTIF($AH202,"*Changes made to the child's protocols*"),"1","0")</f>
        <v>0</v>
      </c>
      <c r="AZ202" s="25" t="str">
        <f>IF(COUNTIF($AH202,"*Following a review of the restraints, no steps were taken to decrease the use of restraint/secusion during this reporting period*"),"1","0")</f>
        <v>0</v>
      </c>
    </row>
    <row r="203" spans="1:52" s="27" customFormat="1" ht="50" customHeight="1" x14ac:dyDescent="0.35">
      <c r="A203" s="28" t="s">
        <v>618</v>
      </c>
      <c r="B203" s="30" t="s">
        <v>643</v>
      </c>
      <c r="C203" s="30" t="s">
        <v>643</v>
      </c>
      <c r="D203" s="30" t="s">
        <v>643</v>
      </c>
      <c r="E203" s="30" t="s">
        <v>643</v>
      </c>
      <c r="F203" s="30" t="s">
        <v>643</v>
      </c>
      <c r="G203" s="30" t="s">
        <v>643</v>
      </c>
      <c r="H203" s="30" t="s">
        <v>643</v>
      </c>
      <c r="I203" s="25">
        <v>3</v>
      </c>
      <c r="J203" s="25">
        <v>1</v>
      </c>
      <c r="K203" s="25">
        <v>0</v>
      </c>
      <c r="L203" s="25" t="s">
        <v>53</v>
      </c>
      <c r="M203" s="25" t="str">
        <f>IF(COUNTIF($L203,"*Three or fewer restraints/seclusion occurred during this reporting period*"),"1","0")</f>
        <v>1</v>
      </c>
      <c r="N203" s="25" t="str">
        <f>IF(COUNTIF($L203,"*Update has been made to the FBA*"),"1","0")</f>
        <v>0</v>
      </c>
      <c r="O203" s="25" t="str">
        <f>IF(COUNTIF($L203,"*Update has been made to the PBSP*"),"1","0")</f>
        <v>0</v>
      </c>
      <c r="P203" s="25" t="str">
        <f>IF(COUNTIF($L203,"*ISP Team has convened*"),"1","0")</f>
        <v>0</v>
      </c>
      <c r="Q203" s="25" t="str">
        <f>IF(COUNTIF($L203,"*General retraining of staff*"),"1","0")</f>
        <v>0</v>
      </c>
      <c r="R203" s="25" t="str">
        <f>IF(COUNTIF($L203,"*ISP Team has convened*"),"1","0")</f>
        <v>0</v>
      </c>
      <c r="S203" s="25" t="str">
        <f>IF(COUNTIF($L203,"*Changes made to the ISP*"),"1","0")</f>
        <v>0</v>
      </c>
      <c r="T203" s="25" t="str">
        <f>IF(COUNTIF($L203,"*Assistive Device/Technology added to child's ISP*"),"1","0")</f>
        <v>0</v>
      </c>
      <c r="U203" s="25" t="str">
        <f>IF(COUNTIF($L203,"*Adaptations made to meet identified sensory needs*"),"1","0")</f>
        <v>0</v>
      </c>
      <c r="V203" s="25" t="str">
        <f>IF(COUNTIF($L203,"*Consultation with psychiatrist/medication prescriber*"),"1","0")</f>
        <v>0</v>
      </c>
      <c r="W203" s="25" t="str">
        <f>IF(COUNTIF($L203,"*Consultation with Primary Care Physician/Dentist*"),"1","0")</f>
        <v>0</v>
      </c>
      <c r="X203" s="25" t="str">
        <f>IF(COUNTIF($L203,"*Environmental changes to the setting interior*"),"1","0")</f>
        <v>0</v>
      </c>
      <c r="Y203" s="25" t="str">
        <f>IF(COUNTIF($L203,"*Door Window Dings Added*"),"1","0")</f>
        <v>0</v>
      </c>
      <c r="Z203" s="25" t="str">
        <f>IF(COUNTIF($L203,"*Environmental changes to the child's bedroom*"),"1","0")</f>
        <v>0</v>
      </c>
      <c r="AA203" s="25" t="str">
        <f>IF(COUNTIF($L203,"*Environmental changes to the setting exterior / property*"),"1","0")</f>
        <v>0</v>
      </c>
      <c r="AB203" s="25" t="str">
        <f>IF(COUNTIF($L203,"*Changes made to the child's schedule*"),"1","0")</f>
        <v>0</v>
      </c>
      <c r="AC203" s="25" t="str">
        <f>IF(COUNTIF($L203,"*Changes made to the child's protocols*"),"1","0")</f>
        <v>0</v>
      </c>
      <c r="AD203" s="25" t="str">
        <f>IF(COUNTIF($L203,"*Following a review of the restraints, no steps were taken to decrease the use of restraint/secusion during this reporting period*"),"1","0")</f>
        <v>0</v>
      </c>
      <c r="AE203" s="25">
        <v>0</v>
      </c>
      <c r="AF203" s="25">
        <v>0</v>
      </c>
      <c r="AG203" s="25">
        <v>0</v>
      </c>
      <c r="AH203" s="25" t="s">
        <v>53</v>
      </c>
      <c r="AI203" s="25" t="str">
        <f>IF(COUNTIF($AH203,"*Three or fewer restraints/seclusion occurred during this reporting period*"),"1","0")</f>
        <v>1</v>
      </c>
      <c r="AJ203" s="25" t="str">
        <f>IF(COUNTIF($AH203,"*Update has been made to the FBA*"),"1","0")</f>
        <v>0</v>
      </c>
      <c r="AK203" s="25" t="str">
        <f>IF(COUNTIF($AH203,"*Update has been made to the PBSP*"),"1","0")</f>
        <v>0</v>
      </c>
      <c r="AL203" s="25" t="str">
        <f>IF(COUNTIF($AH203,"*ISP Team has convened*"),"1","0")</f>
        <v>0</v>
      </c>
      <c r="AM203" s="25" t="str">
        <f>IF(COUNTIF($AH203,"*General retraining of staff*"),"1","0")</f>
        <v>0</v>
      </c>
      <c r="AN203" s="25" t="str">
        <f>IF(COUNTIF($AH203,"*ISP Team has convened*"),"1","0")</f>
        <v>0</v>
      </c>
      <c r="AO203" s="25" t="str">
        <f>IF(COUNTIF($AH203,"*Changes made to the ISP*"),"1","0")</f>
        <v>0</v>
      </c>
      <c r="AP203" s="25" t="str">
        <f>IF(COUNTIF($AH203,"*Assistive Device/Technology added to child's ISP*"),"1","0")</f>
        <v>0</v>
      </c>
      <c r="AQ203" s="25" t="str">
        <f>IF(COUNTIF($AH203,"*Adaptations made to meet identified sensory needs*"),"1","0")</f>
        <v>0</v>
      </c>
      <c r="AR203" s="25" t="str">
        <f>IF(COUNTIF($AH203,"*Consultation with psychiatrist/medication prescriber*"),"1","0")</f>
        <v>0</v>
      </c>
      <c r="AS203" s="25" t="str">
        <f>IF(COUNTIF($AH203,"*Consultation with Primary Care Physician/Dentist*"),"1","0")</f>
        <v>0</v>
      </c>
      <c r="AT203" s="25" t="str">
        <f>IF(COUNTIF($AH203,"*Environmental changes to the setting interior*"),"1","0")</f>
        <v>0</v>
      </c>
      <c r="AU203" s="25" t="str">
        <f>IF(COUNTIF($AH203,"*Door Window Dings Added*"),"1","0")</f>
        <v>0</v>
      </c>
      <c r="AV203" s="25" t="str">
        <f>IF(COUNTIF($AH203,"*Environmental changes to the child's bedroom*"),"1","0")</f>
        <v>0</v>
      </c>
      <c r="AW203" s="25" t="str">
        <f>IF(COUNTIF($AH203,"*Environmental changes to the setting exterior / property*"),"1","0")</f>
        <v>0</v>
      </c>
      <c r="AX203" s="25" t="str">
        <f>IF(COUNTIF($AH203,"*Changes made to the child's schedule*"),"1","0")</f>
        <v>0</v>
      </c>
      <c r="AY203" s="25" t="str">
        <f>IF(COUNTIF($AH203,"*Changes made to the child's protocols*"),"1","0")</f>
        <v>0</v>
      </c>
      <c r="AZ203" s="25" t="str">
        <f>IF(COUNTIF($AH203,"*Following a review of the restraints, no steps were taken to decrease the use of restraint/secusion during this reporting period*"),"1","0")</f>
        <v>0</v>
      </c>
    </row>
    <row r="204" spans="1:52" ht="50" customHeight="1" x14ac:dyDescent="0.35">
      <c r="A204" s="28" t="s">
        <v>619</v>
      </c>
      <c r="B204" s="30" t="s">
        <v>643</v>
      </c>
      <c r="C204" s="30" t="s">
        <v>643</v>
      </c>
      <c r="D204" s="30" t="s">
        <v>643</v>
      </c>
      <c r="E204" s="30" t="s">
        <v>643</v>
      </c>
      <c r="F204" s="30" t="s">
        <v>643</v>
      </c>
      <c r="G204" s="30" t="s">
        <v>643</v>
      </c>
      <c r="H204" s="30" t="s">
        <v>643</v>
      </c>
      <c r="I204" s="25">
        <v>3</v>
      </c>
      <c r="J204" s="25">
        <v>0</v>
      </c>
      <c r="K204" s="25">
        <v>0</v>
      </c>
      <c r="L204" s="25" t="s">
        <v>53</v>
      </c>
      <c r="M204" s="25" t="str">
        <f>IF(COUNTIF($L204,"*Three or fewer restraints/seclusion occurred during this reporting period*"),"1","0")</f>
        <v>1</v>
      </c>
      <c r="N204" s="25" t="str">
        <f>IF(COUNTIF($L204,"*Update has been made to the FBA*"),"1","0")</f>
        <v>0</v>
      </c>
      <c r="O204" s="25" t="str">
        <f>IF(COUNTIF($L204,"*Update has been made to the PBSP*"),"1","0")</f>
        <v>0</v>
      </c>
      <c r="P204" s="25" t="str">
        <f>IF(COUNTIF($L204,"*ISP Team has convened*"),"1","0")</f>
        <v>0</v>
      </c>
      <c r="Q204" s="25" t="str">
        <f>IF(COUNTIF($L204,"*General retraining of staff*"),"1","0")</f>
        <v>0</v>
      </c>
      <c r="R204" s="25" t="str">
        <f>IF(COUNTIF($L204,"*ISP Team has convened*"),"1","0")</f>
        <v>0</v>
      </c>
      <c r="S204" s="25" t="str">
        <f>IF(COUNTIF($L204,"*Changes made to the ISP*"),"1","0")</f>
        <v>0</v>
      </c>
      <c r="T204" s="25" t="str">
        <f>IF(COUNTIF($L204,"*Assistive Device/Technology added to child's ISP*"),"1","0")</f>
        <v>0</v>
      </c>
      <c r="U204" s="25" t="str">
        <f>IF(COUNTIF($L204,"*Adaptations made to meet identified sensory needs*"),"1","0")</f>
        <v>0</v>
      </c>
      <c r="V204" s="25" t="str">
        <f>IF(COUNTIF($L204,"*Consultation with psychiatrist/medication prescriber*"),"1","0")</f>
        <v>0</v>
      </c>
      <c r="W204" s="25" t="str">
        <f>IF(COUNTIF($L204,"*Consultation with Primary Care Physician/Dentist*"),"1","0")</f>
        <v>0</v>
      </c>
      <c r="X204" s="25" t="str">
        <f>IF(COUNTIF($L204,"*Environmental changes to the setting interior*"),"1","0")</f>
        <v>0</v>
      </c>
      <c r="Y204" s="25" t="str">
        <f>IF(COUNTIF($L204,"*Door Window Dings Added*"),"1","0")</f>
        <v>0</v>
      </c>
      <c r="Z204" s="25" t="str">
        <f>IF(COUNTIF($L204,"*Environmental changes to the child's bedroom*"),"1","0")</f>
        <v>0</v>
      </c>
      <c r="AA204" s="25" t="str">
        <f>IF(COUNTIF($L204,"*Environmental changes to the setting exterior / property*"),"1","0")</f>
        <v>0</v>
      </c>
      <c r="AB204" s="25" t="str">
        <f>IF(COUNTIF($L204,"*Changes made to the child's schedule*"),"1","0")</f>
        <v>0</v>
      </c>
      <c r="AC204" s="25" t="str">
        <f>IF(COUNTIF($L204,"*Changes made to the child's protocols*"),"1","0")</f>
        <v>0</v>
      </c>
      <c r="AD204" s="25" t="str">
        <f>IF(COUNTIF($L204,"*Following a review of the restraints, no steps were taken to decrease the use of restraint/secusion during this reporting period*"),"1","0")</f>
        <v>0</v>
      </c>
      <c r="AE204" s="25">
        <v>0</v>
      </c>
      <c r="AF204" s="25">
        <v>0</v>
      </c>
      <c r="AG204" s="25">
        <v>0</v>
      </c>
      <c r="AH204" s="25" t="s">
        <v>53</v>
      </c>
      <c r="AI204" s="25" t="str">
        <f>IF(COUNTIF($AH204,"*Three or fewer restraints/seclusion occurred during this reporting period*"),"1","0")</f>
        <v>1</v>
      </c>
      <c r="AJ204" s="25" t="str">
        <f>IF(COUNTIF($AH204,"*Update has been made to the FBA*"),"1","0")</f>
        <v>0</v>
      </c>
      <c r="AK204" s="25" t="str">
        <f>IF(COUNTIF($AH204,"*Update has been made to the PBSP*"),"1","0")</f>
        <v>0</v>
      </c>
      <c r="AL204" s="25" t="str">
        <f>IF(COUNTIF($AH204,"*ISP Team has convened*"),"1","0")</f>
        <v>0</v>
      </c>
      <c r="AM204" s="25" t="str">
        <f>IF(COUNTIF($AH204,"*General retraining of staff*"),"1","0")</f>
        <v>0</v>
      </c>
      <c r="AN204" s="25" t="str">
        <f>IF(COUNTIF($AH204,"*ISP Team has convened*"),"1","0")</f>
        <v>0</v>
      </c>
      <c r="AO204" s="25" t="str">
        <f>IF(COUNTIF($AH204,"*Changes made to the ISP*"),"1","0")</f>
        <v>0</v>
      </c>
      <c r="AP204" s="25" t="str">
        <f>IF(COUNTIF($AH204,"*Assistive Device/Technology added to child's ISP*"),"1","0")</f>
        <v>0</v>
      </c>
      <c r="AQ204" s="25" t="str">
        <f>IF(COUNTIF($AH204,"*Adaptations made to meet identified sensory needs*"),"1","0")</f>
        <v>0</v>
      </c>
      <c r="AR204" s="25" t="str">
        <f>IF(COUNTIF($AH204,"*Consultation with psychiatrist/medication prescriber*"),"1","0")</f>
        <v>0</v>
      </c>
      <c r="AS204" s="25" t="str">
        <f>IF(COUNTIF($AH204,"*Consultation with Primary Care Physician/Dentist*"),"1","0")</f>
        <v>0</v>
      </c>
      <c r="AT204" s="25" t="str">
        <f>IF(COUNTIF($AH204,"*Environmental changes to the setting interior*"),"1","0")</f>
        <v>0</v>
      </c>
      <c r="AU204" s="25" t="str">
        <f>IF(COUNTIF($AH204,"*Door Window Dings Added*"),"1","0")</f>
        <v>0</v>
      </c>
      <c r="AV204" s="25" t="str">
        <f>IF(COUNTIF($AH204,"*Environmental changes to the child's bedroom*"),"1","0")</f>
        <v>0</v>
      </c>
      <c r="AW204" s="25" t="str">
        <f>IF(COUNTIF($AH204,"*Environmental changes to the setting exterior / property*"),"1","0")</f>
        <v>0</v>
      </c>
      <c r="AX204" s="25" t="str">
        <f>IF(COUNTIF($AH204,"*Changes made to the child's schedule*"),"1","0")</f>
        <v>0</v>
      </c>
      <c r="AY204" s="25" t="str">
        <f>IF(COUNTIF($AH204,"*Changes made to the child's protocols*"),"1","0")</f>
        <v>0</v>
      </c>
      <c r="AZ204" s="25" t="str">
        <f>IF(COUNTIF($AH204,"*Following a review of the restraints, no steps were taken to decrease the use of restraint/secusion during this reporting period*"),"1","0")</f>
        <v>0</v>
      </c>
    </row>
    <row r="205" spans="1:52" ht="50" customHeight="1" x14ac:dyDescent="0.35">
      <c r="A205" s="28" t="s">
        <v>620</v>
      </c>
      <c r="B205" s="30" t="s">
        <v>643</v>
      </c>
      <c r="C205" s="30" t="s">
        <v>643</v>
      </c>
      <c r="D205" s="30" t="s">
        <v>643</v>
      </c>
      <c r="E205" s="30" t="s">
        <v>643</v>
      </c>
      <c r="F205" s="30" t="s">
        <v>643</v>
      </c>
      <c r="G205" s="30" t="s">
        <v>643</v>
      </c>
      <c r="H205" s="30" t="s">
        <v>643</v>
      </c>
      <c r="I205" s="25">
        <v>3</v>
      </c>
      <c r="J205" s="25">
        <v>0</v>
      </c>
      <c r="K205" s="25">
        <v>0</v>
      </c>
      <c r="L205" s="25" t="s">
        <v>154</v>
      </c>
      <c r="M205" s="25" t="str">
        <f>IF(COUNTIF($L205,"*Three or fewer restraints/seclusion occurred during this reporting period*"),"1","0")</f>
        <v>0</v>
      </c>
      <c r="N205" s="25" t="str">
        <f>IF(COUNTIF($L205,"*Update has been made to the FBA*"),"1","0")</f>
        <v>0</v>
      </c>
      <c r="O205" s="25" t="str">
        <f>IF(COUNTIF($L205,"*Update has been made to the PBSP*"),"1","0")</f>
        <v>0</v>
      </c>
      <c r="P205" s="25" t="str">
        <f>IF(COUNTIF($L205,"*ISP Team has convened*"),"1","0")</f>
        <v>1</v>
      </c>
      <c r="Q205" s="25" t="str">
        <f>IF(COUNTIF($L205,"*General retraining of staff*"),"1","0")</f>
        <v>0</v>
      </c>
      <c r="R205" s="25" t="str">
        <f>IF(COUNTIF($L205,"*ISP Team has convened*"),"1","0")</f>
        <v>1</v>
      </c>
      <c r="S205" s="25" t="str">
        <f>IF(COUNTIF($L205,"*Changes made to the ISP*"),"1","0")</f>
        <v>0</v>
      </c>
      <c r="T205" s="25" t="str">
        <f>IF(COUNTIF($L205,"*Assistive Device/Technology added to child's ISP*"),"1","0")</f>
        <v>0</v>
      </c>
      <c r="U205" s="25" t="str">
        <f>IF(COUNTIF($L205,"*Adaptations made to meet identified sensory needs*"),"1","0")</f>
        <v>0</v>
      </c>
      <c r="V205" s="25" t="str">
        <f>IF(COUNTIF($L205,"*Consultation with psychiatrist/medication prescriber*"),"1","0")</f>
        <v>0</v>
      </c>
      <c r="W205" s="25" t="str">
        <f>IF(COUNTIF($L205,"*Consultation with Primary Care Physician/Dentist*"),"1","0")</f>
        <v>0</v>
      </c>
      <c r="X205" s="25" t="str">
        <f>IF(COUNTIF($L205,"*Environmental changes to the setting interior*"),"1","0")</f>
        <v>0</v>
      </c>
      <c r="Y205" s="25" t="str">
        <f>IF(COUNTIF($L205,"*Door Window Dings Added*"),"1","0")</f>
        <v>0</v>
      </c>
      <c r="Z205" s="25" t="str">
        <f>IF(COUNTIF($L205,"*Environmental changes to the child's bedroom*"),"1","0")</f>
        <v>0</v>
      </c>
      <c r="AA205" s="25" t="str">
        <f>IF(COUNTIF($L205,"*Environmental changes to the setting exterior / property*"),"1","0")</f>
        <v>0</v>
      </c>
      <c r="AB205" s="25" t="str">
        <f>IF(COUNTIF($L205,"*Changes made to the child's schedule*"),"1","0")</f>
        <v>0</v>
      </c>
      <c r="AC205" s="25" t="str">
        <f>IF(COUNTIF($L205,"*Changes made to the child's protocols*"),"1","0")</f>
        <v>0</v>
      </c>
      <c r="AD205" s="25" t="str">
        <f>IF(COUNTIF($L205,"*Following a review of the restraints, no steps were taken to decrease the use of restraint/secusion during this reporting period*"),"1","0")</f>
        <v>0</v>
      </c>
      <c r="AE205" s="25">
        <v>0</v>
      </c>
      <c r="AF205" s="25">
        <v>0</v>
      </c>
      <c r="AG205" s="25">
        <v>0</v>
      </c>
      <c r="AH205" s="25" t="s">
        <v>190</v>
      </c>
      <c r="AI205" s="25" t="str">
        <f>IF(COUNTIF($AH205,"*Three or fewer restraints/seclusion occurred during this reporting period*"),"1","0")</f>
        <v>1</v>
      </c>
      <c r="AJ205" s="25" t="str">
        <f>IF(COUNTIF($AH205,"*Update has been made to the FBA*"),"1","0")</f>
        <v>0</v>
      </c>
      <c r="AK205" s="25" t="str">
        <f>IF(COUNTIF($AH205,"*Update has been made to the PBSP*"),"1","0")</f>
        <v>0</v>
      </c>
      <c r="AL205" s="25" t="str">
        <f>IF(COUNTIF($AH205,"*ISP Team has convened*"),"1","0")</f>
        <v>1</v>
      </c>
      <c r="AM205" s="25" t="str">
        <f>IF(COUNTIF($AH205,"*General retraining of staff*"),"1","0")</f>
        <v>0</v>
      </c>
      <c r="AN205" s="25" t="str">
        <f>IF(COUNTIF($AH205,"*ISP Team has convened*"),"1","0")</f>
        <v>1</v>
      </c>
      <c r="AO205" s="25" t="str">
        <f>IF(COUNTIF($AH205,"*Changes made to the ISP*"),"1","0")</f>
        <v>0</v>
      </c>
      <c r="AP205" s="25" t="str">
        <f>IF(COUNTIF($AH205,"*Assistive Device/Technology added to child's ISP*"),"1","0")</f>
        <v>0</v>
      </c>
      <c r="AQ205" s="25" t="str">
        <f>IF(COUNTIF($AH205,"*Adaptations made to meet identified sensory needs*"),"1","0")</f>
        <v>0</v>
      </c>
      <c r="AR205" s="25" t="str">
        <f>IF(COUNTIF($AH205,"*Consultation with psychiatrist/medication prescriber*"),"1","0")</f>
        <v>0</v>
      </c>
      <c r="AS205" s="25" t="str">
        <f>IF(COUNTIF($AH205,"*Consultation with Primary Care Physician/Dentist*"),"1","0")</f>
        <v>0</v>
      </c>
      <c r="AT205" s="25" t="str">
        <f>IF(COUNTIF($AH205,"*Environmental changes to the setting interior*"),"1","0")</f>
        <v>0</v>
      </c>
      <c r="AU205" s="25" t="str">
        <f>IF(COUNTIF($AH205,"*Door Window Dings Added*"),"1","0")</f>
        <v>0</v>
      </c>
      <c r="AV205" s="25" t="str">
        <f>IF(COUNTIF($AH205,"*Environmental changes to the child's bedroom*"),"1","0")</f>
        <v>0</v>
      </c>
      <c r="AW205" s="25" t="str">
        <f>IF(COUNTIF($AH205,"*Environmental changes to the setting exterior / property*"),"1","0")</f>
        <v>0</v>
      </c>
      <c r="AX205" s="25" t="str">
        <f>IF(COUNTIF($AH205,"*Changes made to the child's schedule*"),"1","0")</f>
        <v>0</v>
      </c>
      <c r="AY205" s="25" t="str">
        <f>IF(COUNTIF($AH205,"*Changes made to the child's protocols*"),"1","0")</f>
        <v>0</v>
      </c>
      <c r="AZ205" s="25" t="str">
        <f>IF(COUNTIF($AH205,"*Following a review of the restraints, no steps were taken to decrease the use of restraint/secusion during this reporting period*"),"1","0")</f>
        <v>0</v>
      </c>
    </row>
    <row r="206" spans="1:52" ht="50" customHeight="1" x14ac:dyDescent="0.35">
      <c r="A206" s="28" t="s">
        <v>621</v>
      </c>
      <c r="B206" s="30" t="s">
        <v>643</v>
      </c>
      <c r="C206" s="30" t="s">
        <v>643</v>
      </c>
      <c r="D206" s="30" t="s">
        <v>643</v>
      </c>
      <c r="E206" s="30" t="s">
        <v>643</v>
      </c>
      <c r="F206" s="30" t="s">
        <v>643</v>
      </c>
      <c r="G206" s="30" t="s">
        <v>643</v>
      </c>
      <c r="H206" s="30" t="s">
        <v>643</v>
      </c>
      <c r="I206" s="25">
        <v>3</v>
      </c>
      <c r="J206" s="25">
        <v>0</v>
      </c>
      <c r="K206" s="25">
        <v>0</v>
      </c>
      <c r="L206" s="25" t="s">
        <v>151</v>
      </c>
      <c r="M206" s="25" t="str">
        <f>IF(COUNTIF($L206,"*Three or fewer restraints/seclusion occurred during this reporting period*"),"1","0")</f>
        <v>0</v>
      </c>
      <c r="N206" s="25" t="str">
        <f>IF(COUNTIF($L206,"*Update has been made to the FBA*"),"1","0")</f>
        <v>0</v>
      </c>
      <c r="O206" s="25" t="str">
        <f>IF(COUNTIF($L206,"*Update has been made to the PBSP*"),"1","0")</f>
        <v>0</v>
      </c>
      <c r="P206" s="25" t="str">
        <f>IF(COUNTIF($L206,"*ISP Team has convened*"),"1","0")</f>
        <v>0</v>
      </c>
      <c r="Q206" s="25" t="str">
        <f>IF(COUNTIF($L206,"*General retraining of staff*"),"1","0")</f>
        <v>0</v>
      </c>
      <c r="R206" s="25" t="str">
        <f>IF(COUNTIF($L206,"*ISP Team has convened*"),"1","0")</f>
        <v>0</v>
      </c>
      <c r="S206" s="25" t="str">
        <f>IF(COUNTIF($L206,"*Changes made to the ISP*"),"1","0")</f>
        <v>0</v>
      </c>
      <c r="T206" s="25" t="str">
        <f>IF(COUNTIF($L206,"*Assistive Device/Technology added to child's ISP*"),"1","0")</f>
        <v>0</v>
      </c>
      <c r="U206" s="25" t="str">
        <f>IF(COUNTIF($L206,"*Adaptations made to meet identified sensory needs*"),"1","0")</f>
        <v>0</v>
      </c>
      <c r="V206" s="25" t="str">
        <f>IF(COUNTIF($L206,"*Consultation with psychiatrist/medication prescriber*"),"1","0")</f>
        <v>0</v>
      </c>
      <c r="W206" s="25" t="str">
        <f>IF(COUNTIF($L206,"*Consultation with Primary Care Physician/Dentist*"),"1","0")</f>
        <v>0</v>
      </c>
      <c r="X206" s="25" t="str">
        <f>IF(COUNTIF($L206,"*Environmental changes to the setting interior*"),"1","0")</f>
        <v>0</v>
      </c>
      <c r="Y206" s="25" t="str">
        <f>IF(COUNTIF($L206,"*Door Window Dings Added*"),"1","0")</f>
        <v>0</v>
      </c>
      <c r="Z206" s="25" t="str">
        <f>IF(COUNTIF($L206,"*Environmental changes to the child's bedroom*"),"1","0")</f>
        <v>0</v>
      </c>
      <c r="AA206" s="25" t="str">
        <f>IF(COUNTIF($L206,"*Environmental changes to the setting exterior / property*"),"1","0")</f>
        <v>0</v>
      </c>
      <c r="AB206" s="25" t="str">
        <f>IF(COUNTIF($L206,"*Changes made to the child's schedule*"),"1","0")</f>
        <v>1</v>
      </c>
      <c r="AC206" s="25" t="str">
        <f>IF(COUNTIF($L206,"*Changes made to the child's protocols*"),"1","0")</f>
        <v>0</v>
      </c>
      <c r="AD206" s="25" t="str">
        <f>IF(COUNTIF($L206,"*Following a review of the restraints, no steps were taken to decrease the use of restraint/secusion during this reporting period*"),"1","0")</f>
        <v>0</v>
      </c>
      <c r="AE206" s="25">
        <v>0</v>
      </c>
      <c r="AF206" s="25">
        <v>0</v>
      </c>
      <c r="AG206" s="25">
        <v>0</v>
      </c>
      <c r="AH206" s="25" t="s">
        <v>164</v>
      </c>
      <c r="AI206" s="25" t="str">
        <f>IF(COUNTIF($AH206,"*Three or fewer restraints/seclusion occurred during this reporting period*"),"1","0")</f>
        <v>0</v>
      </c>
      <c r="AJ206" s="25" t="str">
        <f>IF(COUNTIF($AH206,"*Update has been made to the FBA*"),"1","0")</f>
        <v>0</v>
      </c>
      <c r="AK206" s="25" t="str">
        <f>IF(COUNTIF($AH206,"*Update has been made to the PBSP*"),"1","0")</f>
        <v>0</v>
      </c>
      <c r="AL206" s="25" t="str">
        <f>IF(COUNTIF($AH206,"*ISP Team has convened*"),"1","0")</f>
        <v>0</v>
      </c>
      <c r="AM206" s="25" t="str">
        <f>IF(COUNTIF($AH206,"*General retraining of staff*"),"1","0")</f>
        <v>0</v>
      </c>
      <c r="AN206" s="25" t="str">
        <f>IF(COUNTIF($AH206,"*ISP Team has convened*"),"1","0")</f>
        <v>0</v>
      </c>
      <c r="AO206" s="25" t="str">
        <f>IF(COUNTIF($AH206,"*Changes made to the ISP*"),"1","0")</f>
        <v>0</v>
      </c>
      <c r="AP206" s="25" t="str">
        <f>IF(COUNTIF($AH206,"*Assistive Device/Technology added to child's ISP*"),"1","0")</f>
        <v>0</v>
      </c>
      <c r="AQ206" s="25" t="str">
        <f>IF(COUNTIF($AH206,"*Adaptations made to meet identified sensory needs*"),"1","0")</f>
        <v>0</v>
      </c>
      <c r="AR206" s="25" t="str">
        <f>IF(COUNTIF($AH206,"*Consultation with psychiatrist/medication prescriber*"),"1","0")</f>
        <v>0</v>
      </c>
      <c r="AS206" s="25" t="str">
        <f>IF(COUNTIF($AH206,"*Consultation with Primary Care Physician/Dentist*"),"1","0")</f>
        <v>0</v>
      </c>
      <c r="AT206" s="25" t="str">
        <f>IF(COUNTIF($AH206,"*Environmental changes to the setting interior*"),"1","0")</f>
        <v>0</v>
      </c>
      <c r="AU206" s="25" t="str">
        <f>IF(COUNTIF($AH206,"*Door Window Dings Added*"),"1","0")</f>
        <v>0</v>
      </c>
      <c r="AV206" s="25" t="str">
        <f>IF(COUNTIF($AH206,"*Environmental changes to the child's bedroom*"),"1","0")</f>
        <v>0</v>
      </c>
      <c r="AW206" s="25" t="str">
        <f>IF(COUNTIF($AH206,"*Environmental changes to the setting exterior / property*"),"1","0")</f>
        <v>0</v>
      </c>
      <c r="AX206" s="25" t="str">
        <f>IF(COUNTIF($AH206,"*Changes made to the child's schedule*"),"1","0")</f>
        <v>0</v>
      </c>
      <c r="AY206" s="25" t="str">
        <f>IF(COUNTIF($AH206,"*Changes made to the child's protocols*"),"1","0")</f>
        <v>0</v>
      </c>
      <c r="AZ206" s="25" t="str">
        <f>IF(COUNTIF($AH206,"*Following a review of the restraints, no steps were taken to decrease the use of restraint/secusion during this reporting period*"),"1","0")</f>
        <v>0</v>
      </c>
    </row>
    <row r="207" spans="1:52" ht="50" customHeight="1" x14ac:dyDescent="0.35">
      <c r="A207" s="28" t="s">
        <v>622</v>
      </c>
      <c r="B207" s="30" t="s">
        <v>643</v>
      </c>
      <c r="C207" s="30" t="s">
        <v>643</v>
      </c>
      <c r="D207" s="30" t="s">
        <v>643</v>
      </c>
      <c r="E207" s="30" t="s">
        <v>643</v>
      </c>
      <c r="F207" s="30" t="s">
        <v>643</v>
      </c>
      <c r="G207" s="30" t="s">
        <v>643</v>
      </c>
      <c r="H207" s="30" t="s">
        <v>643</v>
      </c>
      <c r="I207" s="25">
        <v>4</v>
      </c>
      <c r="J207" s="25">
        <v>0</v>
      </c>
      <c r="K207" s="25">
        <v>0</v>
      </c>
      <c r="L207" s="25" t="s">
        <v>155</v>
      </c>
      <c r="M207" s="25" t="str">
        <f>IF(COUNTIF($L207,"*Three or fewer restraints/seclusion occurred during this reporting period*"),"1","0")</f>
        <v>0</v>
      </c>
      <c r="N207" s="25" t="str">
        <f>IF(COUNTIF($L207,"*Update has been made to the FBA*"),"1","0")</f>
        <v>0</v>
      </c>
      <c r="O207" s="25" t="str">
        <f>IF(COUNTIF($L207,"*Update has been made to the PBSP*"),"1","0")</f>
        <v>0</v>
      </c>
      <c r="P207" s="25" t="str">
        <f>IF(COUNTIF($L207,"*ISP Team has convened*"),"1","0")</f>
        <v>0</v>
      </c>
      <c r="Q207" s="25" t="str">
        <f>IF(COUNTIF($L207,"*General retraining of staff*"),"1","0")</f>
        <v>0</v>
      </c>
      <c r="R207" s="25" t="str">
        <f>IF(COUNTIF($L207,"*ISP Team has convened*"),"1","0")</f>
        <v>0</v>
      </c>
      <c r="S207" s="25" t="str">
        <f>IF(COUNTIF($L207,"*Changes made to the ISP*"),"1","0")</f>
        <v>0</v>
      </c>
      <c r="T207" s="25" t="str">
        <f>IF(COUNTIF($L207,"*Assistive Device/Technology added to child's ISP*"),"1","0")</f>
        <v>0</v>
      </c>
      <c r="U207" s="25" t="str">
        <f>IF(COUNTIF($L207,"*Adaptations made to meet identified sensory needs*"),"1","0")</f>
        <v>0</v>
      </c>
      <c r="V207" s="25" t="str">
        <f>IF(COUNTIF($L207,"*Consultation with psychiatrist/medication prescriber*"),"1","0")</f>
        <v>1</v>
      </c>
      <c r="W207" s="25" t="str">
        <f>IF(COUNTIF($L207,"*Consultation with Primary Care Physician/Dentist*"),"1","0")</f>
        <v>0</v>
      </c>
      <c r="X207" s="25" t="str">
        <f>IF(COUNTIF($L207,"*Environmental changes to the setting interior*"),"1","0")</f>
        <v>0</v>
      </c>
      <c r="Y207" s="25" t="str">
        <f>IF(COUNTIF($L207,"*Door Window Dings Added*"),"1","0")</f>
        <v>0</v>
      </c>
      <c r="Z207" s="25" t="str">
        <f>IF(COUNTIF($L207,"*Environmental changes to the child's bedroom*"),"1","0")</f>
        <v>0</v>
      </c>
      <c r="AA207" s="25" t="str">
        <f>IF(COUNTIF($L207,"*Environmental changes to the setting exterior / property*"),"1","0")</f>
        <v>0</v>
      </c>
      <c r="AB207" s="25" t="str">
        <f>IF(COUNTIF($L207,"*Changes made to the child's schedule*"),"1","0")</f>
        <v>0</v>
      </c>
      <c r="AC207" s="25" t="str">
        <f>IF(COUNTIF($L207,"*Changes made to the child's protocols*"),"1","0")</f>
        <v>0</v>
      </c>
      <c r="AD207" s="25" t="str">
        <f>IF(COUNTIF($L207,"*Following a review of the restraints, no steps were taken to decrease the use of restraint/secusion during this reporting period*"),"1","0")</f>
        <v>0</v>
      </c>
      <c r="AE207" s="25">
        <v>0</v>
      </c>
      <c r="AF207" s="25">
        <v>0</v>
      </c>
      <c r="AG207" s="25">
        <v>0</v>
      </c>
      <c r="AH207" s="25" t="s">
        <v>53</v>
      </c>
      <c r="AI207" s="25" t="str">
        <f>IF(COUNTIF($AH207,"*Three or fewer restraints/seclusion occurred during this reporting period*"),"1","0")</f>
        <v>1</v>
      </c>
      <c r="AJ207" s="25" t="str">
        <f>IF(COUNTIF($AH207,"*Update has been made to the FBA*"),"1","0")</f>
        <v>0</v>
      </c>
      <c r="AK207" s="25" t="str">
        <f>IF(COUNTIF($AH207,"*Update has been made to the PBSP*"),"1","0")</f>
        <v>0</v>
      </c>
      <c r="AL207" s="25" t="str">
        <f>IF(COUNTIF($AH207,"*ISP Team has convened*"),"1","0")</f>
        <v>0</v>
      </c>
      <c r="AM207" s="25" t="str">
        <f>IF(COUNTIF($AH207,"*General retraining of staff*"),"1","0")</f>
        <v>0</v>
      </c>
      <c r="AN207" s="25" t="str">
        <f>IF(COUNTIF($AH207,"*ISP Team has convened*"),"1","0")</f>
        <v>0</v>
      </c>
      <c r="AO207" s="25" t="str">
        <f>IF(COUNTIF($AH207,"*Changes made to the ISP*"),"1","0")</f>
        <v>0</v>
      </c>
      <c r="AP207" s="25" t="str">
        <f>IF(COUNTIF($AH207,"*Assistive Device/Technology added to child's ISP*"),"1","0")</f>
        <v>0</v>
      </c>
      <c r="AQ207" s="25" t="str">
        <f>IF(COUNTIF($AH207,"*Adaptations made to meet identified sensory needs*"),"1","0")</f>
        <v>0</v>
      </c>
      <c r="AR207" s="25" t="str">
        <f>IF(COUNTIF($AH207,"*Consultation with psychiatrist/medication prescriber*"),"1","0")</f>
        <v>0</v>
      </c>
      <c r="AS207" s="25" t="str">
        <f>IF(COUNTIF($AH207,"*Consultation with Primary Care Physician/Dentist*"),"1","0")</f>
        <v>0</v>
      </c>
      <c r="AT207" s="25" t="str">
        <f>IF(COUNTIF($AH207,"*Environmental changes to the setting interior*"),"1","0")</f>
        <v>0</v>
      </c>
      <c r="AU207" s="25" t="str">
        <f>IF(COUNTIF($AH207,"*Door Window Dings Added*"),"1","0")</f>
        <v>0</v>
      </c>
      <c r="AV207" s="25" t="str">
        <f>IF(COUNTIF($AH207,"*Environmental changes to the child's bedroom*"),"1","0")</f>
        <v>0</v>
      </c>
      <c r="AW207" s="25" t="str">
        <f>IF(COUNTIF($AH207,"*Environmental changes to the setting exterior / property*"),"1","0")</f>
        <v>0</v>
      </c>
      <c r="AX207" s="25" t="str">
        <f>IF(COUNTIF($AH207,"*Changes made to the child's schedule*"),"1","0")</f>
        <v>0</v>
      </c>
      <c r="AY207" s="25" t="str">
        <f>IF(COUNTIF($AH207,"*Changes made to the child's protocols*"),"1","0")</f>
        <v>0</v>
      </c>
      <c r="AZ207" s="25" t="str">
        <f>IF(COUNTIF($AH207,"*Following a review of the restraints, no steps were taken to decrease the use of restraint/secusion during this reporting period*"),"1","0")</f>
        <v>0</v>
      </c>
    </row>
    <row r="208" spans="1:52" ht="87" x14ac:dyDescent="0.35">
      <c r="A208" s="28" t="s">
        <v>623</v>
      </c>
      <c r="B208" s="30" t="s">
        <v>643</v>
      </c>
      <c r="C208" s="30" t="s">
        <v>643</v>
      </c>
      <c r="D208" s="30" t="s">
        <v>643</v>
      </c>
      <c r="E208" s="30" t="s">
        <v>643</v>
      </c>
      <c r="F208" s="30" t="s">
        <v>643</v>
      </c>
      <c r="G208" s="30" t="s">
        <v>643</v>
      </c>
      <c r="H208" s="30" t="s">
        <v>643</v>
      </c>
      <c r="I208" s="25">
        <v>4</v>
      </c>
      <c r="J208" s="25">
        <v>0</v>
      </c>
      <c r="K208" s="25">
        <v>0</v>
      </c>
      <c r="L208" s="25" t="s">
        <v>200</v>
      </c>
      <c r="M208" s="25" t="str">
        <f>IF(COUNTIF($L208,"*Three or fewer restraints/seclusion occurred during this reporting period*"),"1","0")</f>
        <v>0</v>
      </c>
      <c r="N208" s="25" t="str">
        <f>IF(COUNTIF($L208,"*Update has been made to the FBA*"),"1","0")</f>
        <v>0</v>
      </c>
      <c r="O208" s="25" t="str">
        <f>IF(COUNTIF($L208,"*Update has been made to the PBSP*"),"1","0")</f>
        <v>1</v>
      </c>
      <c r="P208" s="25" t="str">
        <f>IF(COUNTIF($L208,"*ISP Team has convened*"),"1","0")</f>
        <v>1</v>
      </c>
      <c r="Q208" s="25" t="str">
        <f>IF(COUNTIF($L208,"*General retraining of staff*"),"1","0")</f>
        <v>1</v>
      </c>
      <c r="R208" s="25" t="str">
        <f>IF(COUNTIF($L208,"*ISP Team has convened*"),"1","0")</f>
        <v>1</v>
      </c>
      <c r="S208" s="25" t="str">
        <f>IF(COUNTIF($L208,"*Changes made to the ISP*"),"1","0")</f>
        <v>0</v>
      </c>
      <c r="T208" s="25" t="str">
        <f>IF(COUNTIF($L208,"*Assistive Device/Technology added to child's ISP*"),"1","0")</f>
        <v>0</v>
      </c>
      <c r="U208" s="25" t="str">
        <f>IF(COUNTIF($L208,"*Adaptations made to meet identified sensory needs*"),"1","0")</f>
        <v>0</v>
      </c>
      <c r="V208" s="25" t="str">
        <f>IF(COUNTIF($L208,"*Consultation with psychiatrist/medication prescriber*"),"1","0")</f>
        <v>1</v>
      </c>
      <c r="W208" s="25" t="str">
        <f>IF(COUNTIF($L208,"*Consultation with Primary Care Physician/Dentist*"),"1","0")</f>
        <v>1</v>
      </c>
      <c r="X208" s="25" t="str">
        <f>IF(COUNTIF($L208,"*Environmental changes to the setting interior*"),"1","0")</f>
        <v>0</v>
      </c>
      <c r="Y208" s="25" t="str">
        <f>IF(COUNTIF($L208,"*Door Window Dings Added*"),"1","0")</f>
        <v>0</v>
      </c>
      <c r="Z208" s="25" t="str">
        <f>IF(COUNTIF($L208,"*Environmental changes to the child's bedroom*"),"1","0")</f>
        <v>0</v>
      </c>
      <c r="AA208" s="25" t="str">
        <f>IF(COUNTIF($L208,"*Environmental changes to the setting exterior / property*"),"1","0")</f>
        <v>1</v>
      </c>
      <c r="AB208" s="25" t="str">
        <f>IF(COUNTIF($L208,"*Changes made to the child's schedule*"),"1","0")</f>
        <v>1</v>
      </c>
      <c r="AC208" s="25" t="str">
        <f>IF(COUNTIF($L208,"*Changes made to the child's protocols*"),"1","0")</f>
        <v>0</v>
      </c>
      <c r="AD208" s="25" t="str">
        <f>IF(COUNTIF($L208,"*Following a review of the restraints, no steps were taken to decrease the use of restraint/secusion during this reporting period*"),"1","0")</f>
        <v>0</v>
      </c>
      <c r="AE208" s="25">
        <v>0</v>
      </c>
      <c r="AF208" s="25">
        <v>0</v>
      </c>
      <c r="AG208" s="25">
        <v>0</v>
      </c>
      <c r="AH208" s="25" t="s">
        <v>53</v>
      </c>
      <c r="AI208" s="25" t="str">
        <f>IF(COUNTIF($AH208,"*Three or fewer restraints/seclusion occurred during this reporting period*"),"1","0")</f>
        <v>1</v>
      </c>
      <c r="AJ208" s="25" t="str">
        <f>IF(COUNTIF($AH208,"*Update has been made to the FBA*"),"1","0")</f>
        <v>0</v>
      </c>
      <c r="AK208" s="25" t="str">
        <f>IF(COUNTIF($AH208,"*Update has been made to the PBSP*"),"1","0")</f>
        <v>0</v>
      </c>
      <c r="AL208" s="25" t="str">
        <f>IF(COUNTIF($AH208,"*ISP Team has convened*"),"1","0")</f>
        <v>0</v>
      </c>
      <c r="AM208" s="25" t="str">
        <f>IF(COUNTIF($AH208,"*General retraining of staff*"),"1","0")</f>
        <v>0</v>
      </c>
      <c r="AN208" s="25" t="str">
        <f>IF(COUNTIF($AH208,"*ISP Team has convened*"),"1","0")</f>
        <v>0</v>
      </c>
      <c r="AO208" s="25" t="str">
        <f>IF(COUNTIF($AH208,"*Changes made to the ISP*"),"1","0")</f>
        <v>0</v>
      </c>
      <c r="AP208" s="25" t="str">
        <f>IF(COUNTIF($AH208,"*Assistive Device/Technology added to child's ISP*"),"1","0")</f>
        <v>0</v>
      </c>
      <c r="AQ208" s="25" t="str">
        <f>IF(COUNTIF($AH208,"*Adaptations made to meet identified sensory needs*"),"1","0")</f>
        <v>0</v>
      </c>
      <c r="AR208" s="25" t="str">
        <f>IF(COUNTIF($AH208,"*Consultation with psychiatrist/medication prescriber*"),"1","0")</f>
        <v>0</v>
      </c>
      <c r="AS208" s="25" t="str">
        <f>IF(COUNTIF($AH208,"*Consultation with Primary Care Physician/Dentist*"),"1","0")</f>
        <v>0</v>
      </c>
      <c r="AT208" s="25" t="str">
        <f>IF(COUNTIF($AH208,"*Environmental changes to the setting interior*"),"1","0")</f>
        <v>0</v>
      </c>
      <c r="AU208" s="25" t="str">
        <f>IF(COUNTIF($AH208,"*Door Window Dings Added*"),"1","0")</f>
        <v>0</v>
      </c>
      <c r="AV208" s="25" t="str">
        <f>IF(COUNTIF($AH208,"*Environmental changes to the child's bedroom*"),"1","0")</f>
        <v>0</v>
      </c>
      <c r="AW208" s="25" t="str">
        <f>IF(COUNTIF($AH208,"*Environmental changes to the setting exterior / property*"),"1","0")</f>
        <v>0</v>
      </c>
      <c r="AX208" s="25" t="str">
        <f>IF(COUNTIF($AH208,"*Changes made to the child's schedule*"),"1","0")</f>
        <v>0</v>
      </c>
      <c r="AY208" s="25" t="str">
        <f>IF(COUNTIF($AH208,"*Changes made to the child's protocols*"),"1","0")</f>
        <v>0</v>
      </c>
      <c r="AZ208" s="25" t="str">
        <f>IF(COUNTIF($AH208,"*Following a review of the restraints, no steps were taken to decrease the use of restraint/secusion during this reporting period*"),"1","0")</f>
        <v>0</v>
      </c>
    </row>
    <row r="209" spans="1:52" ht="50" customHeight="1" x14ac:dyDescent="0.35">
      <c r="A209" s="28" t="s">
        <v>624</v>
      </c>
      <c r="B209" s="30" t="s">
        <v>643</v>
      </c>
      <c r="C209" s="30" t="s">
        <v>643</v>
      </c>
      <c r="D209" s="30" t="s">
        <v>643</v>
      </c>
      <c r="E209" s="30" t="s">
        <v>643</v>
      </c>
      <c r="F209" s="30" t="s">
        <v>643</v>
      </c>
      <c r="G209" s="30" t="s">
        <v>643</v>
      </c>
      <c r="H209" s="30" t="s">
        <v>643</v>
      </c>
      <c r="I209" s="25">
        <v>5</v>
      </c>
      <c r="J209" s="25">
        <v>0</v>
      </c>
      <c r="K209" s="32">
        <v>0</v>
      </c>
      <c r="L209" s="25" t="s">
        <v>155</v>
      </c>
      <c r="M209" s="25" t="str">
        <f>IF(COUNTIF($L209,"*Three or fewer restraints/seclusion occurred during this reporting period*"),"1","0")</f>
        <v>0</v>
      </c>
      <c r="N209" s="25" t="str">
        <f>IF(COUNTIF($L209,"*Update has been made to the FBA*"),"1","0")</f>
        <v>0</v>
      </c>
      <c r="O209" s="25" t="str">
        <f>IF(COUNTIF($L209,"*Update has been made to the PBSP*"),"1","0")</f>
        <v>0</v>
      </c>
      <c r="P209" s="25" t="str">
        <f>IF(COUNTIF($L209,"*ISP Team has convened*"),"1","0")</f>
        <v>0</v>
      </c>
      <c r="Q209" s="25" t="str">
        <f>IF(COUNTIF($L209,"*General retraining of staff*"),"1","0")</f>
        <v>0</v>
      </c>
      <c r="R209" s="25" t="str">
        <f>IF(COUNTIF($L209,"*ISP Team has convened*"),"1","0")</f>
        <v>0</v>
      </c>
      <c r="S209" s="25" t="str">
        <f>IF(COUNTIF($L209,"*Changes made to the ISP*"),"1","0")</f>
        <v>0</v>
      </c>
      <c r="T209" s="25" t="str">
        <f>IF(COUNTIF($L209,"*Assistive Device/Technology added to child's ISP*"),"1","0")</f>
        <v>0</v>
      </c>
      <c r="U209" s="25" t="str">
        <f>IF(COUNTIF($L209,"*Adaptations made to meet identified sensory needs*"),"1","0")</f>
        <v>0</v>
      </c>
      <c r="V209" s="25" t="str">
        <f>IF(COUNTIF($L209,"*Consultation with psychiatrist/medication prescriber*"),"1","0")</f>
        <v>1</v>
      </c>
      <c r="W209" s="25" t="str">
        <f>IF(COUNTIF($L209,"*Consultation with Primary Care Physician/Dentist*"),"1","0")</f>
        <v>0</v>
      </c>
      <c r="X209" s="25" t="str">
        <f>IF(COUNTIF($L209,"*Environmental changes to the setting interior*"),"1","0")</f>
        <v>0</v>
      </c>
      <c r="Y209" s="25" t="str">
        <f>IF(COUNTIF($L209,"*Door Window Dings Added*"),"1","0")</f>
        <v>0</v>
      </c>
      <c r="Z209" s="25" t="str">
        <f>IF(COUNTIF($L209,"*Environmental changes to the child's bedroom*"),"1","0")</f>
        <v>0</v>
      </c>
      <c r="AA209" s="25" t="str">
        <f>IF(COUNTIF($L209,"*Environmental changes to the setting exterior / property*"),"1","0")</f>
        <v>0</v>
      </c>
      <c r="AB209" s="25" t="str">
        <f>IF(COUNTIF($L209,"*Changes made to the child's schedule*"),"1","0")</f>
        <v>0</v>
      </c>
      <c r="AC209" s="25" t="str">
        <f>IF(COUNTIF($L209,"*Changes made to the child's protocols*"),"1","0")</f>
        <v>0</v>
      </c>
      <c r="AD209" s="25" t="str">
        <f>IF(COUNTIF($L209,"*Following a review of the restraints, no steps were taken to decrease the use of restraint/secusion during this reporting period*"),"1","0")</f>
        <v>0</v>
      </c>
      <c r="AE209" s="25">
        <v>0</v>
      </c>
      <c r="AF209" s="25">
        <v>0</v>
      </c>
      <c r="AG209" s="25">
        <v>0</v>
      </c>
      <c r="AH209" s="25" t="s">
        <v>53</v>
      </c>
      <c r="AI209" s="25" t="str">
        <f>IF(COUNTIF($AH209,"*Three or fewer restraints/seclusion occurred during this reporting period*"),"1","0")</f>
        <v>1</v>
      </c>
      <c r="AJ209" s="25" t="str">
        <f>IF(COUNTIF($AH209,"*Update has been made to the FBA*"),"1","0")</f>
        <v>0</v>
      </c>
      <c r="AK209" s="25" t="str">
        <f>IF(COUNTIF($AH209,"*Update has been made to the PBSP*"),"1","0")</f>
        <v>0</v>
      </c>
      <c r="AL209" s="25" t="str">
        <f>IF(COUNTIF($AH209,"*ISP Team has convened*"),"1","0")</f>
        <v>0</v>
      </c>
      <c r="AM209" s="25" t="str">
        <f>IF(COUNTIF($AH209,"*General retraining of staff*"),"1","0")</f>
        <v>0</v>
      </c>
      <c r="AN209" s="25" t="str">
        <f>IF(COUNTIF($AH209,"*ISP Team has convened*"),"1","0")</f>
        <v>0</v>
      </c>
      <c r="AO209" s="25" t="str">
        <f>IF(COUNTIF($AH209,"*Changes made to the ISP*"),"1","0")</f>
        <v>0</v>
      </c>
      <c r="AP209" s="25" t="str">
        <f>IF(COUNTIF($AH209,"*Assistive Device/Technology added to child's ISP*"),"1","0")</f>
        <v>0</v>
      </c>
      <c r="AQ209" s="25" t="str">
        <f>IF(COUNTIF($AH209,"*Adaptations made to meet identified sensory needs*"),"1","0")</f>
        <v>0</v>
      </c>
      <c r="AR209" s="25" t="str">
        <f>IF(COUNTIF($AH209,"*Consultation with psychiatrist/medication prescriber*"),"1","0")</f>
        <v>0</v>
      </c>
      <c r="AS209" s="25" t="str">
        <f>IF(COUNTIF($AH209,"*Consultation with Primary Care Physician/Dentist*"),"1","0")</f>
        <v>0</v>
      </c>
      <c r="AT209" s="25" t="str">
        <f>IF(COUNTIF($AH209,"*Environmental changes to the setting interior*"),"1","0")</f>
        <v>0</v>
      </c>
      <c r="AU209" s="25" t="str">
        <f>IF(COUNTIF($AH209,"*Door Window Dings Added*"),"1","0")</f>
        <v>0</v>
      </c>
      <c r="AV209" s="25" t="str">
        <f>IF(COUNTIF($AH209,"*Environmental changes to the child's bedroom*"),"1","0")</f>
        <v>0</v>
      </c>
      <c r="AW209" s="25" t="str">
        <f>IF(COUNTIF($AH209,"*Environmental changes to the setting exterior / property*"),"1","0")</f>
        <v>0</v>
      </c>
      <c r="AX209" s="25" t="str">
        <f>IF(COUNTIF($AH209,"*Changes made to the child's schedule*"),"1","0")</f>
        <v>0</v>
      </c>
      <c r="AY209" s="25" t="str">
        <f>IF(COUNTIF($AH209,"*Changes made to the child's protocols*"),"1","0")</f>
        <v>0</v>
      </c>
      <c r="AZ209" s="25" t="str">
        <f>IF(COUNTIF($AH209,"*Following a review of the restraints, no steps were taken to decrease the use of restraint/secusion during this reporting period*"),"1","0")</f>
        <v>0</v>
      </c>
    </row>
    <row r="210" spans="1:52" ht="116" x14ac:dyDescent="0.35">
      <c r="A210" s="28" t="s">
        <v>625</v>
      </c>
      <c r="B210" s="30" t="s">
        <v>643</v>
      </c>
      <c r="C210" s="30" t="s">
        <v>643</v>
      </c>
      <c r="D210" s="30" t="s">
        <v>643</v>
      </c>
      <c r="E210" s="30" t="s">
        <v>643</v>
      </c>
      <c r="F210" s="30" t="s">
        <v>643</v>
      </c>
      <c r="G210" s="30" t="s">
        <v>643</v>
      </c>
      <c r="H210" s="30" t="s">
        <v>643</v>
      </c>
      <c r="I210" s="25">
        <v>5</v>
      </c>
      <c r="J210" s="25">
        <v>0</v>
      </c>
      <c r="K210" s="25">
        <v>0</v>
      </c>
      <c r="L210" s="25" t="s">
        <v>201</v>
      </c>
      <c r="M210" s="25" t="str">
        <f>IF(COUNTIF($L210,"*Three or fewer restraints/seclusion occurred during this reporting period*"),"1","0")</f>
        <v>0</v>
      </c>
      <c r="N210" s="25" t="str">
        <f>IF(COUNTIF($L210,"*Update has been made to the FBA*"),"1","0")</f>
        <v>1</v>
      </c>
      <c r="O210" s="25" t="str">
        <f>IF(COUNTIF($L210,"*Update has been made to the PBSP*"),"1","0")</f>
        <v>1</v>
      </c>
      <c r="P210" s="25" t="str">
        <f>IF(COUNTIF($L210,"*ISP Team has convened*"),"1","0")</f>
        <v>1</v>
      </c>
      <c r="Q210" s="25" t="str">
        <f>IF(COUNTIF($L210,"*General retraining of staff*"),"1","0")</f>
        <v>1</v>
      </c>
      <c r="R210" s="25" t="str">
        <f>IF(COUNTIF($L210,"*ISP Team has convened*"),"1","0")</f>
        <v>1</v>
      </c>
      <c r="S210" s="25" t="str">
        <f>IF(COUNTIF($L210,"*Changes made to the ISP*"),"1","0")</f>
        <v>0</v>
      </c>
      <c r="T210" s="25" t="str">
        <f>IF(COUNTIF($L210,"*Assistive Device/Technology added to child's ISP*"),"1","0")</f>
        <v>0</v>
      </c>
      <c r="U210" s="25" t="str">
        <f>IF(COUNTIF($L210,"*Adaptations made to meet identified sensory needs*"),"1","0")</f>
        <v>0</v>
      </c>
      <c r="V210" s="25" t="str">
        <f>IF(COUNTIF($L210,"*Consultation with psychiatrist/medication prescriber*"),"1","0")</f>
        <v>1</v>
      </c>
      <c r="W210" s="25" t="str">
        <f>IF(COUNTIF($L210,"*Consultation with Primary Care Physician/Dentist*"),"1","0")</f>
        <v>1</v>
      </c>
      <c r="X210" s="25" t="str">
        <f>IF(COUNTIF($L210,"*Environmental changes to the setting interior*"),"1","0")</f>
        <v>1</v>
      </c>
      <c r="Y210" s="25" t="str">
        <f>IF(COUNTIF($L210,"*Door Window Dings Added*"),"1","0")</f>
        <v>0</v>
      </c>
      <c r="Z210" s="25" t="str">
        <f>IF(COUNTIF($L210,"*Environmental changes to the child's bedroom*"),"1","0")</f>
        <v>0</v>
      </c>
      <c r="AA210" s="25" t="str">
        <f>IF(COUNTIF($L210,"*Environmental changes to the setting exterior / property*"),"1","0")</f>
        <v>1</v>
      </c>
      <c r="AB210" s="25" t="str">
        <f>IF(COUNTIF($L210,"*Changes made to the child's schedule*"),"1","0")</f>
        <v>1</v>
      </c>
      <c r="AC210" s="25" t="str">
        <f>IF(COUNTIF($L210,"*Changes made to the child's protocols*"),"1","0")</f>
        <v>1</v>
      </c>
      <c r="AD210" s="25" t="str">
        <f>IF(COUNTIF($L210,"*Following a review of the restraints, no steps were taken to decrease the use of restraint/secusion during this reporting period*"),"1","0")</f>
        <v>0</v>
      </c>
      <c r="AE210" s="25">
        <v>0</v>
      </c>
      <c r="AF210" s="25">
        <v>0</v>
      </c>
      <c r="AG210" s="25">
        <v>0</v>
      </c>
      <c r="AH210" s="25" t="s">
        <v>53</v>
      </c>
      <c r="AI210" s="25" t="str">
        <f>IF(COUNTIF($AH210,"*Three or fewer restraints/seclusion occurred during this reporting period*"),"1","0")</f>
        <v>1</v>
      </c>
      <c r="AJ210" s="25" t="str">
        <f>IF(COUNTIF($AH210,"*Update has been made to the FBA*"),"1","0")</f>
        <v>0</v>
      </c>
      <c r="AK210" s="25" t="str">
        <f>IF(COUNTIF($AH210,"*Update has been made to the PBSP*"),"1","0")</f>
        <v>0</v>
      </c>
      <c r="AL210" s="25" t="str">
        <f>IF(COUNTIF($AH210,"*ISP Team has convened*"),"1","0")</f>
        <v>0</v>
      </c>
      <c r="AM210" s="25" t="str">
        <f>IF(COUNTIF($AH210,"*General retraining of staff*"),"1","0")</f>
        <v>0</v>
      </c>
      <c r="AN210" s="25" t="str">
        <f>IF(COUNTIF($AH210,"*ISP Team has convened*"),"1","0")</f>
        <v>0</v>
      </c>
      <c r="AO210" s="25" t="str">
        <f>IF(COUNTIF($AH210,"*Changes made to the ISP*"),"1","0")</f>
        <v>0</v>
      </c>
      <c r="AP210" s="25" t="str">
        <f>IF(COUNTIF($AH210,"*Assistive Device/Technology added to child's ISP*"),"1","0")</f>
        <v>0</v>
      </c>
      <c r="AQ210" s="25" t="str">
        <f>IF(COUNTIF($AH210,"*Adaptations made to meet identified sensory needs*"),"1","0")</f>
        <v>0</v>
      </c>
      <c r="AR210" s="25" t="str">
        <f>IF(COUNTIF($AH210,"*Consultation with psychiatrist/medication prescriber*"),"1","0")</f>
        <v>0</v>
      </c>
      <c r="AS210" s="25" t="str">
        <f>IF(COUNTIF($AH210,"*Consultation with Primary Care Physician/Dentist*"),"1","0")</f>
        <v>0</v>
      </c>
      <c r="AT210" s="25" t="str">
        <f>IF(COUNTIF($AH210,"*Environmental changes to the setting interior*"),"1","0")</f>
        <v>0</v>
      </c>
      <c r="AU210" s="25" t="str">
        <f>IF(COUNTIF($AH210,"*Door Window Dings Added*"),"1","0")</f>
        <v>0</v>
      </c>
      <c r="AV210" s="25" t="str">
        <f>IF(COUNTIF($AH210,"*Environmental changes to the child's bedroom*"),"1","0")</f>
        <v>0</v>
      </c>
      <c r="AW210" s="25" t="str">
        <f>IF(COUNTIF($AH210,"*Environmental changes to the setting exterior / property*"),"1","0")</f>
        <v>0</v>
      </c>
      <c r="AX210" s="25" t="str">
        <f>IF(COUNTIF($AH210,"*Changes made to the child's schedule*"),"1","0")</f>
        <v>0</v>
      </c>
      <c r="AY210" s="25" t="str">
        <f>IF(COUNTIF($AH210,"*Changes made to the child's protocols*"),"1","0")</f>
        <v>0</v>
      </c>
      <c r="AZ210" s="25" t="str">
        <f>IF(COUNTIF($AH210,"*Following a review of the restraints, no steps were taken to decrease the use of restraint/secusion during this reporting period*"),"1","0")</f>
        <v>0</v>
      </c>
    </row>
    <row r="211" spans="1:52" ht="50" customHeight="1" x14ac:dyDescent="0.35">
      <c r="A211" s="28" t="s">
        <v>626</v>
      </c>
      <c r="B211" s="30" t="s">
        <v>643</v>
      </c>
      <c r="C211" s="30" t="s">
        <v>643</v>
      </c>
      <c r="D211" s="30" t="s">
        <v>643</v>
      </c>
      <c r="E211" s="30" t="s">
        <v>643</v>
      </c>
      <c r="F211" s="30" t="s">
        <v>643</v>
      </c>
      <c r="G211" s="30" t="s">
        <v>643</v>
      </c>
      <c r="H211" s="30" t="s">
        <v>643</v>
      </c>
      <c r="I211" s="25">
        <v>5</v>
      </c>
      <c r="J211" s="25">
        <v>0</v>
      </c>
      <c r="K211" s="25">
        <v>0</v>
      </c>
      <c r="L211" s="25" t="s">
        <v>206</v>
      </c>
      <c r="M211" s="25" t="str">
        <f>IF(COUNTIF($L211,"*Three or fewer restraints/seclusion occurred during this reporting period*"),"1","0")</f>
        <v>0</v>
      </c>
      <c r="N211" s="25" t="str">
        <f>IF(COUNTIF($L211,"*Update has been made to the FBA*"),"1","0")</f>
        <v>1</v>
      </c>
      <c r="O211" s="25" t="str">
        <f>IF(COUNTIF($L211,"*Update has been made to the PBSP*"),"1","0")</f>
        <v>1</v>
      </c>
      <c r="P211" s="25" t="str">
        <f>IF(COUNTIF($L211,"*ISP Team has convened*"),"1","0")</f>
        <v>0</v>
      </c>
      <c r="Q211" s="25" t="str">
        <f>IF(COUNTIF($L211,"*General retraining of staff*"),"1","0")</f>
        <v>1</v>
      </c>
      <c r="R211" s="25" t="str">
        <f>IF(COUNTIF($L211,"*ISP Team has convened*"),"1","0")</f>
        <v>0</v>
      </c>
      <c r="S211" s="25" t="str">
        <f>IF(COUNTIF($L211,"*Changes made to the ISP*"),"1","0")</f>
        <v>0</v>
      </c>
      <c r="T211" s="25" t="str">
        <f>IF(COUNTIF($L211,"*Assistive Device/Technology added to child's ISP*"),"1","0")</f>
        <v>0</v>
      </c>
      <c r="U211" s="25" t="str">
        <f>IF(COUNTIF($L211,"*Adaptations made to meet identified sensory needs*"),"1","0")</f>
        <v>0</v>
      </c>
      <c r="V211" s="25" t="str">
        <f>IF(COUNTIF($L211,"*Consultation with psychiatrist/medication prescriber*"),"1","0")</f>
        <v>0</v>
      </c>
      <c r="W211" s="25" t="str">
        <f>IF(COUNTIF($L211,"*Consultation with Primary Care Physician/Dentist*"),"1","0")</f>
        <v>0</v>
      </c>
      <c r="X211" s="25" t="str">
        <f>IF(COUNTIF($L211,"*Environmental changes to the setting interior*"),"1","0")</f>
        <v>0</v>
      </c>
      <c r="Y211" s="25" t="str">
        <f>IF(COUNTIF($L211,"*Door Window Dings Added*"),"1","0")</f>
        <v>0</v>
      </c>
      <c r="Z211" s="25" t="str">
        <f>IF(COUNTIF($L211,"*Environmental changes to the child's bedroom*"),"1","0")</f>
        <v>0</v>
      </c>
      <c r="AA211" s="25" t="str">
        <f>IF(COUNTIF($L211,"*Environmental changes to the setting exterior / property*"),"1","0")</f>
        <v>0</v>
      </c>
      <c r="AB211" s="25" t="str">
        <f>IF(COUNTIF($L211,"*Changes made to the child's schedule*"),"1","0")</f>
        <v>0</v>
      </c>
      <c r="AC211" s="25" t="str">
        <f>IF(COUNTIF($L211,"*Changes made to the child's protocols*"),"1","0")</f>
        <v>0</v>
      </c>
      <c r="AD211" s="25" t="str">
        <f>IF(COUNTIF($L211,"*Following a review of the restraints, no steps were taken to decrease the use of restraint/secusion during this reporting period*"),"1","0")</f>
        <v>0</v>
      </c>
      <c r="AE211" s="25">
        <v>0</v>
      </c>
      <c r="AF211" s="25">
        <v>0</v>
      </c>
      <c r="AG211" s="25">
        <v>0</v>
      </c>
      <c r="AH211" s="25" t="s">
        <v>53</v>
      </c>
      <c r="AI211" s="25" t="str">
        <f>IF(COUNTIF($AH211,"*Three or fewer restraints/seclusion occurred during this reporting period*"),"1","0")</f>
        <v>1</v>
      </c>
      <c r="AJ211" s="25" t="str">
        <f>IF(COUNTIF($AH211,"*Update has been made to the FBA*"),"1","0")</f>
        <v>0</v>
      </c>
      <c r="AK211" s="25" t="str">
        <f>IF(COUNTIF($AH211,"*Update has been made to the PBSP*"),"1","0")</f>
        <v>0</v>
      </c>
      <c r="AL211" s="25" t="str">
        <f>IF(COUNTIF($AH211,"*ISP Team has convened*"),"1","0")</f>
        <v>0</v>
      </c>
      <c r="AM211" s="25" t="str">
        <f>IF(COUNTIF($AH211,"*General retraining of staff*"),"1","0")</f>
        <v>0</v>
      </c>
      <c r="AN211" s="25" t="str">
        <f>IF(COUNTIF($AH211,"*ISP Team has convened*"),"1","0")</f>
        <v>0</v>
      </c>
      <c r="AO211" s="25" t="str">
        <f>IF(COUNTIF($AH211,"*Changes made to the ISP*"),"1","0")</f>
        <v>0</v>
      </c>
      <c r="AP211" s="25" t="str">
        <f>IF(COUNTIF($AH211,"*Assistive Device/Technology added to child's ISP*"),"1","0")</f>
        <v>0</v>
      </c>
      <c r="AQ211" s="25" t="str">
        <f>IF(COUNTIF($AH211,"*Adaptations made to meet identified sensory needs*"),"1","0")</f>
        <v>0</v>
      </c>
      <c r="AR211" s="25" t="str">
        <f>IF(COUNTIF($AH211,"*Consultation with psychiatrist/medication prescriber*"),"1","0")</f>
        <v>0</v>
      </c>
      <c r="AS211" s="25" t="str">
        <f>IF(COUNTIF($AH211,"*Consultation with Primary Care Physician/Dentist*"),"1","0")</f>
        <v>0</v>
      </c>
      <c r="AT211" s="25" t="str">
        <f>IF(COUNTIF($AH211,"*Environmental changes to the setting interior*"),"1","0")</f>
        <v>0</v>
      </c>
      <c r="AU211" s="25" t="str">
        <f>IF(COUNTIF($AH211,"*Door Window Dings Added*"),"1","0")</f>
        <v>0</v>
      </c>
      <c r="AV211" s="25" t="str">
        <f>IF(COUNTIF($AH211,"*Environmental changes to the child's bedroom*"),"1","0")</f>
        <v>0</v>
      </c>
      <c r="AW211" s="25" t="str">
        <f>IF(COUNTIF($AH211,"*Environmental changes to the setting exterior / property*"),"1","0")</f>
        <v>0</v>
      </c>
      <c r="AX211" s="25" t="str">
        <f>IF(COUNTIF($AH211,"*Changes made to the child's schedule*"),"1","0")</f>
        <v>0</v>
      </c>
      <c r="AY211" s="25" t="str">
        <f>IF(COUNTIF($AH211,"*Changes made to the child's protocols*"),"1","0")</f>
        <v>0</v>
      </c>
      <c r="AZ211" s="25" t="str">
        <f>IF(COUNTIF($AH211,"*Following a review of the restraints, no steps were taken to decrease the use of restraint/secusion during this reporting period*"),"1","0")</f>
        <v>0</v>
      </c>
    </row>
    <row r="212" spans="1:52" ht="50" customHeight="1" x14ac:dyDescent="0.35">
      <c r="A212" s="28" t="s">
        <v>627</v>
      </c>
      <c r="B212" s="30" t="s">
        <v>643</v>
      </c>
      <c r="C212" s="30" t="s">
        <v>643</v>
      </c>
      <c r="D212" s="30" t="s">
        <v>643</v>
      </c>
      <c r="E212" s="30" t="s">
        <v>643</v>
      </c>
      <c r="F212" s="30" t="s">
        <v>643</v>
      </c>
      <c r="G212" s="30" t="s">
        <v>643</v>
      </c>
      <c r="H212" s="30" t="s">
        <v>643</v>
      </c>
      <c r="I212" s="25">
        <v>5</v>
      </c>
      <c r="J212" s="25">
        <v>0</v>
      </c>
      <c r="K212" s="25">
        <v>0</v>
      </c>
      <c r="L212" s="25" t="s">
        <v>196</v>
      </c>
      <c r="M212" s="25" t="str">
        <f>IF(COUNTIF($L212,"*Three or fewer restraints/seclusion occurred during this reporting period*"),"1","0")</f>
        <v>0</v>
      </c>
      <c r="N212" s="25" t="str">
        <f>IF(COUNTIF($L212,"*Update has been made to the FBA*"),"1","0")</f>
        <v>0</v>
      </c>
      <c r="O212" s="25" t="str">
        <f>IF(COUNTIF($L212,"*Update has been made to the PBSP*"),"1","0")</f>
        <v>0</v>
      </c>
      <c r="P212" s="25" t="str">
        <f>IF(COUNTIF($L212,"*ISP Team has convened*"),"1","0")</f>
        <v>0</v>
      </c>
      <c r="Q212" s="25" t="str">
        <f>IF(COUNTIF($L212,"*General retraining of staff*"),"1","0")</f>
        <v>0</v>
      </c>
      <c r="R212" s="25" t="str">
        <f>IF(COUNTIF($L212,"*ISP Team has convened*"),"1","0")</f>
        <v>0</v>
      </c>
      <c r="S212" s="25" t="str">
        <f>IF(COUNTIF($L212,"*Changes made to the ISP*"),"1","0")</f>
        <v>1</v>
      </c>
      <c r="T212" s="25" t="str">
        <f>IF(COUNTIF($L212,"*Assistive Device/Technology added to child's ISP*"),"1","0")</f>
        <v>0</v>
      </c>
      <c r="U212" s="25" t="str">
        <f>IF(COUNTIF($L212,"*Adaptations made to meet identified sensory needs*"),"1","0")</f>
        <v>0</v>
      </c>
      <c r="V212" s="25" t="str">
        <f>IF(COUNTIF($L212,"*Consultation with psychiatrist/medication prescriber*"),"1","0")</f>
        <v>0</v>
      </c>
      <c r="W212" s="25" t="str">
        <f>IF(COUNTIF($L212,"*Consultation with Primary Care Physician/Dentist*"),"1","0")</f>
        <v>0</v>
      </c>
      <c r="X212" s="25" t="str">
        <f>IF(COUNTIF($L212,"*Environmental changes to the setting interior*"),"1","0")</f>
        <v>0</v>
      </c>
      <c r="Y212" s="25" t="str">
        <f>IF(COUNTIF($L212,"*Door Window Dings Added*"),"1","0")</f>
        <v>0</v>
      </c>
      <c r="Z212" s="25" t="str">
        <f>IF(COUNTIF($L212,"*Environmental changes to the child's bedroom*"),"1","0")</f>
        <v>0</v>
      </c>
      <c r="AA212" s="25" t="str">
        <f>IF(COUNTIF($L212,"*Environmental changes to the setting exterior / property*"),"1","0")</f>
        <v>0</v>
      </c>
      <c r="AB212" s="25" t="str">
        <f>IF(COUNTIF($L212,"*Changes made to the child's schedule*"),"1","0")</f>
        <v>0</v>
      </c>
      <c r="AC212" s="25" t="str">
        <f>IF(COUNTIF($L212,"*Changes made to the child's protocols*"),"1","0")</f>
        <v>0</v>
      </c>
      <c r="AD212" s="25" t="str">
        <f>IF(COUNTIF($L212,"*Following a review of the restraints, no steps were taken to decrease the use of restraint/secusion during this reporting period*"),"1","0")</f>
        <v>0</v>
      </c>
      <c r="AE212" s="25">
        <v>0</v>
      </c>
      <c r="AF212" s="25">
        <v>0</v>
      </c>
      <c r="AG212" s="25">
        <v>0</v>
      </c>
      <c r="AH212" s="25" t="s">
        <v>196</v>
      </c>
      <c r="AI212" s="25" t="str">
        <f>IF(COUNTIF($AH212,"*Three or fewer restraints/seclusion occurred during this reporting period*"),"1","0")</f>
        <v>0</v>
      </c>
      <c r="AJ212" s="25" t="str">
        <f>IF(COUNTIF($AH212,"*Update has been made to the FBA*"),"1","0")</f>
        <v>0</v>
      </c>
      <c r="AK212" s="25" t="str">
        <f>IF(COUNTIF($AH212,"*Update has been made to the PBSP*"),"1","0")</f>
        <v>0</v>
      </c>
      <c r="AL212" s="25" t="str">
        <f>IF(COUNTIF($AH212,"*ISP Team has convened*"),"1","0")</f>
        <v>0</v>
      </c>
      <c r="AM212" s="25" t="str">
        <f>IF(COUNTIF($AH212,"*General retraining of staff*"),"1","0")</f>
        <v>0</v>
      </c>
      <c r="AN212" s="25" t="str">
        <f>IF(COUNTIF($AH212,"*ISP Team has convened*"),"1","0")</f>
        <v>0</v>
      </c>
      <c r="AO212" s="25" t="str">
        <f>IF(COUNTIF($AH212,"*Changes made to the ISP*"),"1","0")</f>
        <v>1</v>
      </c>
      <c r="AP212" s="25" t="str">
        <f>IF(COUNTIF($AH212,"*Assistive Device/Technology added to child's ISP*"),"1","0")</f>
        <v>0</v>
      </c>
      <c r="AQ212" s="25" t="str">
        <f>IF(COUNTIF($AH212,"*Adaptations made to meet identified sensory needs*"),"1","0")</f>
        <v>0</v>
      </c>
      <c r="AR212" s="25" t="str">
        <f>IF(COUNTIF($AH212,"*Consultation with psychiatrist/medication prescriber*"),"1","0")</f>
        <v>0</v>
      </c>
      <c r="AS212" s="25" t="str">
        <f>IF(COUNTIF($AH212,"*Consultation with Primary Care Physician/Dentist*"),"1","0")</f>
        <v>0</v>
      </c>
      <c r="AT212" s="25" t="str">
        <f>IF(COUNTIF($AH212,"*Environmental changes to the setting interior*"),"1","0")</f>
        <v>0</v>
      </c>
      <c r="AU212" s="25" t="str">
        <f>IF(COUNTIF($AH212,"*Door Window Dings Added*"),"1","0")</f>
        <v>0</v>
      </c>
      <c r="AV212" s="25" t="str">
        <f>IF(COUNTIF($AH212,"*Environmental changes to the child's bedroom*"),"1","0")</f>
        <v>0</v>
      </c>
      <c r="AW212" s="25" t="str">
        <f>IF(COUNTIF($AH212,"*Environmental changes to the setting exterior / property*"),"1","0")</f>
        <v>0</v>
      </c>
      <c r="AX212" s="25" t="str">
        <f>IF(COUNTIF($AH212,"*Changes made to the child's schedule*"),"1","0")</f>
        <v>0</v>
      </c>
      <c r="AY212" s="25" t="str">
        <f>IF(COUNTIF($AH212,"*Changes made to the child's protocols*"),"1","0")</f>
        <v>0</v>
      </c>
      <c r="AZ212" s="25" t="str">
        <f>IF(COUNTIF($AH212,"*Following a review of the restraints, no steps were taken to decrease the use of restraint/secusion during this reporting period*"),"1","0")</f>
        <v>0</v>
      </c>
    </row>
    <row r="213" spans="1:52" ht="50" customHeight="1" x14ac:dyDescent="0.35">
      <c r="A213" s="28" t="s">
        <v>628</v>
      </c>
      <c r="B213" s="30" t="s">
        <v>643</v>
      </c>
      <c r="C213" s="30" t="s">
        <v>643</v>
      </c>
      <c r="D213" s="30" t="s">
        <v>643</v>
      </c>
      <c r="E213" s="30" t="s">
        <v>643</v>
      </c>
      <c r="F213" s="30" t="s">
        <v>643</v>
      </c>
      <c r="G213" s="30" t="s">
        <v>643</v>
      </c>
      <c r="H213" s="30" t="s">
        <v>643</v>
      </c>
      <c r="I213" s="25">
        <v>6</v>
      </c>
      <c r="J213" s="25">
        <v>0</v>
      </c>
      <c r="K213" s="25">
        <v>1</v>
      </c>
      <c r="L213" s="25" t="s">
        <v>189</v>
      </c>
      <c r="M213" s="25" t="str">
        <f>IF(COUNTIF($L213,"*Three or fewer restraints/seclusion occurred during this reporting period*"),"1","0")</f>
        <v>0</v>
      </c>
      <c r="N213" s="25" t="str">
        <f>IF(COUNTIF($L213,"*Update has been made to the FBA*"),"1","0")</f>
        <v>0</v>
      </c>
      <c r="O213" s="25" t="str">
        <f>IF(COUNTIF($L213,"*Update has been made to the PBSP*"),"1","0")</f>
        <v>1</v>
      </c>
      <c r="P213" s="25" t="str">
        <f>IF(COUNTIF($L213,"*ISP Team has convened*"),"1","0")</f>
        <v>0</v>
      </c>
      <c r="Q213" s="25" t="str">
        <f>IF(COUNTIF($L213,"*General retraining of staff*"),"1","0")</f>
        <v>0</v>
      </c>
      <c r="R213" s="25" t="str">
        <f>IF(COUNTIF($L213,"*ISP Team has convened*"),"1","0")</f>
        <v>0</v>
      </c>
      <c r="S213" s="25" t="str">
        <f>IF(COUNTIF($L213,"*Changes made to the ISP*"),"1","0")</f>
        <v>0</v>
      </c>
      <c r="T213" s="25" t="str">
        <f>IF(COUNTIF($L213,"*Assistive Device/Technology added to child's ISP*"),"1","0")</f>
        <v>0</v>
      </c>
      <c r="U213" s="25" t="str">
        <f>IF(COUNTIF($L213,"*Adaptations made to meet identified sensory needs*"),"1","0")</f>
        <v>0</v>
      </c>
      <c r="V213" s="25" t="str">
        <f>IF(COUNTIF($L213,"*Consultation with psychiatrist/medication prescriber*"),"1","0")</f>
        <v>0</v>
      </c>
      <c r="W213" s="25" t="str">
        <f>IF(COUNTIF($L213,"*Consultation with Primary Care Physician/Dentist*"),"1","0")</f>
        <v>0</v>
      </c>
      <c r="X213" s="25" t="str">
        <f>IF(COUNTIF($L213,"*Environmental changes to the setting interior*"),"1","0")</f>
        <v>0</v>
      </c>
      <c r="Y213" s="25" t="str">
        <f>IF(COUNTIF($L213,"*Door Window Dings Added*"),"1","0")</f>
        <v>0</v>
      </c>
      <c r="Z213" s="25" t="str">
        <f>IF(COUNTIF($L213,"*Environmental changes to the child's bedroom*"),"1","0")</f>
        <v>0</v>
      </c>
      <c r="AA213" s="25" t="str">
        <f>IF(COUNTIF($L213,"*Environmental changes to the setting exterior / property*"),"1","0")</f>
        <v>0</v>
      </c>
      <c r="AB213" s="25" t="str">
        <f>IF(COUNTIF($L213,"*Changes made to the child's schedule*"),"1","0")</f>
        <v>0</v>
      </c>
      <c r="AC213" s="25" t="str">
        <f>IF(COUNTIF($L213,"*Changes made to the child's protocols*"),"1","0")</f>
        <v>0</v>
      </c>
      <c r="AD213" s="25" t="str">
        <f>IF(COUNTIF($L213,"*Following a review of the restraints, no steps were taken to decrease the use of restraint/secusion during this reporting period*"),"1","0")</f>
        <v>0</v>
      </c>
      <c r="AE213" s="25">
        <v>0</v>
      </c>
      <c r="AF213" s="25">
        <v>0</v>
      </c>
      <c r="AG213" s="25">
        <v>0</v>
      </c>
      <c r="AH213" s="25" t="s">
        <v>53</v>
      </c>
      <c r="AI213" s="25" t="str">
        <f>IF(COUNTIF($AH213,"*Three or fewer restraints/seclusion occurred during this reporting period*"),"1","0")</f>
        <v>1</v>
      </c>
      <c r="AJ213" s="25" t="str">
        <f>IF(COUNTIF($AH213,"*Update has been made to the FBA*"),"1","0")</f>
        <v>0</v>
      </c>
      <c r="AK213" s="25" t="str">
        <f>IF(COUNTIF($AH213,"*Update has been made to the PBSP*"),"1","0")</f>
        <v>0</v>
      </c>
      <c r="AL213" s="25" t="str">
        <f>IF(COUNTIF($AH213,"*ISP Team has convened*"),"1","0")</f>
        <v>0</v>
      </c>
      <c r="AM213" s="25" t="str">
        <f>IF(COUNTIF($AH213,"*General retraining of staff*"),"1","0")</f>
        <v>0</v>
      </c>
      <c r="AN213" s="25" t="str">
        <f>IF(COUNTIF($AH213,"*ISP Team has convened*"),"1","0")</f>
        <v>0</v>
      </c>
      <c r="AO213" s="25" t="str">
        <f>IF(COUNTIF($AH213,"*Changes made to the ISP*"),"1","0")</f>
        <v>0</v>
      </c>
      <c r="AP213" s="25" t="str">
        <f>IF(COUNTIF($AH213,"*Assistive Device/Technology added to child's ISP*"),"1","0")</f>
        <v>0</v>
      </c>
      <c r="AQ213" s="25" t="str">
        <f>IF(COUNTIF($AH213,"*Adaptations made to meet identified sensory needs*"),"1","0")</f>
        <v>0</v>
      </c>
      <c r="AR213" s="25" t="str">
        <f>IF(COUNTIF($AH213,"*Consultation with psychiatrist/medication prescriber*"),"1","0")</f>
        <v>0</v>
      </c>
      <c r="AS213" s="25" t="str">
        <f>IF(COUNTIF($AH213,"*Consultation with Primary Care Physician/Dentist*"),"1","0")</f>
        <v>0</v>
      </c>
      <c r="AT213" s="25" t="str">
        <f>IF(COUNTIF($AH213,"*Environmental changes to the setting interior*"),"1","0")</f>
        <v>0</v>
      </c>
      <c r="AU213" s="25" t="str">
        <f>IF(COUNTIF($AH213,"*Door Window Dings Added*"),"1","0")</f>
        <v>0</v>
      </c>
      <c r="AV213" s="25" t="str">
        <f>IF(COUNTIF($AH213,"*Environmental changes to the child's bedroom*"),"1","0")</f>
        <v>0</v>
      </c>
      <c r="AW213" s="25" t="str">
        <f>IF(COUNTIF($AH213,"*Environmental changes to the setting exterior / property*"),"1","0")</f>
        <v>0</v>
      </c>
      <c r="AX213" s="25" t="str">
        <f>IF(COUNTIF($AH213,"*Changes made to the child's schedule*"),"1","0")</f>
        <v>0</v>
      </c>
      <c r="AY213" s="25" t="str">
        <f>IF(COUNTIF($AH213,"*Changes made to the child's protocols*"),"1","0")</f>
        <v>0</v>
      </c>
      <c r="AZ213" s="25" t="str">
        <f>IF(COUNTIF($AH213,"*Following a review of the restraints, no steps were taken to decrease the use of restraint/secusion during this reporting period*"),"1","0")</f>
        <v>0</v>
      </c>
    </row>
    <row r="214" spans="1:52" ht="50" customHeight="1" x14ac:dyDescent="0.35">
      <c r="A214" s="28" t="s">
        <v>629</v>
      </c>
      <c r="B214" s="30" t="s">
        <v>643</v>
      </c>
      <c r="C214" s="30" t="s">
        <v>643</v>
      </c>
      <c r="D214" s="30" t="s">
        <v>643</v>
      </c>
      <c r="E214" s="30" t="s">
        <v>643</v>
      </c>
      <c r="F214" s="30" t="s">
        <v>643</v>
      </c>
      <c r="G214" s="30" t="s">
        <v>643</v>
      </c>
      <c r="H214" s="30" t="s">
        <v>643</v>
      </c>
      <c r="I214" s="25">
        <v>6</v>
      </c>
      <c r="J214" s="25">
        <v>0</v>
      </c>
      <c r="K214" s="25">
        <v>0</v>
      </c>
      <c r="L214" s="25" t="s">
        <v>154</v>
      </c>
      <c r="M214" s="25" t="str">
        <f>IF(COUNTIF($L214,"*Three or fewer restraints/seclusion occurred during this reporting period*"),"1","0")</f>
        <v>0</v>
      </c>
      <c r="N214" s="25" t="str">
        <f>IF(COUNTIF($L214,"*Update has been made to the FBA*"),"1","0")</f>
        <v>0</v>
      </c>
      <c r="O214" s="25" t="str">
        <f>IF(COUNTIF($L214,"*Update has been made to the PBSP*"),"1","0")</f>
        <v>0</v>
      </c>
      <c r="P214" s="25" t="str">
        <f>IF(COUNTIF($L214,"*ISP Team has convened*"),"1","0")</f>
        <v>1</v>
      </c>
      <c r="Q214" s="25" t="str">
        <f>IF(COUNTIF($L214,"*General retraining of staff*"),"1","0")</f>
        <v>0</v>
      </c>
      <c r="R214" s="25" t="str">
        <f>IF(COUNTIF($L214,"*ISP Team has convened*"),"1","0")</f>
        <v>1</v>
      </c>
      <c r="S214" s="25" t="str">
        <f>IF(COUNTIF($L214,"*Changes made to the ISP*"),"1","0")</f>
        <v>0</v>
      </c>
      <c r="T214" s="25" t="str">
        <f>IF(COUNTIF($L214,"*Assistive Device/Technology added to child's ISP*"),"1","0")</f>
        <v>0</v>
      </c>
      <c r="U214" s="25" t="str">
        <f>IF(COUNTIF($L214,"*Adaptations made to meet identified sensory needs*"),"1","0")</f>
        <v>0</v>
      </c>
      <c r="V214" s="25" t="str">
        <f>IF(COUNTIF($L214,"*Consultation with psychiatrist/medication prescriber*"),"1","0")</f>
        <v>0</v>
      </c>
      <c r="W214" s="25" t="str">
        <f>IF(COUNTIF($L214,"*Consultation with Primary Care Physician/Dentist*"),"1","0")</f>
        <v>0</v>
      </c>
      <c r="X214" s="25" t="str">
        <f>IF(COUNTIF($L214,"*Environmental changes to the setting interior*"),"1","0")</f>
        <v>0</v>
      </c>
      <c r="Y214" s="25" t="str">
        <f>IF(COUNTIF($L214,"*Door Window Dings Added*"),"1","0")</f>
        <v>0</v>
      </c>
      <c r="Z214" s="25" t="str">
        <f>IF(COUNTIF($L214,"*Environmental changes to the child's bedroom*"),"1","0")</f>
        <v>0</v>
      </c>
      <c r="AA214" s="25" t="str">
        <f>IF(COUNTIF($L214,"*Environmental changes to the setting exterior / property*"),"1","0")</f>
        <v>0</v>
      </c>
      <c r="AB214" s="25" t="str">
        <f>IF(COUNTIF($L214,"*Changes made to the child's schedule*"),"1","0")</f>
        <v>0</v>
      </c>
      <c r="AC214" s="25" t="str">
        <f>IF(COUNTIF($L214,"*Changes made to the child's protocols*"),"1","0")</f>
        <v>0</v>
      </c>
      <c r="AD214" s="25" t="str">
        <f>IF(COUNTIF($L214,"*Following a review of the restraints, no steps were taken to decrease the use of restraint/secusion during this reporting period*"),"1","0")</f>
        <v>0</v>
      </c>
      <c r="AE214" s="25">
        <v>0</v>
      </c>
      <c r="AF214" s="25">
        <v>0</v>
      </c>
      <c r="AG214" s="25">
        <v>0</v>
      </c>
      <c r="AH214" s="25" t="s">
        <v>190</v>
      </c>
      <c r="AI214" s="25" t="str">
        <f>IF(COUNTIF($AH214,"*Three or fewer restraints/seclusion occurred during this reporting period*"),"1","0")</f>
        <v>1</v>
      </c>
      <c r="AJ214" s="25" t="str">
        <f>IF(COUNTIF($AH214,"*Update has been made to the FBA*"),"1","0")</f>
        <v>0</v>
      </c>
      <c r="AK214" s="25" t="str">
        <f>IF(COUNTIF($AH214,"*Update has been made to the PBSP*"),"1","0")</f>
        <v>0</v>
      </c>
      <c r="AL214" s="25" t="str">
        <f>IF(COUNTIF($AH214,"*ISP Team has convened*"),"1","0")</f>
        <v>1</v>
      </c>
      <c r="AM214" s="25" t="str">
        <f>IF(COUNTIF($AH214,"*General retraining of staff*"),"1","0")</f>
        <v>0</v>
      </c>
      <c r="AN214" s="25" t="str">
        <f>IF(COUNTIF($AH214,"*ISP Team has convened*"),"1","0")</f>
        <v>1</v>
      </c>
      <c r="AO214" s="25" t="str">
        <f>IF(COUNTIF($AH214,"*Changes made to the ISP*"),"1","0")</f>
        <v>0</v>
      </c>
      <c r="AP214" s="25" t="str">
        <f>IF(COUNTIF($AH214,"*Assistive Device/Technology added to child's ISP*"),"1","0")</f>
        <v>0</v>
      </c>
      <c r="AQ214" s="25" t="str">
        <f>IF(COUNTIF($AH214,"*Adaptations made to meet identified sensory needs*"),"1","0")</f>
        <v>0</v>
      </c>
      <c r="AR214" s="25" t="str">
        <f>IF(COUNTIF($AH214,"*Consultation with psychiatrist/medication prescriber*"),"1","0")</f>
        <v>0</v>
      </c>
      <c r="AS214" s="25" t="str">
        <f>IF(COUNTIF($AH214,"*Consultation with Primary Care Physician/Dentist*"),"1","0")</f>
        <v>0</v>
      </c>
      <c r="AT214" s="25" t="str">
        <f>IF(COUNTIF($AH214,"*Environmental changes to the setting interior*"),"1","0")</f>
        <v>0</v>
      </c>
      <c r="AU214" s="25" t="str">
        <f>IF(COUNTIF($AH214,"*Door Window Dings Added*"),"1","0")</f>
        <v>0</v>
      </c>
      <c r="AV214" s="25" t="str">
        <f>IF(COUNTIF($AH214,"*Environmental changes to the child's bedroom*"),"1","0")</f>
        <v>0</v>
      </c>
      <c r="AW214" s="25" t="str">
        <f>IF(COUNTIF($AH214,"*Environmental changes to the setting exterior / property*"),"1","0")</f>
        <v>0</v>
      </c>
      <c r="AX214" s="25" t="str">
        <f>IF(COUNTIF($AH214,"*Changes made to the child's schedule*"),"1","0")</f>
        <v>0</v>
      </c>
      <c r="AY214" s="25" t="str">
        <f>IF(COUNTIF($AH214,"*Changes made to the child's protocols*"),"1","0")</f>
        <v>0</v>
      </c>
      <c r="AZ214" s="25" t="str">
        <f>IF(COUNTIF($AH214,"*Following a review of the restraints, no steps were taken to decrease the use of restraint/secusion during this reporting period*"),"1","0")</f>
        <v>0</v>
      </c>
    </row>
    <row r="215" spans="1:52" ht="50" customHeight="1" x14ac:dyDescent="0.35">
      <c r="A215" s="28" t="s">
        <v>630</v>
      </c>
      <c r="B215" s="30" t="s">
        <v>643</v>
      </c>
      <c r="C215" s="30" t="s">
        <v>643</v>
      </c>
      <c r="D215" s="30" t="s">
        <v>643</v>
      </c>
      <c r="E215" s="30" t="s">
        <v>643</v>
      </c>
      <c r="F215" s="30" t="s">
        <v>643</v>
      </c>
      <c r="G215" s="30" t="s">
        <v>643</v>
      </c>
      <c r="H215" s="30" t="s">
        <v>643</v>
      </c>
      <c r="I215" s="25">
        <v>6</v>
      </c>
      <c r="J215" s="25">
        <v>0</v>
      </c>
      <c r="K215" s="25">
        <v>0</v>
      </c>
      <c r="L215" s="25" t="s">
        <v>159</v>
      </c>
      <c r="M215" s="25" t="str">
        <f>IF(COUNTIF($L215,"*Three or fewer restraints/seclusion occurred during this reporting period*"),"1","0")</f>
        <v>0</v>
      </c>
      <c r="N215" s="25" t="str">
        <f>IF(COUNTIF($L215,"*Update has been made to the FBA*"),"1","0")</f>
        <v>0</v>
      </c>
      <c r="O215" s="25" t="str">
        <f>IF(COUNTIF($L215,"*Update has been made to the PBSP*"),"1","0")</f>
        <v>0</v>
      </c>
      <c r="P215" s="25" t="str">
        <f>IF(COUNTIF($L215,"*ISP Team has convened*"),"1","0")</f>
        <v>0</v>
      </c>
      <c r="Q215" s="25" t="str">
        <f>IF(COUNTIF($L215,"*General retraining of staff*"),"1","0")</f>
        <v>1</v>
      </c>
      <c r="R215" s="25" t="str">
        <f>IF(COUNTIF($L215,"*ISP Team has convened*"),"1","0")</f>
        <v>0</v>
      </c>
      <c r="S215" s="25" t="str">
        <f>IF(COUNTIF($L215,"*Changes made to the ISP*"),"1","0")</f>
        <v>0</v>
      </c>
      <c r="T215" s="25" t="str">
        <f>IF(COUNTIF($L215,"*Assistive Device/Technology added to child's ISP*"),"1","0")</f>
        <v>0</v>
      </c>
      <c r="U215" s="25" t="str">
        <f>IF(COUNTIF($L215,"*Adaptations made to meet identified sensory needs*"),"1","0")</f>
        <v>0</v>
      </c>
      <c r="V215" s="25" t="str">
        <f>IF(COUNTIF($L215,"*Consultation with psychiatrist/medication prescriber*"),"1","0")</f>
        <v>0</v>
      </c>
      <c r="W215" s="25" t="str">
        <f>IF(COUNTIF($L215,"*Consultation with Primary Care Physician/Dentist*"),"1","0")</f>
        <v>0</v>
      </c>
      <c r="X215" s="25" t="str">
        <f>IF(COUNTIF($L215,"*Environmental changes to the setting interior*"),"1","0")</f>
        <v>0</v>
      </c>
      <c r="Y215" s="25" t="str">
        <f>IF(COUNTIF($L215,"*Door Window Dings Added*"),"1","0")</f>
        <v>0</v>
      </c>
      <c r="Z215" s="25" t="str">
        <f>IF(COUNTIF($L215,"*Environmental changes to the child's bedroom*"),"1","0")</f>
        <v>0</v>
      </c>
      <c r="AA215" s="25" t="str">
        <f>IF(COUNTIF($L215,"*Environmental changes to the setting exterior / property*"),"1","0")</f>
        <v>0</v>
      </c>
      <c r="AB215" s="25" t="str">
        <f>IF(COUNTIF($L215,"*Changes made to the child's schedule*"),"1","0")</f>
        <v>0</v>
      </c>
      <c r="AC215" s="25" t="str">
        <f>IF(COUNTIF($L215,"*Changes made to the child's protocols*"),"1","0")</f>
        <v>0</v>
      </c>
      <c r="AD215" s="25" t="str">
        <f>IF(COUNTIF($L215,"*Following a review of the restraints, no steps were taken to decrease the use of restraint/secusion during this reporting period*"),"1","0")</f>
        <v>0</v>
      </c>
      <c r="AE215" s="25">
        <v>0</v>
      </c>
      <c r="AF215" s="25">
        <v>0</v>
      </c>
      <c r="AG215" s="25">
        <v>0</v>
      </c>
      <c r="AH215" s="25" t="s">
        <v>53</v>
      </c>
      <c r="AI215" s="25" t="str">
        <f>IF(COUNTIF($AH215,"*Three or fewer restraints/seclusion occurred during this reporting period*"),"1","0")</f>
        <v>1</v>
      </c>
      <c r="AJ215" s="25" t="str">
        <f>IF(COUNTIF($AH215,"*Update has been made to the FBA*"),"1","0")</f>
        <v>0</v>
      </c>
      <c r="AK215" s="25" t="str">
        <f>IF(COUNTIF($AH215,"*Update has been made to the PBSP*"),"1","0")</f>
        <v>0</v>
      </c>
      <c r="AL215" s="25" t="str">
        <f>IF(COUNTIF($AH215,"*ISP Team has convened*"),"1","0")</f>
        <v>0</v>
      </c>
      <c r="AM215" s="25" t="str">
        <f>IF(COUNTIF($AH215,"*General retraining of staff*"),"1","0")</f>
        <v>0</v>
      </c>
      <c r="AN215" s="25" t="str">
        <f>IF(COUNTIF($AH215,"*ISP Team has convened*"),"1","0")</f>
        <v>0</v>
      </c>
      <c r="AO215" s="25" t="str">
        <f>IF(COUNTIF($AH215,"*Changes made to the ISP*"),"1","0")</f>
        <v>0</v>
      </c>
      <c r="AP215" s="25" t="str">
        <f>IF(COUNTIF($AH215,"*Assistive Device/Technology added to child's ISP*"),"1","0")</f>
        <v>0</v>
      </c>
      <c r="AQ215" s="25" t="str">
        <f>IF(COUNTIF($AH215,"*Adaptations made to meet identified sensory needs*"),"1","0")</f>
        <v>0</v>
      </c>
      <c r="AR215" s="25" t="str">
        <f>IF(COUNTIF($AH215,"*Consultation with psychiatrist/medication prescriber*"),"1","0")</f>
        <v>0</v>
      </c>
      <c r="AS215" s="25" t="str">
        <f>IF(COUNTIF($AH215,"*Consultation with Primary Care Physician/Dentist*"),"1","0")</f>
        <v>0</v>
      </c>
      <c r="AT215" s="25" t="str">
        <f>IF(COUNTIF($AH215,"*Environmental changes to the setting interior*"),"1","0")</f>
        <v>0</v>
      </c>
      <c r="AU215" s="25" t="str">
        <f>IF(COUNTIF($AH215,"*Door Window Dings Added*"),"1","0")</f>
        <v>0</v>
      </c>
      <c r="AV215" s="25" t="str">
        <f>IF(COUNTIF($AH215,"*Environmental changes to the child's bedroom*"),"1","0")</f>
        <v>0</v>
      </c>
      <c r="AW215" s="25" t="str">
        <f>IF(COUNTIF($AH215,"*Environmental changes to the setting exterior / property*"),"1","0")</f>
        <v>0</v>
      </c>
      <c r="AX215" s="25" t="str">
        <f>IF(COUNTIF($AH215,"*Changes made to the child's schedule*"),"1","0")</f>
        <v>0</v>
      </c>
      <c r="AY215" s="25" t="str">
        <f>IF(COUNTIF($AH215,"*Changes made to the child's protocols*"),"1","0")</f>
        <v>0</v>
      </c>
      <c r="AZ215" s="25" t="str">
        <f>IF(COUNTIF($AH215,"*Following a review of the restraints, no steps were taken to decrease the use of restraint/secusion during this reporting period*"),"1","0")</f>
        <v>0</v>
      </c>
    </row>
    <row r="216" spans="1:52" ht="58" x14ac:dyDescent="0.35">
      <c r="A216" s="28" t="s">
        <v>631</v>
      </c>
      <c r="B216" s="30" t="s">
        <v>643</v>
      </c>
      <c r="C216" s="30" t="s">
        <v>643</v>
      </c>
      <c r="D216" s="30" t="s">
        <v>643</v>
      </c>
      <c r="E216" s="30" t="s">
        <v>643</v>
      </c>
      <c r="F216" s="30" t="s">
        <v>643</v>
      </c>
      <c r="G216" s="30" t="s">
        <v>643</v>
      </c>
      <c r="H216" s="30" t="s">
        <v>643</v>
      </c>
      <c r="I216" s="25">
        <v>7</v>
      </c>
      <c r="J216" s="25">
        <v>0</v>
      </c>
      <c r="K216" s="25">
        <v>0</v>
      </c>
      <c r="L216" s="25" t="s">
        <v>203</v>
      </c>
      <c r="M216" s="25" t="str">
        <f>IF(COUNTIF($L216,"*Three or fewer restraints/seclusion occurred during this reporting period*"),"1","0")</f>
        <v>0</v>
      </c>
      <c r="N216" s="25" t="str">
        <f>IF(COUNTIF($L216,"*Update has been made to the FBA*"),"1","0")</f>
        <v>0</v>
      </c>
      <c r="O216" s="25" t="str">
        <f>IF(COUNTIF($L216,"*Update has been made to the PBSP*"),"1","0")</f>
        <v>1</v>
      </c>
      <c r="P216" s="25" t="str">
        <f>IF(COUNTIF($L216,"*ISP Team has convened*"),"1","0")</f>
        <v>1</v>
      </c>
      <c r="Q216" s="25" t="str">
        <f>IF(COUNTIF($L216,"*General retraining of staff*"),"1","0")</f>
        <v>1</v>
      </c>
      <c r="R216" s="25" t="str">
        <f>IF(COUNTIF($L216,"*ISP Team has convened*"),"1","0")</f>
        <v>1</v>
      </c>
      <c r="S216" s="25" t="str">
        <f>IF(COUNTIF($L216,"*Changes made to the ISP*"),"1","0")</f>
        <v>0</v>
      </c>
      <c r="T216" s="25" t="str">
        <f>IF(COUNTIF($L216,"*Assistive Device/Technology added to child's ISP*"),"1","0")</f>
        <v>0</v>
      </c>
      <c r="U216" s="25" t="str">
        <f>IF(COUNTIF($L216,"*Adaptations made to meet identified sensory needs*"),"1","0")</f>
        <v>0</v>
      </c>
      <c r="V216" s="25" t="str">
        <f>IF(COUNTIF($L216,"*Consultation with psychiatrist/medication prescriber*"),"1","0")</f>
        <v>0</v>
      </c>
      <c r="W216" s="25" t="str">
        <f>IF(COUNTIF($L216,"*Consultation with Primary Care Physician/Dentist*"),"1","0")</f>
        <v>0</v>
      </c>
      <c r="X216" s="25" t="str">
        <f>IF(COUNTIF($L216,"*Environmental changes to the setting interior*"),"1","0")</f>
        <v>0</v>
      </c>
      <c r="Y216" s="25" t="str">
        <f>IF(COUNTIF($L216,"*Door Window Dings Added*"),"1","0")</f>
        <v>0</v>
      </c>
      <c r="Z216" s="25" t="str">
        <f>IF(COUNTIF($L216,"*Environmental changes to the child's bedroom*"),"1","0")</f>
        <v>0</v>
      </c>
      <c r="AA216" s="25" t="str">
        <f>IF(COUNTIF($L216,"*Environmental changes to the setting exterior / property*"),"1","0")</f>
        <v>1</v>
      </c>
      <c r="AB216" s="25" t="str">
        <f>IF(COUNTIF($L216,"*Changes made to the child's schedule*"),"1","0")</f>
        <v>1</v>
      </c>
      <c r="AC216" s="25" t="str">
        <f>IF(COUNTIF($L216,"*Changes made to the child's protocols*"),"1","0")</f>
        <v>0</v>
      </c>
      <c r="AD216" s="25" t="str">
        <f>IF(COUNTIF($L216,"*Following a review of the restraints, no steps were taken to decrease the use of restraint/secusion during this reporting period*"),"1","0")</f>
        <v>0</v>
      </c>
      <c r="AE216" s="25">
        <v>0</v>
      </c>
      <c r="AF216" s="25">
        <v>0</v>
      </c>
      <c r="AG216" s="25">
        <v>0</v>
      </c>
      <c r="AH216" s="25" t="s">
        <v>53</v>
      </c>
      <c r="AI216" s="25" t="str">
        <f>IF(COUNTIF($AH216,"*Three or fewer restraints/seclusion occurred during this reporting period*"),"1","0")</f>
        <v>1</v>
      </c>
      <c r="AJ216" s="25" t="str">
        <f>IF(COUNTIF($AH216,"*Update has been made to the FBA*"),"1","0")</f>
        <v>0</v>
      </c>
      <c r="AK216" s="25" t="str">
        <f>IF(COUNTIF($AH216,"*Update has been made to the PBSP*"),"1","0")</f>
        <v>0</v>
      </c>
      <c r="AL216" s="25" t="str">
        <f>IF(COUNTIF($AH216,"*ISP Team has convened*"),"1","0")</f>
        <v>0</v>
      </c>
      <c r="AM216" s="25" t="str">
        <f>IF(COUNTIF($AH216,"*General retraining of staff*"),"1","0")</f>
        <v>0</v>
      </c>
      <c r="AN216" s="25" t="str">
        <f>IF(COUNTIF($AH216,"*ISP Team has convened*"),"1","0")</f>
        <v>0</v>
      </c>
      <c r="AO216" s="25" t="str">
        <f>IF(COUNTIF($AH216,"*Changes made to the ISP*"),"1","0")</f>
        <v>0</v>
      </c>
      <c r="AP216" s="25" t="str">
        <f>IF(COUNTIF($AH216,"*Assistive Device/Technology added to child's ISP*"),"1","0")</f>
        <v>0</v>
      </c>
      <c r="AQ216" s="25" t="str">
        <f>IF(COUNTIF($AH216,"*Adaptations made to meet identified sensory needs*"),"1","0")</f>
        <v>0</v>
      </c>
      <c r="AR216" s="25" t="str">
        <f>IF(COUNTIF($AH216,"*Consultation with psychiatrist/medication prescriber*"),"1","0")</f>
        <v>0</v>
      </c>
      <c r="AS216" s="25" t="str">
        <f>IF(COUNTIF($AH216,"*Consultation with Primary Care Physician/Dentist*"),"1","0")</f>
        <v>0</v>
      </c>
      <c r="AT216" s="25" t="str">
        <f>IF(COUNTIF($AH216,"*Environmental changes to the setting interior*"),"1","0")</f>
        <v>0</v>
      </c>
      <c r="AU216" s="25" t="str">
        <f>IF(COUNTIF($AH216,"*Door Window Dings Added*"),"1","0")</f>
        <v>0</v>
      </c>
      <c r="AV216" s="25" t="str">
        <f>IF(COUNTIF($AH216,"*Environmental changes to the child's bedroom*"),"1","0")</f>
        <v>0</v>
      </c>
      <c r="AW216" s="25" t="str">
        <f>IF(COUNTIF($AH216,"*Environmental changes to the setting exterior / property*"),"1","0")</f>
        <v>0</v>
      </c>
      <c r="AX216" s="25" t="str">
        <f>IF(COUNTIF($AH216,"*Changes made to the child's schedule*"),"1","0")</f>
        <v>0</v>
      </c>
      <c r="AY216" s="25" t="str">
        <f>IF(COUNTIF($AH216,"*Changes made to the child's protocols*"),"1","0")</f>
        <v>0</v>
      </c>
      <c r="AZ216" s="25" t="str">
        <f>IF(COUNTIF($AH216,"*Following a review of the restraints, no steps were taken to decrease the use of restraint/secusion during this reporting period*"),"1","0")</f>
        <v>0</v>
      </c>
    </row>
    <row r="217" spans="1:52" ht="58" x14ac:dyDescent="0.35">
      <c r="A217" s="28" t="s">
        <v>632</v>
      </c>
      <c r="B217" s="30" t="s">
        <v>643</v>
      </c>
      <c r="C217" s="30" t="s">
        <v>643</v>
      </c>
      <c r="D217" s="30" t="s">
        <v>643</v>
      </c>
      <c r="E217" s="30" t="s">
        <v>643</v>
      </c>
      <c r="F217" s="30" t="s">
        <v>643</v>
      </c>
      <c r="G217" s="30" t="s">
        <v>643</v>
      </c>
      <c r="H217" s="30" t="s">
        <v>643</v>
      </c>
      <c r="I217" s="25">
        <v>8</v>
      </c>
      <c r="J217" s="25">
        <v>0</v>
      </c>
      <c r="K217" s="25">
        <v>0</v>
      </c>
      <c r="L217" s="25" t="s">
        <v>199</v>
      </c>
      <c r="M217" s="25" t="str">
        <f>IF(COUNTIF($L217,"*Three or fewer restraints/seclusion occurred during this reporting period*"),"1","0")</f>
        <v>0</v>
      </c>
      <c r="N217" s="25" t="str">
        <f>IF(COUNTIF($L217,"*Update has been made to the FBA*"),"1","0")</f>
        <v>0</v>
      </c>
      <c r="O217" s="25" t="str">
        <f>IF(COUNTIF($L217,"*Update has been made to the PBSP*"),"1","0")</f>
        <v>0</v>
      </c>
      <c r="P217" s="25" t="str">
        <f>IF(COUNTIF($L217,"*ISP Team has convened*"),"1","0")</f>
        <v>1</v>
      </c>
      <c r="Q217" s="25" t="str">
        <f>IF(COUNTIF($L217,"*General retraining of staff*"),"1","0")</f>
        <v>1</v>
      </c>
      <c r="R217" s="25" t="str">
        <f>IF(COUNTIF($L217,"*ISP Team has convened*"),"1","0")</f>
        <v>1</v>
      </c>
      <c r="S217" s="25" t="str">
        <f>IF(COUNTIF($L217,"*Changes made to the ISP*"),"1","0")</f>
        <v>0</v>
      </c>
      <c r="T217" s="25" t="str">
        <f>IF(COUNTIF($L217,"*Assistive Device/Technology added to child's ISP*"),"1","0")</f>
        <v>0</v>
      </c>
      <c r="U217" s="25" t="str">
        <f>IF(COUNTIF($L217,"*Adaptations made to meet identified sensory needs*"),"1","0")</f>
        <v>0</v>
      </c>
      <c r="V217" s="25" t="str">
        <f>IF(COUNTIF($L217,"*Consultation with psychiatrist/medication prescriber*"),"1","0")</f>
        <v>0</v>
      </c>
      <c r="W217" s="25" t="str">
        <f>IF(COUNTIF($L217,"*Consultation with Primary Care Physician/Dentist*"),"1","0")</f>
        <v>0</v>
      </c>
      <c r="X217" s="25" t="str">
        <f>IF(COUNTIF($L217,"*Environmental changes to the setting interior*"),"1","0")</f>
        <v>0</v>
      </c>
      <c r="Y217" s="25" t="str">
        <f>IF(COUNTIF($L217,"*Door Window Dings Added*"),"1","0")</f>
        <v>0</v>
      </c>
      <c r="Z217" s="25" t="str">
        <f>IF(COUNTIF($L217,"*Environmental changes to the child's bedroom*"),"1","0")</f>
        <v>0</v>
      </c>
      <c r="AA217" s="25" t="str">
        <f>IF(COUNTIF($L217,"*Environmental changes to the setting exterior / property*"),"1","0")</f>
        <v>1</v>
      </c>
      <c r="AB217" s="25" t="str">
        <f>IF(COUNTIF($L217,"*Changes made to the child's schedule*"),"1","0")</f>
        <v>1</v>
      </c>
      <c r="AC217" s="25" t="str">
        <f>IF(COUNTIF($L217,"*Changes made to the child's protocols*"),"1","0")</f>
        <v>0</v>
      </c>
      <c r="AD217" s="25" t="str">
        <f>IF(COUNTIF($L217,"*Following a review of the restraints, no steps were taken to decrease the use of restraint/secusion during this reporting period*"),"1","0")</f>
        <v>0</v>
      </c>
      <c r="AE217" s="25">
        <v>0</v>
      </c>
      <c r="AF217" s="25">
        <v>0</v>
      </c>
      <c r="AG217" s="25">
        <v>0</v>
      </c>
      <c r="AH217" s="25" t="s">
        <v>53</v>
      </c>
      <c r="AI217" s="25" t="str">
        <f>IF(COUNTIF($AH217,"*Three or fewer restraints/seclusion occurred during this reporting period*"),"1","0")</f>
        <v>1</v>
      </c>
      <c r="AJ217" s="25" t="str">
        <f>IF(COUNTIF($AH217,"*Update has been made to the FBA*"),"1","0")</f>
        <v>0</v>
      </c>
      <c r="AK217" s="25" t="str">
        <f>IF(COUNTIF($AH217,"*Update has been made to the PBSP*"),"1","0")</f>
        <v>0</v>
      </c>
      <c r="AL217" s="25" t="str">
        <f>IF(COUNTIF($AH217,"*ISP Team has convened*"),"1","0")</f>
        <v>0</v>
      </c>
      <c r="AM217" s="25" t="str">
        <f>IF(COUNTIF($AH217,"*General retraining of staff*"),"1","0")</f>
        <v>0</v>
      </c>
      <c r="AN217" s="25" t="str">
        <f>IF(COUNTIF($AH217,"*ISP Team has convened*"),"1","0")</f>
        <v>0</v>
      </c>
      <c r="AO217" s="25" t="str">
        <f>IF(COUNTIF($AH217,"*Changes made to the ISP*"),"1","0")</f>
        <v>0</v>
      </c>
      <c r="AP217" s="25" t="str">
        <f>IF(COUNTIF($AH217,"*Assistive Device/Technology added to child's ISP*"),"1","0")</f>
        <v>0</v>
      </c>
      <c r="AQ217" s="25" t="str">
        <f>IF(COUNTIF($AH217,"*Adaptations made to meet identified sensory needs*"),"1","0")</f>
        <v>0</v>
      </c>
      <c r="AR217" s="25" t="str">
        <f>IF(COUNTIF($AH217,"*Consultation with psychiatrist/medication prescriber*"),"1","0")</f>
        <v>0</v>
      </c>
      <c r="AS217" s="25" t="str">
        <f>IF(COUNTIF($AH217,"*Consultation with Primary Care Physician/Dentist*"),"1","0")</f>
        <v>0</v>
      </c>
      <c r="AT217" s="25" t="str">
        <f>IF(COUNTIF($AH217,"*Environmental changes to the setting interior*"),"1","0")</f>
        <v>0</v>
      </c>
      <c r="AU217" s="25" t="str">
        <f>IF(COUNTIF($AH217,"*Door Window Dings Added*"),"1","0")</f>
        <v>0</v>
      </c>
      <c r="AV217" s="25" t="str">
        <f>IF(COUNTIF($AH217,"*Environmental changes to the child's bedroom*"),"1","0")</f>
        <v>0</v>
      </c>
      <c r="AW217" s="25" t="str">
        <f>IF(COUNTIF($AH217,"*Environmental changes to the setting exterior / property*"),"1","0")</f>
        <v>0</v>
      </c>
      <c r="AX217" s="25" t="str">
        <f>IF(COUNTIF($AH217,"*Changes made to the child's schedule*"),"1","0")</f>
        <v>0</v>
      </c>
      <c r="AY217" s="25" t="str">
        <f>IF(COUNTIF($AH217,"*Changes made to the child's protocols*"),"1","0")</f>
        <v>0</v>
      </c>
      <c r="AZ217" s="25" t="str">
        <f>IF(COUNTIF($AH217,"*Following a review of the restraints, no steps were taken to decrease the use of restraint/secusion during this reporting period*"),"1","0")</f>
        <v>0</v>
      </c>
    </row>
    <row r="218" spans="1:52" ht="50" customHeight="1" x14ac:dyDescent="0.35">
      <c r="A218" s="28" t="s">
        <v>633</v>
      </c>
      <c r="B218" s="30" t="s">
        <v>643</v>
      </c>
      <c r="C218" s="30" t="s">
        <v>643</v>
      </c>
      <c r="D218" s="30" t="s">
        <v>643</v>
      </c>
      <c r="E218" s="30" t="s">
        <v>643</v>
      </c>
      <c r="F218" s="30" t="s">
        <v>643</v>
      </c>
      <c r="G218" s="30" t="s">
        <v>643</v>
      </c>
      <c r="H218" s="30" t="s">
        <v>643</v>
      </c>
      <c r="I218" s="25">
        <v>8</v>
      </c>
      <c r="J218" s="25">
        <v>0</v>
      </c>
      <c r="K218" s="25">
        <v>0</v>
      </c>
      <c r="L218" s="25" t="s">
        <v>196</v>
      </c>
      <c r="M218" s="25" t="str">
        <f>IF(COUNTIF($L218,"*Three or fewer restraints/seclusion occurred during this reporting period*"),"1","0")</f>
        <v>0</v>
      </c>
      <c r="N218" s="25" t="str">
        <f>IF(COUNTIF($L218,"*Update has been made to the FBA*"),"1","0")</f>
        <v>0</v>
      </c>
      <c r="O218" s="25" t="str">
        <f>IF(COUNTIF($L218,"*Update has been made to the PBSP*"),"1","0")</f>
        <v>0</v>
      </c>
      <c r="P218" s="25" t="str">
        <f>IF(COUNTIF($L218,"*ISP Team has convened*"),"1","0")</f>
        <v>0</v>
      </c>
      <c r="Q218" s="25" t="str">
        <f>IF(COUNTIF($L218,"*General retraining of staff*"),"1","0")</f>
        <v>0</v>
      </c>
      <c r="R218" s="25" t="str">
        <f>IF(COUNTIF($L218,"*ISP Team has convened*"),"1","0")</f>
        <v>0</v>
      </c>
      <c r="S218" s="25" t="str">
        <f>IF(COUNTIF($L218,"*Changes made to the ISP*"),"1","0")</f>
        <v>1</v>
      </c>
      <c r="T218" s="25" t="str">
        <f>IF(COUNTIF($L218,"*Assistive Device/Technology added to child's ISP*"),"1","0")</f>
        <v>0</v>
      </c>
      <c r="U218" s="25" t="str">
        <f>IF(COUNTIF($L218,"*Adaptations made to meet identified sensory needs*"),"1","0")</f>
        <v>0</v>
      </c>
      <c r="V218" s="25" t="str">
        <f>IF(COUNTIF($L218,"*Consultation with psychiatrist/medication prescriber*"),"1","0")</f>
        <v>0</v>
      </c>
      <c r="W218" s="25" t="str">
        <f>IF(COUNTIF($L218,"*Consultation with Primary Care Physician/Dentist*"),"1","0")</f>
        <v>0</v>
      </c>
      <c r="X218" s="25" t="str">
        <f>IF(COUNTIF($L218,"*Environmental changes to the setting interior*"),"1","0")</f>
        <v>0</v>
      </c>
      <c r="Y218" s="25" t="str">
        <f>IF(COUNTIF($L218,"*Door Window Dings Added*"),"1","0")</f>
        <v>0</v>
      </c>
      <c r="Z218" s="25" t="str">
        <f>IF(COUNTIF($L218,"*Environmental changes to the child's bedroom*"),"1","0")</f>
        <v>0</v>
      </c>
      <c r="AA218" s="25" t="str">
        <f>IF(COUNTIF($L218,"*Environmental changes to the setting exterior / property*"),"1","0")</f>
        <v>0</v>
      </c>
      <c r="AB218" s="25" t="str">
        <f>IF(COUNTIF($L218,"*Changes made to the child's schedule*"),"1","0")</f>
        <v>0</v>
      </c>
      <c r="AC218" s="25" t="str">
        <f>IF(COUNTIF($L218,"*Changes made to the child's protocols*"),"1","0")</f>
        <v>0</v>
      </c>
      <c r="AD218" s="25" t="str">
        <f>IF(COUNTIF($L218,"*Following a review of the restraints, no steps were taken to decrease the use of restraint/secusion during this reporting period*"),"1","0")</f>
        <v>0</v>
      </c>
      <c r="AE218" s="25">
        <v>0</v>
      </c>
      <c r="AF218" s="25">
        <v>0</v>
      </c>
      <c r="AG218" s="25">
        <v>0</v>
      </c>
      <c r="AH218" s="25" t="s">
        <v>196</v>
      </c>
      <c r="AI218" s="25" t="str">
        <f>IF(COUNTIF($AH218,"*Three or fewer restraints/seclusion occurred during this reporting period*"),"1","0")</f>
        <v>0</v>
      </c>
      <c r="AJ218" s="25" t="str">
        <f>IF(COUNTIF($AH218,"*Update has been made to the FBA*"),"1","0")</f>
        <v>0</v>
      </c>
      <c r="AK218" s="25" t="str">
        <f>IF(COUNTIF($AH218,"*Update has been made to the PBSP*"),"1","0")</f>
        <v>0</v>
      </c>
      <c r="AL218" s="25" t="str">
        <f>IF(COUNTIF($AH218,"*ISP Team has convened*"),"1","0")</f>
        <v>0</v>
      </c>
      <c r="AM218" s="25" t="str">
        <f>IF(COUNTIF($AH218,"*General retraining of staff*"),"1","0")</f>
        <v>0</v>
      </c>
      <c r="AN218" s="25" t="str">
        <f>IF(COUNTIF($AH218,"*ISP Team has convened*"),"1","0")</f>
        <v>0</v>
      </c>
      <c r="AO218" s="25" t="str">
        <f>IF(COUNTIF($AH218,"*Changes made to the ISP*"),"1","0")</f>
        <v>1</v>
      </c>
      <c r="AP218" s="25" t="str">
        <f>IF(COUNTIF($AH218,"*Assistive Device/Technology added to child's ISP*"),"1","0")</f>
        <v>0</v>
      </c>
      <c r="AQ218" s="25" t="str">
        <f>IF(COUNTIF($AH218,"*Adaptations made to meet identified sensory needs*"),"1","0")</f>
        <v>0</v>
      </c>
      <c r="AR218" s="25" t="str">
        <f>IF(COUNTIF($AH218,"*Consultation with psychiatrist/medication prescriber*"),"1","0")</f>
        <v>0</v>
      </c>
      <c r="AS218" s="25" t="str">
        <f>IF(COUNTIF($AH218,"*Consultation with Primary Care Physician/Dentist*"),"1","0")</f>
        <v>0</v>
      </c>
      <c r="AT218" s="25" t="str">
        <f>IF(COUNTIF($AH218,"*Environmental changes to the setting interior*"),"1","0")</f>
        <v>0</v>
      </c>
      <c r="AU218" s="25" t="str">
        <f>IF(COUNTIF($AH218,"*Door Window Dings Added*"),"1","0")</f>
        <v>0</v>
      </c>
      <c r="AV218" s="25" t="str">
        <f>IF(COUNTIF($AH218,"*Environmental changes to the child's bedroom*"),"1","0")</f>
        <v>0</v>
      </c>
      <c r="AW218" s="25" t="str">
        <f>IF(COUNTIF($AH218,"*Environmental changes to the setting exterior / property*"),"1","0")</f>
        <v>0</v>
      </c>
      <c r="AX218" s="25" t="str">
        <f>IF(COUNTIF($AH218,"*Changes made to the child's schedule*"),"1","0")</f>
        <v>0</v>
      </c>
      <c r="AY218" s="25" t="str">
        <f>IF(COUNTIF($AH218,"*Changes made to the child's protocols*"),"1","0")</f>
        <v>0</v>
      </c>
      <c r="AZ218" s="25" t="str">
        <f>IF(COUNTIF($AH218,"*Following a review of the restraints, no steps were taken to decrease the use of restraint/secusion during this reporting period*"),"1","0")</f>
        <v>0</v>
      </c>
    </row>
    <row r="219" spans="1:52" ht="50" customHeight="1" x14ac:dyDescent="0.35">
      <c r="A219" s="28" t="s">
        <v>634</v>
      </c>
      <c r="B219" s="30" t="s">
        <v>643</v>
      </c>
      <c r="C219" s="30" t="s">
        <v>643</v>
      </c>
      <c r="D219" s="30" t="s">
        <v>643</v>
      </c>
      <c r="E219" s="30" t="s">
        <v>643</v>
      </c>
      <c r="F219" s="30" t="s">
        <v>643</v>
      </c>
      <c r="G219" s="30" t="s">
        <v>643</v>
      </c>
      <c r="H219" s="30" t="s">
        <v>643</v>
      </c>
      <c r="I219" s="25">
        <v>9</v>
      </c>
      <c r="J219" s="25">
        <v>0</v>
      </c>
      <c r="K219" s="25">
        <v>0</v>
      </c>
      <c r="L219" s="25" t="s">
        <v>151</v>
      </c>
      <c r="M219" s="25" t="str">
        <f>IF(COUNTIF($L219,"*Three or fewer restraints/seclusion occurred during this reporting period*"),"1","0")</f>
        <v>0</v>
      </c>
      <c r="N219" s="25" t="str">
        <f>IF(COUNTIF($L219,"*Update has been made to the FBA*"),"1","0")</f>
        <v>0</v>
      </c>
      <c r="O219" s="25" t="str">
        <f>IF(COUNTIF($L219,"*Update has been made to the PBSP*"),"1","0")</f>
        <v>0</v>
      </c>
      <c r="P219" s="25" t="str">
        <f>IF(COUNTIF($L219,"*ISP Team has convened*"),"1","0")</f>
        <v>0</v>
      </c>
      <c r="Q219" s="25" t="str">
        <f>IF(COUNTIF($L219,"*General retraining of staff*"),"1","0")</f>
        <v>0</v>
      </c>
      <c r="R219" s="25" t="str">
        <f>IF(COUNTIF($L219,"*ISP Team has convened*"),"1","0")</f>
        <v>0</v>
      </c>
      <c r="S219" s="25" t="str">
        <f>IF(COUNTIF($L219,"*Changes made to the ISP*"),"1","0")</f>
        <v>0</v>
      </c>
      <c r="T219" s="25" t="str">
        <f>IF(COUNTIF($L219,"*Assistive Device/Technology added to child's ISP*"),"1","0")</f>
        <v>0</v>
      </c>
      <c r="U219" s="25" t="str">
        <f>IF(COUNTIF($L219,"*Adaptations made to meet identified sensory needs*"),"1","0")</f>
        <v>0</v>
      </c>
      <c r="V219" s="25" t="str">
        <f>IF(COUNTIF($L219,"*Consultation with psychiatrist/medication prescriber*"),"1","0")</f>
        <v>0</v>
      </c>
      <c r="W219" s="25" t="str">
        <f>IF(COUNTIF($L219,"*Consultation with Primary Care Physician/Dentist*"),"1","0")</f>
        <v>0</v>
      </c>
      <c r="X219" s="25" t="str">
        <f>IF(COUNTIF($L219,"*Environmental changes to the setting interior*"),"1","0")</f>
        <v>0</v>
      </c>
      <c r="Y219" s="25" t="str">
        <f>IF(COUNTIF($L219,"*Door Window Dings Added*"),"1","0")</f>
        <v>0</v>
      </c>
      <c r="Z219" s="25" t="str">
        <f>IF(COUNTIF($L219,"*Environmental changes to the child's bedroom*"),"1","0")</f>
        <v>0</v>
      </c>
      <c r="AA219" s="25" t="str">
        <f>IF(COUNTIF($L219,"*Environmental changes to the setting exterior / property*"),"1","0")</f>
        <v>0</v>
      </c>
      <c r="AB219" s="25" t="str">
        <f>IF(COUNTIF($L219,"*Changes made to the child's schedule*"),"1","0")</f>
        <v>1</v>
      </c>
      <c r="AC219" s="25" t="str">
        <f>IF(COUNTIF($L219,"*Changes made to the child's protocols*"),"1","0")</f>
        <v>0</v>
      </c>
      <c r="AD219" s="25" t="str">
        <f>IF(COUNTIF($L219,"*Following a review of the restraints, no steps were taken to decrease the use of restraint/secusion during this reporting period*"),"1","0")</f>
        <v>0</v>
      </c>
      <c r="AE219" s="25">
        <v>0</v>
      </c>
      <c r="AF219" s="25">
        <v>0</v>
      </c>
      <c r="AG219" s="25">
        <v>0</v>
      </c>
      <c r="AH219" s="25" t="s">
        <v>53</v>
      </c>
      <c r="AI219" s="25" t="str">
        <f>IF(COUNTIF($AH219,"*Three or fewer restraints/seclusion occurred during this reporting period*"),"1","0")</f>
        <v>1</v>
      </c>
      <c r="AJ219" s="25" t="str">
        <f>IF(COUNTIF($AH219,"*Update has been made to the FBA*"),"1","0")</f>
        <v>0</v>
      </c>
      <c r="AK219" s="25" t="str">
        <f>IF(COUNTIF($AH219,"*Update has been made to the PBSP*"),"1","0")</f>
        <v>0</v>
      </c>
      <c r="AL219" s="25" t="str">
        <f>IF(COUNTIF($AH219,"*ISP Team has convened*"),"1","0")</f>
        <v>0</v>
      </c>
      <c r="AM219" s="25" t="str">
        <f>IF(COUNTIF($AH219,"*General retraining of staff*"),"1","0")</f>
        <v>0</v>
      </c>
      <c r="AN219" s="25" t="str">
        <f>IF(COUNTIF($AH219,"*ISP Team has convened*"),"1","0")</f>
        <v>0</v>
      </c>
      <c r="AO219" s="25" t="str">
        <f>IF(COUNTIF($AH219,"*Changes made to the ISP*"),"1","0")</f>
        <v>0</v>
      </c>
      <c r="AP219" s="25" t="str">
        <f>IF(COUNTIF($AH219,"*Assistive Device/Technology added to child's ISP*"),"1","0")</f>
        <v>0</v>
      </c>
      <c r="AQ219" s="25" t="str">
        <f>IF(COUNTIF($AH219,"*Adaptations made to meet identified sensory needs*"),"1","0")</f>
        <v>0</v>
      </c>
      <c r="AR219" s="25" t="str">
        <f>IF(COUNTIF($AH219,"*Consultation with psychiatrist/medication prescriber*"),"1","0")</f>
        <v>0</v>
      </c>
      <c r="AS219" s="25" t="str">
        <f>IF(COUNTIF($AH219,"*Consultation with Primary Care Physician/Dentist*"),"1","0")</f>
        <v>0</v>
      </c>
      <c r="AT219" s="25" t="str">
        <f>IF(COUNTIF($AH219,"*Environmental changes to the setting interior*"),"1","0")</f>
        <v>0</v>
      </c>
      <c r="AU219" s="25" t="str">
        <f>IF(COUNTIF($AH219,"*Door Window Dings Added*"),"1","0")</f>
        <v>0</v>
      </c>
      <c r="AV219" s="25" t="str">
        <f>IF(COUNTIF($AH219,"*Environmental changes to the child's bedroom*"),"1","0")</f>
        <v>0</v>
      </c>
      <c r="AW219" s="25" t="str">
        <f>IF(COUNTIF($AH219,"*Environmental changes to the setting exterior / property*"),"1","0")</f>
        <v>0</v>
      </c>
      <c r="AX219" s="25" t="str">
        <f>IF(COUNTIF($AH219,"*Changes made to the child's schedule*"),"1","0")</f>
        <v>0</v>
      </c>
      <c r="AY219" s="25" t="str">
        <f>IF(COUNTIF($AH219,"*Changes made to the child's protocols*"),"1","0")</f>
        <v>0</v>
      </c>
      <c r="AZ219" s="25" t="str">
        <f>IF(COUNTIF($AH219,"*Following a review of the restraints, no steps were taken to decrease the use of restraint/secusion during this reporting period*"),"1","0")</f>
        <v>0</v>
      </c>
    </row>
    <row r="220" spans="1:52" ht="50" customHeight="1" x14ac:dyDescent="0.35">
      <c r="A220" s="28" t="s">
        <v>635</v>
      </c>
      <c r="B220" s="30" t="s">
        <v>643</v>
      </c>
      <c r="C220" s="30" t="s">
        <v>643</v>
      </c>
      <c r="D220" s="30" t="s">
        <v>643</v>
      </c>
      <c r="E220" s="30" t="s">
        <v>643</v>
      </c>
      <c r="F220" s="30" t="s">
        <v>643</v>
      </c>
      <c r="G220" s="30" t="s">
        <v>643</v>
      </c>
      <c r="H220" s="30" t="s">
        <v>643</v>
      </c>
      <c r="I220" s="25">
        <v>9</v>
      </c>
      <c r="J220" s="25">
        <v>0</v>
      </c>
      <c r="K220" s="25">
        <v>1</v>
      </c>
      <c r="L220" s="25" t="s">
        <v>125</v>
      </c>
      <c r="M220" s="25" t="str">
        <f>IF(COUNTIF($L220,"*Three or fewer restraints/seclusion occurred during this reporting period*"),"1","0")</f>
        <v>0</v>
      </c>
      <c r="N220" s="25" t="str">
        <f>IF(COUNTIF($L220,"*Update has been made to the FBA*"),"1","0")</f>
        <v>0</v>
      </c>
      <c r="O220" s="25" t="str">
        <f>IF(COUNTIF($L220,"*Update has been made to the PBSP*"),"1","0")</f>
        <v>1</v>
      </c>
      <c r="P220" s="25" t="str">
        <f>IF(COUNTIF($L220,"*ISP Team has convened*"),"1","0")</f>
        <v>0</v>
      </c>
      <c r="Q220" s="25" t="str">
        <f>IF(COUNTIF($L220,"*General retraining of staff*"),"1","0")</f>
        <v>0</v>
      </c>
      <c r="R220" s="25" t="str">
        <f>IF(COUNTIF($L220,"*ISP Team has convened*"),"1","0")</f>
        <v>0</v>
      </c>
      <c r="S220" s="25" t="str">
        <f>IF(COUNTIF($L220,"*Changes made to the ISP*"),"1","0")</f>
        <v>0</v>
      </c>
      <c r="T220" s="25" t="str">
        <f>IF(COUNTIF($L220,"*Assistive Device/Technology added to child's ISP*"),"1","0")</f>
        <v>0</v>
      </c>
      <c r="U220" s="25" t="str">
        <f>IF(COUNTIF($L220,"*Adaptations made to meet identified sensory needs*"),"1","0")</f>
        <v>0</v>
      </c>
      <c r="V220" s="25" t="str">
        <f>IF(COUNTIF($L220,"*Consultation with psychiatrist/medication prescriber*"),"1","0")</f>
        <v>0</v>
      </c>
      <c r="W220" s="25" t="str">
        <f>IF(COUNTIF($L220,"*Consultation with Primary Care Physician/Dentist*"),"1","0")</f>
        <v>0</v>
      </c>
      <c r="X220" s="25" t="str">
        <f>IF(COUNTIF($L220,"*Environmental changes to the setting interior*"),"1","0")</f>
        <v>0</v>
      </c>
      <c r="Y220" s="25" t="str">
        <f>IF(COUNTIF($L220,"*Door Window Dings Added*"),"1","0")</f>
        <v>0</v>
      </c>
      <c r="Z220" s="25" t="str">
        <f>IF(COUNTIF($L220,"*Environmental changes to the child's bedroom*"),"1","0")</f>
        <v>0</v>
      </c>
      <c r="AA220" s="25" t="str">
        <f>IF(COUNTIF($L220,"*Environmental changes to the setting exterior / property*"),"1","0")</f>
        <v>0</v>
      </c>
      <c r="AB220" s="25" t="str">
        <f>IF(COUNTIF($L220,"*Changes made to the child's schedule*"),"1","0")</f>
        <v>0</v>
      </c>
      <c r="AC220" s="25" t="str">
        <f>IF(COUNTIF($L220,"*Changes made to the child's protocols*"),"1","0")</f>
        <v>0</v>
      </c>
      <c r="AD220" s="25" t="str">
        <f>IF(COUNTIF($L220,"*Following a review of the restraints, no steps were taken to decrease the use of restraint/secusion during this reporting period*"),"1","0")</f>
        <v>0</v>
      </c>
      <c r="AE220" s="25">
        <v>0</v>
      </c>
      <c r="AF220" s="25">
        <v>0</v>
      </c>
      <c r="AG220" s="25">
        <v>0</v>
      </c>
      <c r="AH220" s="25" t="s">
        <v>53</v>
      </c>
      <c r="AI220" s="25" t="str">
        <f>IF(COUNTIF($AH220,"*Three or fewer restraints/seclusion occurred during this reporting period*"),"1","0")</f>
        <v>1</v>
      </c>
      <c r="AJ220" s="25" t="str">
        <f>IF(COUNTIF($AH220,"*Update has been made to the FBA*"),"1","0")</f>
        <v>0</v>
      </c>
      <c r="AK220" s="25" t="str">
        <f>IF(COUNTIF($AH220,"*Update has been made to the PBSP*"),"1","0")</f>
        <v>0</v>
      </c>
      <c r="AL220" s="25" t="str">
        <f>IF(COUNTIF($AH220,"*ISP Team has convened*"),"1","0")</f>
        <v>0</v>
      </c>
      <c r="AM220" s="25" t="str">
        <f>IF(COUNTIF($AH220,"*General retraining of staff*"),"1","0")</f>
        <v>0</v>
      </c>
      <c r="AN220" s="25" t="str">
        <f>IF(COUNTIF($AH220,"*ISP Team has convened*"),"1","0")</f>
        <v>0</v>
      </c>
      <c r="AO220" s="25" t="str">
        <f>IF(COUNTIF($AH220,"*Changes made to the ISP*"),"1","0")</f>
        <v>0</v>
      </c>
      <c r="AP220" s="25" t="str">
        <f>IF(COUNTIF($AH220,"*Assistive Device/Technology added to child's ISP*"),"1","0")</f>
        <v>0</v>
      </c>
      <c r="AQ220" s="25" t="str">
        <f>IF(COUNTIF($AH220,"*Adaptations made to meet identified sensory needs*"),"1","0")</f>
        <v>0</v>
      </c>
      <c r="AR220" s="25" t="str">
        <f>IF(COUNTIF($AH220,"*Consultation with psychiatrist/medication prescriber*"),"1","0")</f>
        <v>0</v>
      </c>
      <c r="AS220" s="25" t="str">
        <f>IF(COUNTIF($AH220,"*Consultation with Primary Care Physician/Dentist*"),"1","0")</f>
        <v>0</v>
      </c>
      <c r="AT220" s="25" t="str">
        <f>IF(COUNTIF($AH220,"*Environmental changes to the setting interior*"),"1","0")</f>
        <v>0</v>
      </c>
      <c r="AU220" s="25" t="str">
        <f>IF(COUNTIF($AH220,"*Door Window Dings Added*"),"1","0")</f>
        <v>0</v>
      </c>
      <c r="AV220" s="25" t="str">
        <f>IF(COUNTIF($AH220,"*Environmental changes to the child's bedroom*"),"1","0")</f>
        <v>0</v>
      </c>
      <c r="AW220" s="25" t="str">
        <f>IF(COUNTIF($AH220,"*Environmental changes to the setting exterior / property*"),"1","0")</f>
        <v>0</v>
      </c>
      <c r="AX220" s="25" t="str">
        <f>IF(COUNTIF($AH220,"*Changes made to the child's schedule*"),"1","0")</f>
        <v>0</v>
      </c>
      <c r="AY220" s="25" t="str">
        <f>IF(COUNTIF($AH220,"*Changes made to the child's protocols*"),"1","0")</f>
        <v>0</v>
      </c>
      <c r="AZ220" s="25" t="str">
        <f>IF(COUNTIF($AH220,"*Following a review of the restraints, no steps were taken to decrease the use of restraint/secusion during this reporting period*"),"1","0")</f>
        <v>0</v>
      </c>
    </row>
    <row r="221" spans="1:52" ht="50" customHeight="1" x14ac:dyDescent="0.35">
      <c r="A221" s="28" t="s">
        <v>636</v>
      </c>
      <c r="B221" s="30" t="s">
        <v>643</v>
      </c>
      <c r="C221" s="30" t="s">
        <v>643</v>
      </c>
      <c r="D221" s="30" t="s">
        <v>643</v>
      </c>
      <c r="E221" s="30" t="s">
        <v>643</v>
      </c>
      <c r="F221" s="30" t="s">
        <v>643</v>
      </c>
      <c r="G221" s="30" t="s">
        <v>643</v>
      </c>
      <c r="H221" s="30" t="s">
        <v>643</v>
      </c>
      <c r="I221" s="25">
        <v>10</v>
      </c>
      <c r="J221" s="25">
        <v>0</v>
      </c>
      <c r="K221" s="25">
        <v>0</v>
      </c>
      <c r="L221" s="25" t="s">
        <v>196</v>
      </c>
      <c r="M221" s="25" t="str">
        <f>IF(COUNTIF($L221,"*Three or fewer restraints/seclusion occurred during this reporting period*"),"1","0")</f>
        <v>0</v>
      </c>
      <c r="N221" s="25" t="str">
        <f>IF(COUNTIF($L221,"*Update has been made to the FBA*"),"1","0")</f>
        <v>0</v>
      </c>
      <c r="O221" s="25" t="str">
        <f>IF(COUNTIF($L221,"*Update has been made to the PBSP*"),"1","0")</f>
        <v>0</v>
      </c>
      <c r="P221" s="25" t="str">
        <f>IF(COUNTIF($L221,"*ISP Team has convened*"),"1","0")</f>
        <v>0</v>
      </c>
      <c r="Q221" s="25" t="str">
        <f>IF(COUNTIF($L221,"*General retraining of staff*"),"1","0")</f>
        <v>0</v>
      </c>
      <c r="R221" s="25" t="str">
        <f>IF(COUNTIF($L221,"*ISP Team has convened*"),"1","0")</f>
        <v>0</v>
      </c>
      <c r="S221" s="25" t="str">
        <f>IF(COUNTIF($L221,"*Changes made to the ISP*"),"1","0")</f>
        <v>1</v>
      </c>
      <c r="T221" s="25" t="str">
        <f>IF(COUNTIF($L221,"*Assistive Device/Technology added to child's ISP*"),"1","0")</f>
        <v>0</v>
      </c>
      <c r="U221" s="25" t="str">
        <f>IF(COUNTIF($L221,"*Adaptations made to meet identified sensory needs*"),"1","0")</f>
        <v>0</v>
      </c>
      <c r="V221" s="25" t="str">
        <f>IF(COUNTIF($L221,"*Consultation with psychiatrist/medication prescriber*"),"1","0")</f>
        <v>0</v>
      </c>
      <c r="W221" s="25" t="str">
        <f>IF(COUNTIF($L221,"*Consultation with Primary Care Physician/Dentist*"),"1","0")</f>
        <v>0</v>
      </c>
      <c r="X221" s="25" t="str">
        <f>IF(COUNTIF($L221,"*Environmental changes to the setting interior*"),"1","0")</f>
        <v>0</v>
      </c>
      <c r="Y221" s="25" t="str">
        <f>IF(COUNTIF($L221,"*Door Window Dings Added*"),"1","0")</f>
        <v>0</v>
      </c>
      <c r="Z221" s="25" t="str">
        <f>IF(COUNTIF($L221,"*Environmental changes to the child's bedroom*"),"1","0")</f>
        <v>0</v>
      </c>
      <c r="AA221" s="25" t="str">
        <f>IF(COUNTIF($L221,"*Environmental changes to the setting exterior / property*"),"1","0")</f>
        <v>0</v>
      </c>
      <c r="AB221" s="25" t="str">
        <f>IF(COUNTIF($L221,"*Changes made to the child's schedule*"),"1","0")</f>
        <v>0</v>
      </c>
      <c r="AC221" s="25" t="str">
        <f>IF(COUNTIF($L221,"*Changes made to the child's protocols*"),"1","0")</f>
        <v>0</v>
      </c>
      <c r="AD221" s="25" t="str">
        <f>IF(COUNTIF($L221,"*Following a review of the restraints, no steps were taken to decrease the use of restraint/secusion during this reporting period*"),"1","0")</f>
        <v>0</v>
      </c>
      <c r="AE221" s="25">
        <v>0</v>
      </c>
      <c r="AF221" s="25">
        <v>0</v>
      </c>
      <c r="AG221" s="25">
        <v>0</v>
      </c>
      <c r="AH221" s="25" t="s">
        <v>196</v>
      </c>
      <c r="AI221" s="25" t="str">
        <f>IF(COUNTIF($AH221,"*Three or fewer restraints/seclusion occurred during this reporting period*"),"1","0")</f>
        <v>0</v>
      </c>
      <c r="AJ221" s="25" t="str">
        <f>IF(COUNTIF($AH221,"*Update has been made to the FBA*"),"1","0")</f>
        <v>0</v>
      </c>
      <c r="AK221" s="25" t="str">
        <f>IF(COUNTIF($AH221,"*Update has been made to the PBSP*"),"1","0")</f>
        <v>0</v>
      </c>
      <c r="AL221" s="25" t="str">
        <f>IF(COUNTIF($AH221,"*ISP Team has convened*"),"1","0")</f>
        <v>0</v>
      </c>
      <c r="AM221" s="25" t="str">
        <f>IF(COUNTIF($AH221,"*General retraining of staff*"),"1","0")</f>
        <v>0</v>
      </c>
      <c r="AN221" s="25" t="str">
        <f>IF(COUNTIF($AH221,"*ISP Team has convened*"),"1","0")</f>
        <v>0</v>
      </c>
      <c r="AO221" s="25" t="str">
        <f>IF(COUNTIF($AH221,"*Changes made to the ISP*"),"1","0")</f>
        <v>1</v>
      </c>
      <c r="AP221" s="25" t="str">
        <f>IF(COUNTIF($AH221,"*Assistive Device/Technology added to child's ISP*"),"1","0")</f>
        <v>0</v>
      </c>
      <c r="AQ221" s="25" t="str">
        <f>IF(COUNTIF($AH221,"*Adaptations made to meet identified sensory needs*"),"1","0")</f>
        <v>0</v>
      </c>
      <c r="AR221" s="25" t="str">
        <f>IF(COUNTIF($AH221,"*Consultation with psychiatrist/medication prescriber*"),"1","0")</f>
        <v>0</v>
      </c>
      <c r="AS221" s="25" t="str">
        <f>IF(COUNTIF($AH221,"*Consultation with Primary Care Physician/Dentist*"),"1","0")</f>
        <v>0</v>
      </c>
      <c r="AT221" s="25" t="str">
        <f>IF(COUNTIF($AH221,"*Environmental changes to the setting interior*"),"1","0")</f>
        <v>0</v>
      </c>
      <c r="AU221" s="25" t="str">
        <f>IF(COUNTIF($AH221,"*Door Window Dings Added*"),"1","0")</f>
        <v>0</v>
      </c>
      <c r="AV221" s="25" t="str">
        <f>IF(COUNTIF($AH221,"*Environmental changes to the child's bedroom*"),"1","0")</f>
        <v>0</v>
      </c>
      <c r="AW221" s="25" t="str">
        <f>IF(COUNTIF($AH221,"*Environmental changes to the setting exterior / property*"),"1","0")</f>
        <v>0</v>
      </c>
      <c r="AX221" s="25" t="str">
        <f>IF(COUNTIF($AH221,"*Changes made to the child's schedule*"),"1","0")</f>
        <v>0</v>
      </c>
      <c r="AY221" s="25" t="str">
        <f>IF(COUNTIF($AH221,"*Changes made to the child's protocols*"),"1","0")</f>
        <v>0</v>
      </c>
      <c r="AZ221" s="25" t="str">
        <f>IF(COUNTIF($AH221,"*Following a review of the restraints, no steps were taken to decrease the use of restraint/secusion during this reporting period*"),"1","0")</f>
        <v>0</v>
      </c>
    </row>
    <row r="222" spans="1:52" ht="72.5" x14ac:dyDescent="0.35">
      <c r="A222" s="28" t="s">
        <v>637</v>
      </c>
      <c r="B222" s="30" t="s">
        <v>643</v>
      </c>
      <c r="C222" s="30" t="s">
        <v>643</v>
      </c>
      <c r="D222" s="30" t="s">
        <v>643</v>
      </c>
      <c r="E222" s="30" t="s">
        <v>643</v>
      </c>
      <c r="F222" s="30" t="s">
        <v>643</v>
      </c>
      <c r="G222" s="30" t="s">
        <v>643</v>
      </c>
      <c r="H222" s="30" t="s">
        <v>643</v>
      </c>
      <c r="I222" s="25">
        <v>19</v>
      </c>
      <c r="J222" s="25">
        <v>1</v>
      </c>
      <c r="K222" s="25">
        <v>0</v>
      </c>
      <c r="L222" s="25" t="s">
        <v>205</v>
      </c>
      <c r="M222" s="25" t="str">
        <f>IF(COUNTIF($L222,"*Three or fewer restraints/seclusion occurred during this reporting period*"),"1","0")</f>
        <v>0</v>
      </c>
      <c r="N222" s="25" t="str">
        <f>IF(COUNTIF($L222,"*Update has been made to the FBA*"),"1","0")</f>
        <v>0</v>
      </c>
      <c r="O222" s="25" t="str">
        <f>IF(COUNTIF($L222,"*Update has been made to the PBSP*"),"1","0")</f>
        <v>1</v>
      </c>
      <c r="P222" s="25" t="str">
        <f>IF(COUNTIF($L222,"*ISP Team has convened*"),"1","0")</f>
        <v>1</v>
      </c>
      <c r="Q222" s="25" t="str">
        <f>IF(COUNTIF($L222,"*General retraining of staff*"),"1","0")</f>
        <v>1</v>
      </c>
      <c r="R222" s="25" t="str">
        <f>IF(COUNTIF($L222,"*ISP Team has convened*"),"1","0")</f>
        <v>1</v>
      </c>
      <c r="S222" s="25" t="str">
        <f>IF(COUNTIF($L222,"*Changes made to the ISP*"),"1","0")</f>
        <v>0</v>
      </c>
      <c r="T222" s="25" t="str">
        <f>IF(COUNTIF($L222,"*Assistive Device/Technology added to child's ISP*"),"1","0")</f>
        <v>0</v>
      </c>
      <c r="U222" s="25" t="str">
        <f>IF(COUNTIF($L222,"*Adaptations made to meet identified sensory needs*"),"1","0")</f>
        <v>1</v>
      </c>
      <c r="V222" s="25" t="str">
        <f>IF(COUNTIF($L222,"*Consultation with psychiatrist/medication prescriber*"),"1","0")</f>
        <v>0</v>
      </c>
      <c r="W222" s="25" t="str">
        <f>IF(COUNTIF($L222,"*Consultation with Primary Care Physician/Dentist*"),"1","0")</f>
        <v>0</v>
      </c>
      <c r="X222" s="25" t="str">
        <f>IF(COUNTIF($L222,"*Environmental changes to the setting interior*"),"1","0")</f>
        <v>0</v>
      </c>
      <c r="Y222" s="25" t="str">
        <f>IF(COUNTIF($L222,"*Door Window Dings Added*"),"1","0")</f>
        <v>0</v>
      </c>
      <c r="Z222" s="25" t="str">
        <f>IF(COUNTIF($L222,"*Environmental changes to the child's bedroom*"),"1","0")</f>
        <v>0</v>
      </c>
      <c r="AA222" s="25" t="str">
        <f>IF(COUNTIF($L222,"*Environmental changes to the setting exterior / property*"),"1","0")</f>
        <v>1</v>
      </c>
      <c r="AB222" s="25" t="str">
        <f>IF(COUNTIF($L222,"*Changes made to the child's schedule*"),"1","0")</f>
        <v>1</v>
      </c>
      <c r="AC222" s="25" t="str">
        <f>IF(COUNTIF($L222,"*Changes made to the child's protocols*"),"1","0")</f>
        <v>0</v>
      </c>
      <c r="AD222" s="25" t="str">
        <f>IF(COUNTIF($L222,"*Following a review of the restraints, no steps were taken to decrease the use of restraint/secusion during this reporting period*"),"1","0")</f>
        <v>0</v>
      </c>
      <c r="AE222" s="25">
        <v>0</v>
      </c>
      <c r="AF222" s="25">
        <v>0</v>
      </c>
      <c r="AG222" s="25">
        <v>0</v>
      </c>
      <c r="AH222" s="25" t="s">
        <v>53</v>
      </c>
      <c r="AI222" s="25" t="str">
        <f>IF(COUNTIF($AH222,"*Three or fewer restraints/seclusion occurred during this reporting period*"),"1","0")</f>
        <v>1</v>
      </c>
      <c r="AJ222" s="25" t="str">
        <f>IF(COUNTIF($AH222,"*Update has been made to the FBA*"),"1","0")</f>
        <v>0</v>
      </c>
      <c r="AK222" s="25" t="str">
        <f>IF(COUNTIF($AH222,"*Update has been made to the PBSP*"),"1","0")</f>
        <v>0</v>
      </c>
      <c r="AL222" s="25" t="str">
        <f>IF(COUNTIF($AH222,"*ISP Team has convened*"),"1","0")</f>
        <v>0</v>
      </c>
      <c r="AM222" s="25" t="str">
        <f>IF(COUNTIF($AH222,"*General retraining of staff*"),"1","0")</f>
        <v>0</v>
      </c>
      <c r="AN222" s="25" t="str">
        <f>IF(COUNTIF($AH222,"*ISP Team has convened*"),"1","0")</f>
        <v>0</v>
      </c>
      <c r="AO222" s="25" t="str">
        <f>IF(COUNTIF($AH222,"*Changes made to the ISP*"),"1","0")</f>
        <v>0</v>
      </c>
      <c r="AP222" s="25" t="str">
        <f>IF(COUNTIF($AH222,"*Assistive Device/Technology added to child's ISP*"),"1","0")</f>
        <v>0</v>
      </c>
      <c r="AQ222" s="25" t="str">
        <f>IF(COUNTIF($AH222,"*Adaptations made to meet identified sensory needs*"),"1","0")</f>
        <v>0</v>
      </c>
      <c r="AR222" s="25" t="str">
        <f>IF(COUNTIF($AH222,"*Consultation with psychiatrist/medication prescriber*"),"1","0")</f>
        <v>0</v>
      </c>
      <c r="AS222" s="25" t="str">
        <f>IF(COUNTIF($AH222,"*Consultation with Primary Care Physician/Dentist*"),"1","0")</f>
        <v>0</v>
      </c>
      <c r="AT222" s="25" t="str">
        <f>IF(COUNTIF($AH222,"*Environmental changes to the setting interior*"),"1","0")</f>
        <v>0</v>
      </c>
      <c r="AU222" s="25" t="str">
        <f>IF(COUNTIF($AH222,"*Door Window Dings Added*"),"1","0")</f>
        <v>0</v>
      </c>
      <c r="AV222" s="25" t="str">
        <f>IF(COUNTIF($AH222,"*Environmental changes to the child's bedroom*"),"1","0")</f>
        <v>0</v>
      </c>
      <c r="AW222" s="25" t="str">
        <f>IF(COUNTIF($AH222,"*Environmental changes to the setting exterior / property*"),"1","0")</f>
        <v>0</v>
      </c>
      <c r="AX222" s="25" t="str">
        <f>IF(COUNTIF($AH222,"*Changes made to the child's schedule*"),"1","0")</f>
        <v>0</v>
      </c>
      <c r="AY222" s="25" t="str">
        <f>IF(COUNTIF($AH222,"*Changes made to the child's protocols*"),"1","0")</f>
        <v>0</v>
      </c>
      <c r="AZ222" s="25" t="str">
        <f>IF(COUNTIF($AH222,"*Following a review of the restraints, no steps were taken to decrease the use of restraint/secusion during this reporting period*"),"1","0")</f>
        <v>0</v>
      </c>
    </row>
    <row r="223" spans="1:52" ht="72.5" x14ac:dyDescent="0.35">
      <c r="A223" s="28" t="s">
        <v>638</v>
      </c>
      <c r="B223" s="30" t="s">
        <v>643</v>
      </c>
      <c r="C223" s="30" t="s">
        <v>643</v>
      </c>
      <c r="D223" s="30" t="s">
        <v>643</v>
      </c>
      <c r="E223" s="30" t="s">
        <v>643</v>
      </c>
      <c r="F223" s="30" t="s">
        <v>643</v>
      </c>
      <c r="G223" s="30" t="s">
        <v>643</v>
      </c>
      <c r="H223" s="30" t="s">
        <v>643</v>
      </c>
      <c r="I223" s="25">
        <v>20</v>
      </c>
      <c r="J223" s="25">
        <v>0</v>
      </c>
      <c r="K223" s="25">
        <v>0</v>
      </c>
      <c r="L223" s="25" t="s">
        <v>198</v>
      </c>
      <c r="M223" s="25" t="str">
        <f>IF(COUNTIF($L223,"*Three or fewer restraints/seclusion occurred during this reporting period*"),"1","0")</f>
        <v>0</v>
      </c>
      <c r="N223" s="25" t="str">
        <f>IF(COUNTIF($L223,"*Update has been made to the FBA*"),"1","0")</f>
        <v>1</v>
      </c>
      <c r="O223" s="25" t="str">
        <f>IF(COUNTIF($L223,"*Update has been made to the PBSP*"),"1","0")</f>
        <v>1</v>
      </c>
      <c r="P223" s="25" t="str">
        <f>IF(COUNTIF($L223,"*ISP Team has convened*"),"1","0")</f>
        <v>0</v>
      </c>
      <c r="Q223" s="25" t="str">
        <f>IF(COUNTIF($L223,"*General retraining of staff*"),"1","0")</f>
        <v>1</v>
      </c>
      <c r="R223" s="25" t="str">
        <f>IF(COUNTIF($L223,"*ISP Team has convened*"),"1","0")</f>
        <v>0</v>
      </c>
      <c r="S223" s="25" t="str">
        <f>IF(COUNTIF($L223,"*Changes made to the ISP*"),"1","0")</f>
        <v>0</v>
      </c>
      <c r="T223" s="25" t="str">
        <f>IF(COUNTIF($L223,"*Assistive Device/Technology added to child's ISP*"),"1","0")</f>
        <v>0</v>
      </c>
      <c r="U223" s="25" t="str">
        <f>IF(COUNTIF($L223,"*Adaptations made to meet identified sensory needs*"),"1","0")</f>
        <v>0</v>
      </c>
      <c r="V223" s="25" t="str">
        <f>IF(COUNTIF($L223,"*Consultation with psychiatrist/medication prescriber*"),"1","0")</f>
        <v>0</v>
      </c>
      <c r="W223" s="25" t="str">
        <f>IF(COUNTIF($L223,"*Consultation with Primary Care Physician/Dentist*"),"1","0")</f>
        <v>0</v>
      </c>
      <c r="X223" s="25" t="str">
        <f>IF(COUNTIF($L223,"*Environmental changes to the setting interior*"),"1","0")</f>
        <v>1</v>
      </c>
      <c r="Y223" s="25" t="str">
        <f>IF(COUNTIF($L223,"*Door Window Dings Added*"),"1","0")</f>
        <v>1</v>
      </c>
      <c r="Z223" s="25" t="str">
        <f>IF(COUNTIF($L223,"*Environmental changes to the child's bedroom*"),"1","0")</f>
        <v>1</v>
      </c>
      <c r="AA223" s="25" t="str">
        <f>IF(COUNTIF($L223,"*Environmental changes to the setting exterior / property*"),"1","0")</f>
        <v>0</v>
      </c>
      <c r="AB223" s="25" t="str">
        <f>IF(COUNTIF($L223,"*Changes made to the child's schedule*"),"1","0")</f>
        <v>0</v>
      </c>
      <c r="AC223" s="25" t="str">
        <f>IF(COUNTIF($L223,"*Changes made to the child's protocols*"),"1","0")</f>
        <v>0</v>
      </c>
      <c r="AD223" s="25" t="str">
        <f>IF(COUNTIF($L223,"*Following a review of the restraints, no steps were taken to decrease the use of restraint/secusion during this reporting period*"),"1","0")</f>
        <v>0</v>
      </c>
      <c r="AE223" s="25">
        <v>0</v>
      </c>
      <c r="AF223" s="25">
        <v>0</v>
      </c>
      <c r="AG223" s="25">
        <v>0</v>
      </c>
      <c r="AH223" s="25" t="s">
        <v>53</v>
      </c>
      <c r="AI223" s="25" t="str">
        <f>IF(COUNTIF($AH223,"*Three or fewer restraints/seclusion occurred during this reporting period*"),"1","0")</f>
        <v>1</v>
      </c>
      <c r="AJ223" s="25" t="str">
        <f>IF(COUNTIF($AH223,"*Update has been made to the FBA*"),"1","0")</f>
        <v>0</v>
      </c>
      <c r="AK223" s="25" t="str">
        <f>IF(COUNTIF($AH223,"*Update has been made to the PBSP*"),"1","0")</f>
        <v>0</v>
      </c>
      <c r="AL223" s="25" t="str">
        <f>IF(COUNTIF($AH223,"*ISP Team has convened*"),"1","0")</f>
        <v>0</v>
      </c>
      <c r="AM223" s="25" t="str">
        <f>IF(COUNTIF($AH223,"*General retraining of staff*"),"1","0")</f>
        <v>0</v>
      </c>
      <c r="AN223" s="25" t="str">
        <f>IF(COUNTIF($AH223,"*ISP Team has convened*"),"1","0")</f>
        <v>0</v>
      </c>
      <c r="AO223" s="25" t="str">
        <f>IF(COUNTIF($AH223,"*Changes made to the ISP*"),"1","0")</f>
        <v>0</v>
      </c>
      <c r="AP223" s="25" t="str">
        <f>IF(COUNTIF($AH223,"*Assistive Device/Technology added to child's ISP*"),"1","0")</f>
        <v>0</v>
      </c>
      <c r="AQ223" s="25" t="str">
        <f>IF(COUNTIF($AH223,"*Adaptations made to meet identified sensory needs*"),"1","0")</f>
        <v>0</v>
      </c>
      <c r="AR223" s="25" t="str">
        <f>IF(COUNTIF($AH223,"*Consultation with psychiatrist/medication prescriber*"),"1","0")</f>
        <v>0</v>
      </c>
      <c r="AS223" s="25" t="str">
        <f>IF(COUNTIF($AH223,"*Consultation with Primary Care Physician/Dentist*"),"1","0")</f>
        <v>0</v>
      </c>
      <c r="AT223" s="25" t="str">
        <f>IF(COUNTIF($AH223,"*Environmental changes to the setting interior*"),"1","0")</f>
        <v>0</v>
      </c>
      <c r="AU223" s="25" t="str">
        <f>IF(COUNTIF($AH223,"*Door Window Dings Added*"),"1","0")</f>
        <v>0</v>
      </c>
      <c r="AV223" s="25" t="str">
        <f>IF(COUNTIF($AH223,"*Environmental changes to the child's bedroom*"),"1","0")</f>
        <v>0</v>
      </c>
      <c r="AW223" s="25" t="str">
        <f>IF(COUNTIF($AH223,"*Environmental changes to the setting exterior / property*"),"1","0")</f>
        <v>0</v>
      </c>
      <c r="AX223" s="25" t="str">
        <f>IF(COUNTIF($AH223,"*Changes made to the child's schedule*"),"1","0")</f>
        <v>0</v>
      </c>
      <c r="AY223" s="25" t="str">
        <f>IF(COUNTIF($AH223,"*Changes made to the child's protocols*"),"1","0")</f>
        <v>0</v>
      </c>
      <c r="AZ223" s="25" t="str">
        <f>IF(COUNTIF($AH223,"*Following a review of the restraints, no steps were taken to decrease the use of restraint/secusion during this reporting period*"),"1","0")</f>
        <v>0</v>
      </c>
    </row>
    <row r="224" spans="1:52" ht="87" x14ac:dyDescent="0.35">
      <c r="A224" s="28" t="s">
        <v>639</v>
      </c>
      <c r="B224" s="30" t="s">
        <v>643</v>
      </c>
      <c r="C224" s="30" t="s">
        <v>643</v>
      </c>
      <c r="D224" s="30" t="s">
        <v>643</v>
      </c>
      <c r="E224" s="30" t="s">
        <v>643</v>
      </c>
      <c r="F224" s="30" t="s">
        <v>643</v>
      </c>
      <c r="G224" s="30" t="s">
        <v>643</v>
      </c>
      <c r="H224" s="30" t="s">
        <v>643</v>
      </c>
      <c r="I224" s="25">
        <v>54</v>
      </c>
      <c r="J224" s="25">
        <v>0</v>
      </c>
      <c r="K224" s="25">
        <v>0</v>
      </c>
      <c r="L224" s="25" t="s">
        <v>202</v>
      </c>
      <c r="M224" s="25" t="str">
        <f>IF(COUNTIF($L224,"*Three or fewer restraints/seclusion occurred during this reporting period*"),"1","0")</f>
        <v>0</v>
      </c>
      <c r="N224" s="25" t="str">
        <f>IF(COUNTIF($L224,"*Update has been made to the FBA*"),"1","0")</f>
        <v>1</v>
      </c>
      <c r="O224" s="25" t="str">
        <f>IF(COUNTIF($L224,"*Update has been made to the PBSP*"),"1","0")</f>
        <v>1</v>
      </c>
      <c r="P224" s="25" t="str">
        <f>IF(COUNTIF($L224,"*ISP Team has convened*"),"1","0")</f>
        <v>1</v>
      </c>
      <c r="Q224" s="25" t="str">
        <f>IF(COUNTIF($L224,"*General retraining of staff*"),"1","0")</f>
        <v>1</v>
      </c>
      <c r="R224" s="25" t="str">
        <f>IF(COUNTIF($L224,"*ISP Team has convened*"),"1","0")</f>
        <v>1</v>
      </c>
      <c r="S224" s="25" t="str">
        <f>IF(COUNTIF($L224,"*Changes made to the ISP*"),"1","0")</f>
        <v>0</v>
      </c>
      <c r="T224" s="25" t="str">
        <f>IF(COUNTIF($L224,"*Assistive Device/Technology added to child's ISP*"),"1","0")</f>
        <v>0</v>
      </c>
      <c r="U224" s="25" t="str">
        <f>IF(COUNTIF($L224,"*Adaptations made to meet identified sensory needs*"),"1","0")</f>
        <v>0</v>
      </c>
      <c r="V224" s="25" t="str">
        <f>IF(COUNTIF($L224,"*Consultation with psychiatrist/medication prescriber*"),"1","0")</f>
        <v>1</v>
      </c>
      <c r="W224" s="25" t="str">
        <f>IF(COUNTIF($L224,"*Consultation with Primary Care Physician/Dentist*"),"1","0")</f>
        <v>0</v>
      </c>
      <c r="X224" s="25" t="str">
        <f>IF(COUNTIF($L224,"*Environmental changes to the setting interior*"),"1","0")</f>
        <v>0</v>
      </c>
      <c r="Y224" s="25" t="str">
        <f>IF(COUNTIF($L224,"*Door Window Dings Added*"),"1","0")</f>
        <v>0</v>
      </c>
      <c r="Z224" s="25" t="str">
        <f>IF(COUNTIF($L224,"*Environmental changes to the child's bedroom*"),"1","0")</f>
        <v>0</v>
      </c>
      <c r="AA224" s="25" t="str">
        <f>IF(COUNTIF($L224,"*Environmental changes to the setting exterior / property*"),"1","0")</f>
        <v>1</v>
      </c>
      <c r="AB224" s="25" t="str">
        <f>IF(COUNTIF($L224,"*Changes made to the child's schedule*"),"1","0")</f>
        <v>1</v>
      </c>
      <c r="AC224" s="25" t="str">
        <f>IF(COUNTIF($L224,"*Changes made to the child's protocols*"),"1","0")</f>
        <v>0</v>
      </c>
      <c r="AD224" s="25" t="str">
        <f>IF(COUNTIF($L224,"*Following a review of the restraints, no steps were taken to decrease the use of restraint/secusion during this reporting period*"),"1","0")</f>
        <v>0</v>
      </c>
      <c r="AE224" s="25">
        <v>0</v>
      </c>
      <c r="AF224" s="25">
        <v>0</v>
      </c>
      <c r="AG224" s="25">
        <v>0</v>
      </c>
      <c r="AH224" s="25" t="s">
        <v>53</v>
      </c>
      <c r="AI224" s="25" t="str">
        <f>IF(COUNTIF($AH224,"*Three or fewer restraints/seclusion occurred during this reporting period*"),"1","0")</f>
        <v>1</v>
      </c>
      <c r="AJ224" s="25" t="str">
        <f>IF(COUNTIF($AH224,"*Update has been made to the FBA*"),"1","0")</f>
        <v>0</v>
      </c>
      <c r="AK224" s="25" t="str">
        <f>IF(COUNTIF($AH224,"*Update has been made to the PBSP*"),"1","0")</f>
        <v>0</v>
      </c>
      <c r="AL224" s="25" t="str">
        <f>IF(COUNTIF($AH224,"*ISP Team has convened*"),"1","0")</f>
        <v>0</v>
      </c>
      <c r="AM224" s="25" t="str">
        <f>IF(COUNTIF($AH224,"*General retraining of staff*"),"1","0")</f>
        <v>0</v>
      </c>
      <c r="AN224" s="25" t="str">
        <f>IF(COUNTIF($AH224,"*ISP Team has convened*"),"1","0")</f>
        <v>0</v>
      </c>
      <c r="AO224" s="25" t="str">
        <f>IF(COUNTIF($AH224,"*Changes made to the ISP*"),"1","0")</f>
        <v>0</v>
      </c>
      <c r="AP224" s="25" t="str">
        <f>IF(COUNTIF($AH224,"*Assistive Device/Technology added to child's ISP*"),"1","0")</f>
        <v>0</v>
      </c>
      <c r="AQ224" s="25" t="str">
        <f>IF(COUNTIF($AH224,"*Adaptations made to meet identified sensory needs*"),"1","0")</f>
        <v>0</v>
      </c>
      <c r="AR224" s="25" t="str">
        <f>IF(COUNTIF($AH224,"*Consultation with psychiatrist/medication prescriber*"),"1","0")</f>
        <v>0</v>
      </c>
      <c r="AS224" s="25" t="str">
        <f>IF(COUNTIF($AH224,"*Consultation with Primary Care Physician/Dentist*"),"1","0")</f>
        <v>0</v>
      </c>
      <c r="AT224" s="25" t="str">
        <f>IF(COUNTIF($AH224,"*Environmental changes to the setting interior*"),"1","0")</f>
        <v>0</v>
      </c>
      <c r="AU224" s="25" t="str">
        <f>IF(COUNTIF($AH224,"*Door Window Dings Added*"),"1","0")</f>
        <v>0</v>
      </c>
      <c r="AV224" s="25" t="str">
        <f>IF(COUNTIF($AH224,"*Environmental changes to the child's bedroom*"),"1","0")</f>
        <v>0</v>
      </c>
      <c r="AW224" s="25" t="str">
        <f>IF(COUNTIF($AH224,"*Environmental changes to the setting exterior / property*"),"1","0")</f>
        <v>0</v>
      </c>
      <c r="AX224" s="25" t="str">
        <f>IF(COUNTIF($AH224,"*Changes made to the child's schedule*"),"1","0")</f>
        <v>0</v>
      </c>
      <c r="AY224" s="25" t="str">
        <f>IF(COUNTIF($AH224,"*Changes made to the child's protocols*"),"1","0")</f>
        <v>0</v>
      </c>
      <c r="AZ224" s="25" t="str">
        <f>IF(COUNTIF($AH224,"*Following a review of the restraints, no steps were taken to decrease the use of restraint/secusion during this reporting period*"),"1","0")</f>
        <v>0</v>
      </c>
    </row>
    <row r="225" spans="1:52" ht="87" x14ac:dyDescent="0.35">
      <c r="A225" s="28" t="s">
        <v>640</v>
      </c>
      <c r="B225" s="30" t="s">
        <v>643</v>
      </c>
      <c r="C225" s="30" t="s">
        <v>643</v>
      </c>
      <c r="D225" s="30" t="s">
        <v>643</v>
      </c>
      <c r="E225" s="30" t="s">
        <v>643</v>
      </c>
      <c r="F225" s="30" t="s">
        <v>643</v>
      </c>
      <c r="G225" s="30" t="s">
        <v>643</v>
      </c>
      <c r="H225" s="30" t="s">
        <v>643</v>
      </c>
      <c r="I225" s="25">
        <v>77</v>
      </c>
      <c r="J225" s="25">
        <v>0</v>
      </c>
      <c r="K225" s="25">
        <v>0</v>
      </c>
      <c r="L225" s="25" t="s">
        <v>207</v>
      </c>
      <c r="M225" s="25" t="str">
        <f>IF(COUNTIF($L225,"*Three or fewer restraints/seclusion occurred during this reporting period*"),"1","0")</f>
        <v>0</v>
      </c>
      <c r="N225" s="25" t="str">
        <f>IF(COUNTIF($L225,"*Update has been made to the FBA*"),"1","0")</f>
        <v>1</v>
      </c>
      <c r="O225" s="25" t="str">
        <f>IF(COUNTIF($L225,"*Update has been made to the PBSP*"),"1","0")</f>
        <v>1</v>
      </c>
      <c r="P225" s="25" t="str">
        <f>IF(COUNTIF($L225,"*ISP Team has convened*"),"1","0")</f>
        <v>0</v>
      </c>
      <c r="Q225" s="25" t="str">
        <f>IF(COUNTIF($L225,"*General retraining of staff*"),"1","0")</f>
        <v>1</v>
      </c>
      <c r="R225" s="25" t="str">
        <f>IF(COUNTIF($L225,"*ISP Team has convened*"),"1","0")</f>
        <v>0</v>
      </c>
      <c r="S225" s="25" t="str">
        <f>IF(COUNTIF($L225,"*Changes made to the ISP*"),"1","0")</f>
        <v>0</v>
      </c>
      <c r="T225" s="25" t="str">
        <f>IF(COUNTIF($L225,"*Assistive Device/Technology added to child's ISP*"),"1","0")</f>
        <v>0</v>
      </c>
      <c r="U225" s="25" t="str">
        <f>IF(COUNTIF($L225,"*Adaptations made to meet identified sensory needs*"),"1","0")</f>
        <v>1</v>
      </c>
      <c r="V225" s="25" t="str">
        <f>IF(COUNTIF($L225,"*Consultation with psychiatrist/medication prescriber*"),"1","0")</f>
        <v>1</v>
      </c>
      <c r="W225" s="25" t="str">
        <f>IF(COUNTIF($L225,"*Consultation with Primary Care Physician/Dentist*"),"1","0")</f>
        <v>0</v>
      </c>
      <c r="X225" s="25" t="str">
        <f>IF(COUNTIF($L225,"*Environmental changes to the setting interior*"),"1","0")</f>
        <v>1</v>
      </c>
      <c r="Y225" s="25" t="str">
        <f>IF(COUNTIF($L225,"*Door Window Dings Added*"),"1","0")</f>
        <v>0</v>
      </c>
      <c r="Z225" s="25" t="str">
        <f>IF(COUNTIF($L225,"*Environmental changes to the child's bedroom*"),"1","0")</f>
        <v>1</v>
      </c>
      <c r="AA225" s="25" t="str">
        <f>IF(COUNTIF($L225,"*Environmental changes to the setting exterior / property*"),"1","0")</f>
        <v>0</v>
      </c>
      <c r="AB225" s="25" t="str">
        <f>IF(COUNTIF($L225,"*Changes made to the child's schedule*"),"1","0")</f>
        <v>0</v>
      </c>
      <c r="AC225" s="25" t="str">
        <f>IF(COUNTIF($L225,"*Changes made to the child's protocols*"),"1","0")</f>
        <v>0</v>
      </c>
      <c r="AD225" s="25" t="str">
        <f>IF(COUNTIF($L225,"*Following a review of the restraints, no steps were taken to decrease the use of restraint/secusion during this reporting period*"),"1","0")</f>
        <v>0</v>
      </c>
      <c r="AE225" s="25">
        <v>0</v>
      </c>
      <c r="AF225" s="25">
        <v>0</v>
      </c>
      <c r="AG225" s="25">
        <v>0</v>
      </c>
      <c r="AH225" s="25" t="s">
        <v>53</v>
      </c>
      <c r="AI225" s="25" t="str">
        <f>IF(COUNTIF($AH225,"*Three or fewer restraints/seclusion occurred during this reporting period*"),"1","0")</f>
        <v>1</v>
      </c>
      <c r="AJ225" s="25" t="str">
        <f>IF(COUNTIF($AH225,"*Update has been made to the FBA*"),"1","0")</f>
        <v>0</v>
      </c>
      <c r="AK225" s="25" t="str">
        <f>IF(COUNTIF($AH225,"*Update has been made to the PBSP*"),"1","0")</f>
        <v>0</v>
      </c>
      <c r="AL225" s="25" t="str">
        <f>IF(COUNTIF($AH225,"*ISP Team has convened*"),"1","0")</f>
        <v>0</v>
      </c>
      <c r="AM225" s="25" t="str">
        <f>IF(COUNTIF($AH225,"*General retraining of staff*"),"1","0")</f>
        <v>0</v>
      </c>
      <c r="AN225" s="25" t="str">
        <f>IF(COUNTIF($AH225,"*ISP Team has convened*"),"1","0")</f>
        <v>0</v>
      </c>
      <c r="AO225" s="25" t="str">
        <f>IF(COUNTIF($AH225,"*Changes made to the ISP*"),"1","0")</f>
        <v>0</v>
      </c>
      <c r="AP225" s="25" t="str">
        <f>IF(COUNTIF($AH225,"*Assistive Device/Technology added to child's ISP*"),"1","0")</f>
        <v>0</v>
      </c>
      <c r="AQ225" s="25" t="str">
        <f>IF(COUNTIF($AH225,"*Adaptations made to meet identified sensory needs*"),"1","0")</f>
        <v>0</v>
      </c>
      <c r="AR225" s="25" t="str">
        <f>IF(COUNTIF($AH225,"*Consultation with psychiatrist/medication prescriber*"),"1","0")</f>
        <v>0</v>
      </c>
      <c r="AS225" s="25" t="str">
        <f>IF(COUNTIF($AH225,"*Consultation with Primary Care Physician/Dentist*"),"1","0")</f>
        <v>0</v>
      </c>
      <c r="AT225" s="25" t="str">
        <f>IF(COUNTIF($AH225,"*Environmental changes to the setting interior*"),"1","0")</f>
        <v>0</v>
      </c>
      <c r="AU225" s="25" t="str">
        <f>IF(COUNTIF($AH225,"*Door Window Dings Added*"),"1","0")</f>
        <v>0</v>
      </c>
      <c r="AV225" s="25" t="str">
        <f>IF(COUNTIF($AH225,"*Environmental changes to the child's bedroom*"),"1","0")</f>
        <v>0</v>
      </c>
      <c r="AW225" s="25" t="str">
        <f>IF(COUNTIF($AH225,"*Environmental changes to the setting exterior / property*"),"1","0")</f>
        <v>0</v>
      </c>
      <c r="AX225" s="25" t="str">
        <f>IF(COUNTIF($AH225,"*Changes made to the child's schedule*"),"1","0")</f>
        <v>0</v>
      </c>
      <c r="AY225" s="25" t="str">
        <f>IF(COUNTIF($AH225,"*Changes made to the child's protocols*"),"1","0")</f>
        <v>0</v>
      </c>
      <c r="AZ225" s="25" t="str">
        <f>IF(COUNTIF($AH225,"*Following a review of the restraints, no steps were taken to decrease the use of restraint/secusion during this reporting period*"),"1","0")</f>
        <v>0</v>
      </c>
    </row>
    <row r="226" spans="1:52" ht="72.5" x14ac:dyDescent="0.35">
      <c r="A226" s="28" t="s">
        <v>641</v>
      </c>
      <c r="B226" s="30" t="s">
        <v>643</v>
      </c>
      <c r="C226" s="30" t="s">
        <v>643</v>
      </c>
      <c r="D226" s="30" t="s">
        <v>643</v>
      </c>
      <c r="E226" s="30" t="s">
        <v>643</v>
      </c>
      <c r="F226" s="30" t="s">
        <v>643</v>
      </c>
      <c r="G226" s="30" t="s">
        <v>643</v>
      </c>
      <c r="H226" s="30" t="s">
        <v>643</v>
      </c>
      <c r="I226" s="25">
        <v>86</v>
      </c>
      <c r="J226" s="25">
        <v>0</v>
      </c>
      <c r="K226" s="25">
        <v>0</v>
      </c>
      <c r="L226" s="25" t="s">
        <v>204</v>
      </c>
      <c r="M226" s="25" t="str">
        <f>IF(COUNTIF($L226,"*Three or fewer restraints/seclusion occurred during this reporting period*"),"1","0")</f>
        <v>0</v>
      </c>
      <c r="N226" s="25" t="str">
        <f>IF(COUNTIF($L226,"*Update has been made to the FBA*"),"1","0")</f>
        <v>1</v>
      </c>
      <c r="O226" s="25" t="str">
        <f>IF(COUNTIF($L226,"*Update has been made to the PBSP*"),"1","0")</f>
        <v>1</v>
      </c>
      <c r="P226" s="25" t="str">
        <f>IF(COUNTIF($L226,"*ISP Team has convened*"),"1","0")</f>
        <v>0</v>
      </c>
      <c r="Q226" s="25" t="str">
        <f>IF(COUNTIF($L226,"*General retraining of staff*"),"1","0")</f>
        <v>1</v>
      </c>
      <c r="R226" s="25" t="str">
        <f>IF(COUNTIF($L226,"*ISP Team has convened*"),"1","0")</f>
        <v>0</v>
      </c>
      <c r="S226" s="25" t="str">
        <f>IF(COUNTIF($L226,"*Changes made to the ISP*"),"1","0")</f>
        <v>0</v>
      </c>
      <c r="T226" s="25" t="str">
        <f>IF(COUNTIF($L226,"*Assistive Device/Technology added to child's ISP*"),"1","0")</f>
        <v>0</v>
      </c>
      <c r="U226" s="25" t="str">
        <f>IF(COUNTIF($L226,"*Adaptations made to meet identified sensory needs*"),"1","0")</f>
        <v>1</v>
      </c>
      <c r="V226" s="25" t="str">
        <f>IF(COUNTIF($L226,"*Consultation with psychiatrist/medication prescriber*"),"1","0")</f>
        <v>1</v>
      </c>
      <c r="W226" s="25" t="str">
        <f>IF(COUNTIF($L226,"*Consultation with Primary Care Physician/Dentist*"),"1","0")</f>
        <v>0</v>
      </c>
      <c r="X226" s="25" t="str">
        <f>IF(COUNTIF($L226,"*Environmental changes to the setting interior*"),"1","0")</f>
        <v>1</v>
      </c>
      <c r="Y226" s="25" t="str">
        <f>IF(COUNTIF($L226,"*Door Window Dings Added*"),"1","0")</f>
        <v>0</v>
      </c>
      <c r="Z226" s="25" t="str">
        <f>IF(COUNTIF($L226,"*Environmental changes to the child's bedroom*"),"1","0")</f>
        <v>0</v>
      </c>
      <c r="AA226" s="25" t="str">
        <f>IF(COUNTIF($L226,"*Environmental changes to the setting exterior / property*"),"1","0")</f>
        <v>0</v>
      </c>
      <c r="AB226" s="25" t="str">
        <f>IF(COUNTIF($L226,"*Changes made to the child's schedule*"),"1","0")</f>
        <v>0</v>
      </c>
      <c r="AC226" s="25" t="str">
        <f>IF(COUNTIF($L226,"*Changes made to the child's protocols*"),"1","0")</f>
        <v>0</v>
      </c>
      <c r="AD226" s="25" t="str">
        <f>IF(COUNTIF($L226,"*Following a review of the restraints, no steps were taken to decrease the use of restraint/secusion during this reporting period*"),"1","0")</f>
        <v>0</v>
      </c>
      <c r="AE226" s="25">
        <v>0</v>
      </c>
      <c r="AF226" s="25">
        <v>0</v>
      </c>
      <c r="AG226" s="25">
        <v>0</v>
      </c>
      <c r="AH226" s="25" t="s">
        <v>53</v>
      </c>
      <c r="AI226" s="25" t="str">
        <f>IF(COUNTIF($AH226,"*Three or fewer restraints/seclusion occurred during this reporting period*"),"1","0")</f>
        <v>1</v>
      </c>
      <c r="AJ226" s="25" t="str">
        <f>IF(COUNTIF($AH226,"*Update has been made to the FBA*"),"1","0")</f>
        <v>0</v>
      </c>
      <c r="AK226" s="25" t="str">
        <f>IF(COUNTIF($AH226,"*Update has been made to the PBSP*"),"1","0")</f>
        <v>0</v>
      </c>
      <c r="AL226" s="25" t="str">
        <f>IF(COUNTIF($AH226,"*ISP Team has convened*"),"1","0")</f>
        <v>0</v>
      </c>
      <c r="AM226" s="25" t="str">
        <f>IF(COUNTIF($AH226,"*General retraining of staff*"),"1","0")</f>
        <v>0</v>
      </c>
      <c r="AN226" s="25" t="str">
        <f>IF(COUNTIF($AH226,"*ISP Team has convened*"),"1","0")</f>
        <v>0</v>
      </c>
      <c r="AO226" s="25" t="str">
        <f>IF(COUNTIF($AH226,"*Changes made to the ISP*"),"1","0")</f>
        <v>0</v>
      </c>
      <c r="AP226" s="25" t="str">
        <f>IF(COUNTIF($AH226,"*Assistive Device/Technology added to child's ISP*"),"1","0")</f>
        <v>0</v>
      </c>
      <c r="AQ226" s="25" t="str">
        <f>IF(COUNTIF($AH226,"*Adaptations made to meet identified sensory needs*"),"1","0")</f>
        <v>0</v>
      </c>
      <c r="AR226" s="25" t="str">
        <f>IF(COUNTIF($AH226,"*Consultation with psychiatrist/medication prescriber*"),"1","0")</f>
        <v>0</v>
      </c>
      <c r="AS226" s="25" t="str">
        <f>IF(COUNTIF($AH226,"*Consultation with Primary Care Physician/Dentist*"),"1","0")</f>
        <v>0</v>
      </c>
      <c r="AT226" s="25" t="str">
        <f>IF(COUNTIF($AH226,"*Environmental changes to the setting interior*"),"1","0")</f>
        <v>0</v>
      </c>
      <c r="AU226" s="25" t="str">
        <f>IF(COUNTIF($AH226,"*Door Window Dings Added*"),"1","0")</f>
        <v>0</v>
      </c>
      <c r="AV226" s="25" t="str">
        <f>IF(COUNTIF($AH226,"*Environmental changes to the child's bedroom*"),"1","0")</f>
        <v>0</v>
      </c>
      <c r="AW226" s="25" t="str">
        <f>IF(COUNTIF($AH226,"*Environmental changes to the setting exterior / property*"),"1","0")</f>
        <v>0</v>
      </c>
      <c r="AX226" s="25" t="str">
        <f>IF(COUNTIF($AH226,"*Changes made to the child's schedule*"),"1","0")</f>
        <v>0</v>
      </c>
      <c r="AY226" s="25" t="str">
        <f>IF(COUNTIF($AH226,"*Changes made to the child's protocols*"),"1","0")</f>
        <v>0</v>
      </c>
      <c r="AZ226" s="25" t="str">
        <f>IF(COUNTIF($AH226,"*Following a review of the restraints, no steps were taken to decrease the use of restraint/secusion during this reporting period*"),"1","0")</f>
        <v>0</v>
      </c>
    </row>
    <row r="227" spans="1:52" ht="50" customHeight="1" x14ac:dyDescent="0.35">
      <c r="A227" s="28" t="s">
        <v>642</v>
      </c>
      <c r="B227" s="30" t="s">
        <v>643</v>
      </c>
      <c r="C227" s="30" t="s">
        <v>643</v>
      </c>
      <c r="D227" s="30" t="s">
        <v>643</v>
      </c>
      <c r="E227" s="30" t="s">
        <v>643</v>
      </c>
      <c r="F227" s="30" t="s">
        <v>643</v>
      </c>
      <c r="G227" s="30" t="s">
        <v>643</v>
      </c>
      <c r="H227" s="30" t="s">
        <v>643</v>
      </c>
      <c r="I227" s="25">
        <v>95</v>
      </c>
      <c r="J227" s="25">
        <v>0</v>
      </c>
      <c r="K227" s="32">
        <v>1</v>
      </c>
      <c r="L227" s="25" t="s">
        <v>159</v>
      </c>
      <c r="M227" s="25" t="str">
        <f>IF(COUNTIF($L227,"*Three or fewer restraints/seclusion occurred during this reporting period*"),"1","0")</f>
        <v>0</v>
      </c>
      <c r="N227" s="25" t="str">
        <f>IF(COUNTIF($L227,"*Update has been made to the FBA*"),"1","0")</f>
        <v>0</v>
      </c>
      <c r="O227" s="25" t="str">
        <f>IF(COUNTIF($L227,"*Update has been made to the PBSP*"),"1","0")</f>
        <v>0</v>
      </c>
      <c r="P227" s="25" t="str">
        <f>IF(COUNTIF($L227,"*ISP Team has convened*"),"1","0")</f>
        <v>0</v>
      </c>
      <c r="Q227" s="25" t="str">
        <f>IF(COUNTIF($L227,"*General retraining of staff*"),"1","0")</f>
        <v>1</v>
      </c>
      <c r="R227" s="25" t="str">
        <f>IF(COUNTIF($L227,"*ISP Team has convened*"),"1","0")</f>
        <v>0</v>
      </c>
      <c r="S227" s="25" t="str">
        <f>IF(COUNTIF($L227,"*Changes made to the ISP*"),"1","0")</f>
        <v>0</v>
      </c>
      <c r="T227" s="25" t="str">
        <f>IF(COUNTIF($L227,"*Assistive Device/Technology added to child's ISP*"),"1","0")</f>
        <v>0</v>
      </c>
      <c r="U227" s="25" t="str">
        <f>IF(COUNTIF($L227,"*Adaptations made to meet identified sensory needs*"),"1","0")</f>
        <v>0</v>
      </c>
      <c r="V227" s="25" t="str">
        <f>IF(COUNTIF($L227,"*Consultation with psychiatrist/medication prescriber*"),"1","0")</f>
        <v>0</v>
      </c>
      <c r="W227" s="25" t="str">
        <f>IF(COUNTIF($L227,"*Consultation with Primary Care Physician/Dentist*"),"1","0")</f>
        <v>0</v>
      </c>
      <c r="X227" s="25" t="str">
        <f>IF(COUNTIF($L227,"*Environmental changes to the setting interior*"),"1","0")</f>
        <v>0</v>
      </c>
      <c r="Y227" s="25" t="str">
        <f>IF(COUNTIF($L227,"*Door Window Dings Added*"),"1","0")</f>
        <v>0</v>
      </c>
      <c r="Z227" s="25" t="str">
        <f>IF(COUNTIF($L227,"*Environmental changes to the child's bedroom*"),"1","0")</f>
        <v>0</v>
      </c>
      <c r="AA227" s="25" t="str">
        <f>IF(COUNTIF($L227,"*Environmental changes to the setting exterior / property*"),"1","0")</f>
        <v>0</v>
      </c>
      <c r="AB227" s="25" t="str">
        <f>IF(COUNTIF($L227,"*Changes made to the child's schedule*"),"1","0")</f>
        <v>0</v>
      </c>
      <c r="AC227" s="25" t="str">
        <f>IF(COUNTIF($L227,"*Changes made to the child's protocols*"),"1","0")</f>
        <v>0</v>
      </c>
      <c r="AD227" s="25" t="str">
        <f>IF(COUNTIF($L227,"*Following a review of the restraints, no steps were taken to decrease the use of restraint/secusion during this reporting period*"),"1","0")</f>
        <v>0</v>
      </c>
      <c r="AE227" s="25">
        <v>0</v>
      </c>
      <c r="AF227" s="25">
        <v>0</v>
      </c>
      <c r="AG227" s="25">
        <v>0</v>
      </c>
      <c r="AH227" s="25" t="s">
        <v>53</v>
      </c>
      <c r="AI227" s="25" t="str">
        <f>IF(COUNTIF($AH227,"*Three or fewer restraints/seclusion occurred during this reporting period*"),"1","0")</f>
        <v>1</v>
      </c>
      <c r="AJ227" s="25" t="str">
        <f>IF(COUNTIF($AH227,"*Update has been made to the FBA*"),"1","0")</f>
        <v>0</v>
      </c>
      <c r="AK227" s="25" t="str">
        <f>IF(COUNTIF($AH227,"*Update has been made to the PBSP*"),"1","0")</f>
        <v>0</v>
      </c>
      <c r="AL227" s="25" t="str">
        <f>IF(COUNTIF($AH227,"*ISP Team has convened*"),"1","0")</f>
        <v>0</v>
      </c>
      <c r="AM227" s="25" t="str">
        <f>IF(COUNTIF($AH227,"*General retraining of staff*"),"1","0")</f>
        <v>0</v>
      </c>
      <c r="AN227" s="25" t="str">
        <f>IF(COUNTIF($AH227,"*ISP Team has convened*"),"1","0")</f>
        <v>0</v>
      </c>
      <c r="AO227" s="25" t="str">
        <f>IF(COUNTIF($AH227,"*Changes made to the ISP*"),"1","0")</f>
        <v>0</v>
      </c>
      <c r="AP227" s="25" t="str">
        <f>IF(COUNTIF($AH227,"*Assistive Device/Technology added to child's ISP*"),"1","0")</f>
        <v>0</v>
      </c>
      <c r="AQ227" s="25" t="str">
        <f>IF(COUNTIF($AH227,"*Adaptations made to meet identified sensory needs*"),"1","0")</f>
        <v>0</v>
      </c>
      <c r="AR227" s="25" t="str">
        <f>IF(COUNTIF($AH227,"*Consultation with psychiatrist/medication prescriber*"),"1","0")</f>
        <v>0</v>
      </c>
      <c r="AS227" s="25" t="str">
        <f>IF(COUNTIF($AH227,"*Consultation with Primary Care Physician/Dentist*"),"1","0")</f>
        <v>0</v>
      </c>
      <c r="AT227" s="25" t="str">
        <f>IF(COUNTIF($AH227,"*Environmental changes to the setting interior*"),"1","0")</f>
        <v>0</v>
      </c>
      <c r="AU227" s="25" t="str">
        <f>IF(COUNTIF($AH227,"*Door Window Dings Added*"),"1","0")</f>
        <v>0</v>
      </c>
      <c r="AV227" s="25" t="str">
        <f>IF(COUNTIF($AH227,"*Environmental changes to the child's bedroom*"),"1","0")</f>
        <v>0</v>
      </c>
      <c r="AW227" s="25" t="str">
        <f>IF(COUNTIF($AH227,"*Environmental changes to the setting exterior / property*"),"1","0")</f>
        <v>0</v>
      </c>
      <c r="AX227" s="25" t="str">
        <f>IF(COUNTIF($AH227,"*Changes made to the child's schedule*"),"1","0")</f>
        <v>0</v>
      </c>
      <c r="AY227" s="25" t="str">
        <f>IF(COUNTIF($AH227,"*Changes made to the child's protocols*"),"1","0")</f>
        <v>0</v>
      </c>
      <c r="AZ227" s="25" t="str">
        <f>IF(COUNTIF($AH227,"*Following a review of the restraints, no steps were taken to decrease the use of restraint/secusion during this reporting period*"),"1","0")</f>
        <v>0</v>
      </c>
    </row>
    <row r="228" spans="1:52" ht="50" customHeight="1" x14ac:dyDescent="0.35">
      <c r="B228" s="26"/>
      <c r="C228" s="26"/>
      <c r="D228" s="26"/>
      <c r="E228" s="26"/>
      <c r="F228" s="26"/>
      <c r="G228" s="26"/>
      <c r="H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row>
    <row r="229" spans="1:52" ht="50" customHeight="1" x14ac:dyDescent="0.35">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row>
  </sheetData>
  <sheetProtection algorithmName="SHA-512" hashValue="K65WqfbCGYuHc8rZG2imkcsRUloI1yG8GNzq9nOh6tbrs8DtjppmKqGk84SBvx+PYd28wY1FuY+xHYGYt187IQ==" saltValue="pmje9Dps6tUK8aOYJW8Hzw==" spinCount="100000" sheet="1" objects="1" scenarios="1"/>
  <sortState xmlns:xlrd2="http://schemas.microsoft.com/office/spreadsheetml/2017/richdata2" ref="A2:AZ203">
    <sortCondition ref="I1:I203"/>
  </sortState>
  <phoneticPr fontId="3" type="noConversion"/>
  <dataValidations xWindow="2194" yWindow="401"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7:K42 K15:K25 K2:K8" xr:uid="{8C13897C-3C7C-4121-873E-721EFEB623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26 J15:J42 J2:J8" xr:uid="{F414A3B7-3085-4C5F-8769-26F7D4D3FF27}">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7 I27:I28 J46:K46 J51:K51 I43:I201" xr:uid="{D4D30809-53D7-4582-96E5-CA17182AB63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8 I29:I42 I15:I26 I2:I6" xr:uid="{9B4FEA47-5021-4E5A-8469-4EC922180B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G2:AG229"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F2:AF229"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E2:AE229" xr:uid="{CFE70471-327E-40F7-BAFC-54FFFA71B542}">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7B90-5365-4C30-A6F0-0F8E5B82F467}">
  <dimension ref="A3:E9"/>
  <sheetViews>
    <sheetView workbookViewId="0">
      <selection activeCell="A4" sqref="A4"/>
    </sheetView>
  </sheetViews>
  <sheetFormatPr defaultRowHeight="14.5" x14ac:dyDescent="0.35"/>
  <cols>
    <col min="1" max="1" width="12.36328125" bestFit="1" customWidth="1"/>
    <col min="2" max="2" width="24.7265625" bestFit="1" customWidth="1"/>
    <col min="3" max="3" width="123.1796875" bestFit="1" customWidth="1"/>
    <col min="4" max="4" width="29.6328125" bestFit="1" customWidth="1"/>
    <col min="5" max="5" width="128.08984375" bestFit="1" customWidth="1"/>
    <col min="6" max="6" width="73.90625" bestFit="1" customWidth="1"/>
    <col min="7" max="7" width="85.36328125" bestFit="1" customWidth="1"/>
    <col min="8" max="10" width="3" bestFit="1" customWidth="1"/>
    <col min="11" max="11" width="4" bestFit="1" customWidth="1"/>
    <col min="12" max="12" width="23" bestFit="1" customWidth="1"/>
    <col min="13" max="13" width="11" bestFit="1" customWidth="1"/>
    <col min="14" max="14" width="23" bestFit="1" customWidth="1"/>
    <col min="15" max="15" width="11" bestFit="1" customWidth="1"/>
  </cols>
  <sheetData>
    <row r="3" spans="1:5" x14ac:dyDescent="0.35">
      <c r="B3" s="9" t="s">
        <v>135</v>
      </c>
    </row>
    <row r="4" spans="1:5" x14ac:dyDescent="0.35">
      <c r="B4" t="s">
        <v>106</v>
      </c>
      <c r="D4" t="s">
        <v>174</v>
      </c>
      <c r="E4" t="s">
        <v>175</v>
      </c>
    </row>
    <row r="5" spans="1:5" x14ac:dyDescent="0.35">
      <c r="A5" s="9" t="s">
        <v>132</v>
      </c>
      <c r="B5" t="s">
        <v>134</v>
      </c>
      <c r="C5" t="s">
        <v>176</v>
      </c>
    </row>
    <row r="6" spans="1:5" x14ac:dyDescent="0.35">
      <c r="A6" s="10">
        <v>1</v>
      </c>
      <c r="B6" s="11">
        <v>2</v>
      </c>
      <c r="C6" s="11">
        <v>1</v>
      </c>
      <c r="D6" s="11">
        <v>2</v>
      </c>
      <c r="E6" s="11">
        <v>1</v>
      </c>
    </row>
    <row r="7" spans="1:5" x14ac:dyDescent="0.35">
      <c r="A7" s="10">
        <v>3</v>
      </c>
      <c r="B7" s="11">
        <v>2</v>
      </c>
      <c r="C7" s="11">
        <v>1</v>
      </c>
      <c r="D7" s="11">
        <v>2</v>
      </c>
      <c r="E7" s="11">
        <v>1</v>
      </c>
    </row>
    <row r="8" spans="1:5" x14ac:dyDescent="0.35">
      <c r="A8" s="10">
        <v>4</v>
      </c>
      <c r="B8" s="11">
        <v>2</v>
      </c>
      <c r="C8" s="11">
        <v>0</v>
      </c>
      <c r="D8" s="11">
        <v>2</v>
      </c>
      <c r="E8" s="11">
        <v>0</v>
      </c>
    </row>
    <row r="9" spans="1:5" x14ac:dyDescent="0.35">
      <c r="A9" s="10" t="s">
        <v>133</v>
      </c>
      <c r="B9" s="11">
        <v>6</v>
      </c>
      <c r="C9" s="11">
        <v>2</v>
      </c>
      <c r="D9" s="11">
        <v>6</v>
      </c>
      <c r="E9" s="11">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75EE0-AEB5-40F2-B87B-29668B201657}"/>
</file>

<file path=customXml/itemProps2.xml><?xml version="1.0" encoding="utf-8"?>
<ds:datastoreItem xmlns:ds="http://schemas.openxmlformats.org/officeDocument/2006/customXml" ds:itemID="{F91CE5ED-2727-47FC-BD31-B77C6EC229B9}"/>
</file>

<file path=customXml/itemProps3.xml><?xml version="1.0" encoding="utf-8"?>
<ds:datastoreItem xmlns:ds="http://schemas.openxmlformats.org/officeDocument/2006/customXml" ds:itemID="{B7F3CD37-E26A-46AA-90D3-45731F11850A}"/>
</file>

<file path=docMetadata/LabelInfo.xml><?xml version="1.0" encoding="utf-8"?>
<clbl:labelList xmlns:clbl="http://schemas.microsoft.com/office/2020/mipLabelMetadata">
  <clbl:label id="{a76575b2-0a46-484c-818c-2622a2b78303}" enabled="1" method="Privileged" siteId="{658e63e8-8d39-499c-8f48-13adc9452f4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ODDS Programs - Totals</vt:lpstr>
      <vt:lpstr>Program Data</vt:lpstr>
      <vt:lpstr>Child Data</vt:lpstr>
      <vt:lpstr>Raw Data</vt:lpstr>
      <vt:lpstr>Program Summary-OLD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710 - 2024 Q4 Report - English</dc:title>
  <dc:creator>Hart Jill</dc:creator>
  <cp:lastModifiedBy>Belau Gamblin</cp:lastModifiedBy>
  <dcterms:created xsi:type="dcterms:W3CDTF">2022-04-04T16:12:44Z</dcterms:created>
  <dcterms:modified xsi:type="dcterms:W3CDTF">2025-09-07T23:17:12Z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6575b2-0a46-484c-818c-2622a2b78303_Enabled">
    <vt:lpwstr>true</vt:lpwstr>
  </property>
  <property fmtid="{D5CDD505-2E9C-101B-9397-08002B2CF9AE}" pid="3" name="MSIP_Label_a76575b2-0a46-484c-818c-2622a2b78303_SetDate">
    <vt:lpwstr>2023-10-16T16:34:41Z</vt:lpwstr>
  </property>
  <property fmtid="{D5CDD505-2E9C-101B-9397-08002B2CF9AE}" pid="4" name="MSIP_Label_a76575b2-0a46-484c-818c-2622a2b78303_Method">
    <vt:lpwstr>Privileged</vt:lpwstr>
  </property>
  <property fmtid="{D5CDD505-2E9C-101B-9397-08002B2CF9AE}" pid="5" name="MSIP_Label_a76575b2-0a46-484c-818c-2622a2b78303_Name">
    <vt:lpwstr>Level 3 - Restricted (Items)</vt:lpwstr>
  </property>
  <property fmtid="{D5CDD505-2E9C-101B-9397-08002B2CF9AE}" pid="6" name="MSIP_Label_a76575b2-0a46-484c-818c-2622a2b78303_SiteId">
    <vt:lpwstr>658e63e8-8d39-499c-8f48-13adc9452f4c</vt:lpwstr>
  </property>
  <property fmtid="{D5CDD505-2E9C-101B-9397-08002B2CF9AE}" pid="7" name="MSIP_Label_a76575b2-0a46-484c-818c-2622a2b78303_ActionId">
    <vt:lpwstr>b260ce3e-2f02-4b67-8e20-e7f6c1c5af9e</vt:lpwstr>
  </property>
  <property fmtid="{D5CDD505-2E9C-101B-9397-08002B2CF9AE}" pid="8" name="MSIP_Label_a76575b2-0a46-484c-818c-2622a2b78303_ContentBits">
    <vt:lpwstr>2</vt:lpwstr>
  </property>
  <property fmtid="{D5CDD505-2E9C-101B-9397-08002B2CF9AE}" pid="9" name="ContentTypeId">
    <vt:lpwstr>0x010100D2A4432FE56CD74CA4680987F98E5FFD</vt:lpwstr>
  </property>
</Properties>
</file>