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Bid-ContractFolders\Bids\00011918 Maintenance Asphalt Ongoing Applications\PA Series\For website\"/>
    </mc:Choice>
  </mc:AlternateContent>
  <xr:revisionPtr revIDLastSave="0" documentId="13_ncr:1_{A359EDFB-D174-47D2-8FB9-9128ECB508F0}" xr6:coauthVersionLast="47" xr6:coauthVersionMax="47" xr10:uidLastSave="{00000000-0000-0000-0000-000000000000}"/>
  <bookViews>
    <workbookView xWindow="22980" yWindow="420" windowWidth="20352" windowHeight="111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4" i="1"/>
  <c r="G15" i="1"/>
  <c r="G16" i="1"/>
  <c r="G17" i="1"/>
  <c r="G18" i="1"/>
  <c r="G19" i="1"/>
  <c r="G20" i="1"/>
  <c r="G21" i="1"/>
  <c r="G22" i="1"/>
  <c r="G23" i="1"/>
  <c r="G24" i="1"/>
  <c r="G25" i="1"/>
  <c r="F15" i="1"/>
  <c r="F16" i="1"/>
  <c r="F17" i="1"/>
  <c r="F18" i="1"/>
  <c r="F19" i="1"/>
  <c r="F20" i="1"/>
  <c r="F21" i="1"/>
  <c r="F22" i="1"/>
  <c r="F23" i="1"/>
  <c r="F24" i="1"/>
  <c r="F25" i="1"/>
  <c r="F14" i="1"/>
  <c r="G14" i="1"/>
  <c r="E15" i="1"/>
  <c r="D15" i="1" s="1"/>
  <c r="E16" i="1"/>
  <c r="E17" i="1"/>
  <c r="E18" i="1"/>
  <c r="D18" i="1" s="1"/>
  <c r="E19" i="1"/>
  <c r="E20" i="1"/>
  <c r="D20" i="1" s="1"/>
  <c r="E21" i="1"/>
  <c r="D21" i="1" s="1"/>
  <c r="E22" i="1"/>
  <c r="D22" i="1" s="1"/>
  <c r="E23" i="1"/>
  <c r="D23" i="1" s="1"/>
  <c r="E24" i="1"/>
  <c r="E25" i="1"/>
  <c r="D25" i="1" s="1"/>
  <c r="C15" i="1"/>
  <c r="B15" i="1" s="1"/>
  <c r="C16" i="1"/>
  <c r="C17" i="1"/>
  <c r="B17" i="1" s="1"/>
  <c r="C18" i="1"/>
  <c r="C19" i="1"/>
  <c r="B19" i="1" s="1"/>
  <c r="C20" i="1"/>
  <c r="B20" i="1" s="1"/>
  <c r="C21" i="1"/>
  <c r="B21" i="1" s="1"/>
  <c r="C22" i="1"/>
  <c r="B22" i="1" s="1"/>
  <c r="C23" i="1"/>
  <c r="B23" i="1" s="1"/>
  <c r="C24" i="1"/>
  <c r="C25" i="1"/>
  <c r="B25" i="1" s="1"/>
  <c r="C14" i="1"/>
  <c r="E14" i="1"/>
  <c r="D24" i="1"/>
  <c r="D19" i="1"/>
  <c r="D17" i="1"/>
  <c r="D16" i="1"/>
  <c r="B16" i="1"/>
  <c r="D14" i="1" l="1"/>
  <c r="B14" i="1"/>
</calcChain>
</file>

<file path=xl/sharedStrings.xml><?xml version="1.0" encoding="utf-8"?>
<sst xmlns="http://schemas.openxmlformats.org/spreadsheetml/2006/main" count="29" uniqueCount="22">
  <si>
    <t>For purchases in</t>
  </si>
  <si>
    <t>the month of:</t>
  </si>
  <si>
    <t>Dist 1 - 12</t>
  </si>
  <si>
    <t>MHMAC</t>
  </si>
  <si>
    <t>Tack Coat</t>
  </si>
  <si>
    <t>Dist 13-14</t>
  </si>
  <si>
    <t>ASPHALT MIX/TACK</t>
  </si>
  <si>
    <t>Dist 1-12</t>
  </si>
  <si>
    <t>MONTHLY PRICE ADJUSTMENTS FOR ODOT ASPHALT PRICE AGREEMENTS</t>
  </si>
  <si>
    <t>MACMP</t>
  </si>
  <si>
    <t>Pacific NW</t>
  </si>
  <si>
    <t>Boise</t>
  </si>
  <si>
    <t>Base MACMP: Feb 2018</t>
  </si>
  <si>
    <t xml:space="preserve">EMULSIONS </t>
  </si>
  <si>
    <t>Add the adjustment amount listed to the contract price.</t>
  </si>
  <si>
    <t>Multiply the adjustment amount listed by the asphalt content (percent residue) shown on the contract pricing sheet, and add that amount to the contract price.</t>
  </si>
  <si>
    <r>
      <t xml:space="preserve">Previous </t>
    </r>
    <r>
      <rPr>
        <sz val="10"/>
        <color theme="0"/>
        <rFont val="Calibri"/>
        <family val="2"/>
        <scheme val="minor"/>
      </rPr>
      <t xml:space="preserve">month's MACMP used for calculation of price adjustments:
Link to MACMP:  </t>
    </r>
    <r>
      <rPr>
        <sz val="11"/>
        <color theme="0"/>
        <rFont val="Calibri"/>
        <family val="2"/>
        <scheme val="minor"/>
      </rPr>
      <t xml:space="preserve">
</t>
    </r>
  </si>
  <si>
    <t>http://www.oregon.gov/ODOT/Business/Procurement/Pages/GTS.aspx</t>
  </si>
  <si>
    <t xml:space="preserve">The adjustment amounts listed below are to be used with the contract pricing, which is available at : </t>
  </si>
  <si>
    <t>Please contact Joanne with any questions:  503-569-8015   joanne.m.robinson@odot.state.or.us</t>
  </si>
  <si>
    <t>https://www.oregon.gov/ODOT/Business/Pages/Asphalt-Fuel-Price.aspx</t>
  </si>
  <si>
    <t>Base MACMP: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</si>
</sst>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0D4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5" tint="-0.499984740745262"/>
      </top>
      <bottom/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 style="medium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249977111117893"/>
      </right>
      <top/>
      <bottom style="thin">
        <color indexed="64"/>
      </bottom>
      <diagonal/>
    </border>
    <border>
      <left style="medium">
        <color theme="8" tint="-0.249977111117893"/>
      </left>
      <right style="thin">
        <color indexed="64"/>
      </right>
      <top style="thin">
        <color indexed="64"/>
      </top>
      <bottom style="double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thin">
        <color indexed="64"/>
      </top>
      <bottom style="double">
        <color theme="8" tint="-0.249977111117893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 style="medium">
        <color theme="8" tint="-0.249977111117893"/>
      </left>
      <right/>
      <top style="thin">
        <color indexed="64"/>
      </top>
      <bottom/>
      <diagonal/>
    </border>
    <border>
      <left/>
      <right style="medium">
        <color theme="8" tint="-0.249977111117893"/>
      </right>
      <top style="thin">
        <color indexed="64"/>
      </top>
      <bottom/>
      <diagonal/>
    </border>
    <border>
      <left style="medium">
        <color theme="8" tint="-0.24997711111789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8" tint="-0.24997711111789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3" tint="-0.249977111117893"/>
      </bottom>
      <diagonal/>
    </border>
    <border>
      <left style="medium">
        <color indexed="64"/>
      </left>
      <right/>
      <top/>
      <bottom style="thin">
        <color theme="3" tint="-0.249977111117893"/>
      </bottom>
      <diagonal/>
    </border>
    <border>
      <left/>
      <right style="medium">
        <color indexed="64"/>
      </right>
      <top/>
      <bottom style="thin">
        <color theme="3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8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8" tint="-0.24997711111789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theme="5" tint="-0.49998474074526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44" fontId="0" fillId="0" borderId="1" xfId="1" applyFont="1" applyFill="1" applyBorder="1"/>
    <xf numFmtId="0" fontId="3" fillId="0" borderId="1" xfId="0" applyFont="1" applyBorder="1" applyAlignment="1">
      <alignment horizontal="center"/>
    </xf>
    <xf numFmtId="0" fontId="0" fillId="0" borderId="17" xfId="0" applyBorder="1"/>
    <xf numFmtId="164" fontId="0" fillId="0" borderId="17" xfId="0" applyNumberFormat="1" applyBorder="1"/>
    <xf numFmtId="0" fontId="0" fillId="0" borderId="36" xfId="0" applyBorder="1"/>
    <xf numFmtId="0" fontId="3" fillId="0" borderId="36" xfId="0" applyFont="1" applyBorder="1"/>
    <xf numFmtId="17" fontId="0" fillId="0" borderId="36" xfId="0" applyNumberFormat="1" applyBorder="1"/>
    <xf numFmtId="0" fontId="0" fillId="7" borderId="34" xfId="0" applyFill="1" applyBorder="1"/>
    <xf numFmtId="0" fontId="0" fillId="0" borderId="45" xfId="0" applyBorder="1"/>
    <xf numFmtId="44" fontId="0" fillId="0" borderId="46" xfId="1" applyFont="1" applyFill="1" applyBorder="1"/>
    <xf numFmtId="0" fontId="0" fillId="7" borderId="28" xfId="0" applyFill="1" applyBorder="1"/>
    <xf numFmtId="0" fontId="0" fillId="7" borderId="29" xfId="0" applyFill="1" applyBorder="1"/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0" fillId="8" borderId="10" xfId="0" applyNumberFormat="1" applyFill="1" applyBorder="1" applyAlignment="1">
      <alignment horizontal="center"/>
    </xf>
    <xf numFmtId="165" fontId="0" fillId="8" borderId="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8" xfId="0" applyFill="1" applyBorder="1"/>
    <xf numFmtId="6" fontId="0" fillId="11" borderId="8" xfId="0" applyNumberFormat="1" applyFill="1" applyBorder="1" applyAlignment="1">
      <alignment horizontal="center"/>
    </xf>
    <xf numFmtId="6" fontId="0" fillId="11" borderId="12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0" xfId="0" applyFill="1" applyBorder="1"/>
    <xf numFmtId="6" fontId="0" fillId="6" borderId="40" xfId="0" applyNumberFormat="1" applyFill="1" applyBorder="1" applyAlignment="1">
      <alignment horizontal="center"/>
    </xf>
    <xf numFmtId="6" fontId="0" fillId="6" borderId="41" xfId="0" applyNumberFormat="1" applyFill="1" applyBorder="1" applyAlignment="1">
      <alignment horizontal="center"/>
    </xf>
    <xf numFmtId="165" fontId="0" fillId="6" borderId="42" xfId="0" applyNumberFormat="1" applyFill="1" applyBorder="1" applyAlignment="1">
      <alignment horizontal="center"/>
    </xf>
    <xf numFmtId="0" fontId="0" fillId="7" borderId="0" xfId="0" applyFill="1"/>
    <xf numFmtId="164" fontId="0" fillId="0" borderId="47" xfId="0" applyNumberFormat="1" applyBorder="1"/>
    <xf numFmtId="0" fontId="13" fillId="5" borderId="24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12" fillId="5" borderId="31" xfId="0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0" fillId="4" borderId="27" xfId="2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wrapText="1"/>
    </xf>
    <xf numFmtId="0" fontId="7" fillId="4" borderId="29" xfId="0" applyFont="1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1" fillId="4" borderId="24" xfId="0" applyFont="1" applyFill="1" applyBorder="1" applyAlignment="1">
      <alignment horizontal="center" wrapText="1"/>
    </xf>
    <xf numFmtId="0" fontId="7" fillId="4" borderId="25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wrapText="1"/>
    </xf>
    <xf numFmtId="0" fontId="10" fillId="3" borderId="0" xfId="2" applyFill="1" applyBorder="1" applyAlignment="1">
      <alignment horizontal="center"/>
    </xf>
    <xf numFmtId="0" fontId="10" fillId="3" borderId="34" xfId="2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6" fontId="0" fillId="8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8" fillId="9" borderId="19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0D4F8"/>
      <color rgb="FFFEFEB0"/>
      <color rgb="FFFFFFFF"/>
      <color rgb="FFF5D7F4"/>
      <color rgb="FFEFE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egon.gov/ODOT/Business/Procurement/Pages/GTS.aspx" TargetMode="External"/><Relationship Id="rId2" Type="http://schemas.openxmlformats.org/officeDocument/2006/relationships/hyperlink" Target="https://www.oregon.gov/ODOT/Business/Pages/Asphalt-Fuel-Price.aspx" TargetMode="External"/><Relationship Id="rId1" Type="http://schemas.openxmlformats.org/officeDocument/2006/relationships/hyperlink" Target="http://www.oregon.gov/ODOT/Business/Documents/macmp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6"/>
  <sheetViews>
    <sheetView tabSelected="1" topLeftCell="A11" workbookViewId="0">
      <selection activeCell="A2" sqref="A2:G2"/>
    </sheetView>
  </sheetViews>
  <sheetFormatPr defaultRowHeight="14.4" x14ac:dyDescent="0.3"/>
  <cols>
    <col min="1" max="1" width="15" style="1" customWidth="1"/>
    <col min="2" max="2" width="11.33203125" style="1" customWidth="1"/>
    <col min="3" max="3" width="10.109375" style="1" customWidth="1"/>
    <col min="4" max="4" width="9.6640625" style="1" customWidth="1"/>
    <col min="5" max="5" width="10.5546875" style="1" customWidth="1"/>
    <col min="6" max="6" width="21.44140625" style="1" customWidth="1"/>
    <col min="7" max="7" width="23.33203125" style="1" customWidth="1"/>
  </cols>
  <sheetData>
    <row r="1" spans="1:7" x14ac:dyDescent="0.3">
      <c r="A1" s="34" t="s">
        <v>8</v>
      </c>
      <c r="B1" s="35"/>
      <c r="C1" s="35"/>
      <c r="D1" s="35"/>
      <c r="E1" s="35"/>
      <c r="F1" s="35"/>
      <c r="G1" s="36"/>
    </row>
    <row r="2" spans="1:7" x14ac:dyDescent="0.3">
      <c r="A2" s="37" t="s">
        <v>19</v>
      </c>
      <c r="B2" s="38"/>
      <c r="C2" s="38"/>
      <c r="D2" s="38"/>
      <c r="E2" s="38"/>
      <c r="F2" s="38"/>
      <c r="G2" s="39"/>
    </row>
    <row r="3" spans="1:7" ht="5.4" customHeight="1" thickBot="1" x14ac:dyDescent="0.35">
      <c r="A3" s="43"/>
      <c r="B3" s="44"/>
      <c r="C3" s="44"/>
      <c r="D3" s="44"/>
      <c r="E3" s="44"/>
      <c r="F3" s="44"/>
      <c r="G3" s="45"/>
    </row>
    <row r="4" spans="1:7" ht="19.2" customHeight="1" x14ac:dyDescent="0.3">
      <c r="A4" s="52" t="s">
        <v>18</v>
      </c>
      <c r="B4" s="53"/>
      <c r="C4" s="53"/>
      <c r="D4" s="53"/>
      <c r="E4" s="53"/>
      <c r="F4" s="53"/>
      <c r="G4" s="54"/>
    </row>
    <row r="5" spans="1:7" ht="16.8" customHeight="1" thickBot="1" x14ac:dyDescent="0.35">
      <c r="A5" s="40" t="s">
        <v>17</v>
      </c>
      <c r="B5" s="41"/>
      <c r="C5" s="41"/>
      <c r="D5" s="41"/>
      <c r="E5" s="41"/>
      <c r="F5" s="41"/>
      <c r="G5" s="42"/>
    </row>
    <row r="6" spans="1:7" ht="6.6" customHeight="1" thickBot="1" x14ac:dyDescent="0.35">
      <c r="A6" s="51"/>
      <c r="B6" s="44"/>
      <c r="C6" s="44"/>
      <c r="D6" s="44"/>
      <c r="E6" s="44"/>
      <c r="F6" s="44"/>
      <c r="G6" s="45"/>
    </row>
    <row r="7" spans="1:7" x14ac:dyDescent="0.3">
      <c r="A7" s="6"/>
      <c r="B7" s="46" t="s">
        <v>6</v>
      </c>
      <c r="C7" s="47"/>
      <c r="D7" s="47"/>
      <c r="E7" s="48"/>
      <c r="F7" s="49" t="s">
        <v>13</v>
      </c>
      <c r="G7" s="50"/>
    </row>
    <row r="8" spans="1:7" ht="25.8" customHeight="1" x14ac:dyDescent="0.3">
      <c r="A8" s="6"/>
      <c r="B8" s="65" t="s">
        <v>14</v>
      </c>
      <c r="C8" s="66"/>
      <c r="D8" s="66"/>
      <c r="E8" s="67"/>
      <c r="F8" s="71" t="s">
        <v>15</v>
      </c>
      <c r="G8" s="72"/>
    </row>
    <row r="9" spans="1:7" ht="30" customHeight="1" x14ac:dyDescent="0.3">
      <c r="A9" s="6"/>
      <c r="B9" s="68"/>
      <c r="C9" s="69"/>
      <c r="D9" s="69"/>
      <c r="E9" s="70"/>
      <c r="F9" s="73"/>
      <c r="G9" s="74"/>
    </row>
    <row r="10" spans="1:7" x14ac:dyDescent="0.3">
      <c r="A10" s="6"/>
      <c r="B10" s="57" t="s">
        <v>2</v>
      </c>
      <c r="C10" s="58"/>
      <c r="D10" s="60" t="s">
        <v>5</v>
      </c>
      <c r="E10" s="61"/>
      <c r="F10" s="22" t="s">
        <v>7</v>
      </c>
      <c r="G10" s="27" t="s">
        <v>5</v>
      </c>
    </row>
    <row r="11" spans="1:7" x14ac:dyDescent="0.3">
      <c r="A11" s="7" t="s">
        <v>0</v>
      </c>
      <c r="B11" s="57" t="s">
        <v>21</v>
      </c>
      <c r="C11" s="58"/>
      <c r="D11" s="60" t="s">
        <v>21</v>
      </c>
      <c r="E11" s="61"/>
      <c r="F11" s="23" t="s">
        <v>12</v>
      </c>
      <c r="G11" s="28" t="s">
        <v>12</v>
      </c>
    </row>
    <row r="12" spans="1:7" x14ac:dyDescent="0.3">
      <c r="A12" s="7" t="s">
        <v>1</v>
      </c>
      <c r="B12" s="59">
        <v>513</v>
      </c>
      <c r="C12" s="58"/>
      <c r="D12" s="62">
        <v>588</v>
      </c>
      <c r="E12" s="61"/>
      <c r="F12" s="24">
        <v>382</v>
      </c>
      <c r="G12" s="29">
        <v>380</v>
      </c>
    </row>
    <row r="13" spans="1:7" ht="15" thickBot="1" x14ac:dyDescent="0.35">
      <c r="A13" s="6"/>
      <c r="B13" s="14" t="s">
        <v>3</v>
      </c>
      <c r="C13" s="15" t="s">
        <v>4</v>
      </c>
      <c r="D13" s="18" t="s">
        <v>3</v>
      </c>
      <c r="E13" s="19" t="s">
        <v>4</v>
      </c>
      <c r="F13" s="25"/>
      <c r="G13" s="30"/>
    </row>
    <row r="14" spans="1:7" ht="15" thickTop="1" x14ac:dyDescent="0.3">
      <c r="A14" s="8">
        <v>45658</v>
      </c>
      <c r="B14" s="16">
        <f>IF(ISBLANK(C30)=FALSE,IF(C14="-","-",0.06*C14),"")</f>
        <v>-1.1609999999999978</v>
      </c>
      <c r="C14" s="17">
        <f>IF(ISBLANK(C30)=FALSE,IF($B$12*1.05&lt;C30,C30-1.05*$B$12, IF($B$12*0.95&gt;C30,C30-0.95*$B$12,"$0.00")),"")</f>
        <v>-19.349999999999966</v>
      </c>
      <c r="D14" s="20">
        <f>IF(ISBLANK(D30)=FALSE,IF(E14="-","-",0.06*E14),"")</f>
        <v>0</v>
      </c>
      <c r="E14" s="21" t="str">
        <f>IF(ISBLANK(D30)=FALSE,IF($D$12*1.05&lt;D30,D30-1.05*$D$12, IF($D$12*0.95&gt;D30,D30-0.95*$D$12,"$0.00")),"")</f>
        <v>$0.00</v>
      </c>
      <c r="F14" s="26">
        <f>IF(ISBLANK(C30)=FALSE,IF($F$12*1.05&lt;C30,C30-1.05*$F$12, IF($F$12*0.95&gt;C30,C30-0.95*$F$12,"$0.00")),"")</f>
        <v>66.899999999999977</v>
      </c>
      <c r="G14" s="31">
        <f>IF(ISBLANK(D30)=FALSE,IF($G$12*1.05&lt;D30,D30-1.05*$G$12, IF($G$12*0.95&gt;D30,D30-0.95*$G$12,"$0.00")),"")</f>
        <v>174</v>
      </c>
    </row>
    <row r="15" spans="1:7" x14ac:dyDescent="0.3">
      <c r="A15" s="8">
        <v>45689</v>
      </c>
      <c r="B15" s="16">
        <f t="shared" ref="B15:B25" si="0">IF(ISBLANK(C31)=FALSE,IF(C15="-","-",0.06*C15),"")</f>
        <v>-1.1609999999999978</v>
      </c>
      <c r="C15" s="17">
        <f t="shared" ref="C15:C25" si="1">IF(ISBLANK(C31)=FALSE,IF($B$12*1.05&lt;C31,C31-1.05*$B$12, IF($B$12*0.95&gt;C31,C31-0.95*$B$12,"$0.00")),"")</f>
        <v>-19.349999999999966</v>
      </c>
      <c r="D15" s="20">
        <f t="shared" ref="D15:D25" si="2">IF(ISBLANK(D31)=FALSE,IF(E15="-","-",0.06*E15),"")</f>
        <v>0</v>
      </c>
      <c r="E15" s="21" t="str">
        <f t="shared" ref="E15:E25" si="3">IF(ISBLANK(D31)=FALSE,IF($D$12*1.05&lt;D31,D31-1.05*$D$12, IF($D$12*0.95&gt;D31,D31-0.95*$D$12,"$0.00")),"")</f>
        <v>$0.00</v>
      </c>
      <c r="F15" s="26">
        <f t="shared" ref="F15:F25" si="4">IF(ISBLANK(C31)=FALSE,IF($F$12*1.05&lt;C31,C31-1.05*$F$12, IF($F$12*0.95&gt;C31,C31-0.95*$F$12,"$0.00")),"")</f>
        <v>66.899999999999977</v>
      </c>
      <c r="G15" s="31">
        <f t="shared" ref="G15:G25" si="5">IF(ISBLANK(D31)=FALSE,IF($G$12*1.05&lt;D31,D31-1.05*$G$12, IF($G$12*0.95&gt;D31,D31-0.95*$G$12,"$0.00")),"")</f>
        <v>174</v>
      </c>
    </row>
    <row r="16" spans="1:7" x14ac:dyDescent="0.3">
      <c r="A16" s="8">
        <v>45717</v>
      </c>
      <c r="B16" s="16">
        <f t="shared" si="0"/>
        <v>-1.1609999999999978</v>
      </c>
      <c r="C16" s="17">
        <f t="shared" si="1"/>
        <v>-19.349999999999966</v>
      </c>
      <c r="D16" s="20">
        <f t="shared" si="2"/>
        <v>0</v>
      </c>
      <c r="E16" s="21" t="str">
        <f t="shared" si="3"/>
        <v>$0.00</v>
      </c>
      <c r="F16" s="26">
        <f t="shared" si="4"/>
        <v>66.899999999999977</v>
      </c>
      <c r="G16" s="31">
        <f t="shared" si="5"/>
        <v>175</v>
      </c>
    </row>
    <row r="17" spans="1:7" x14ac:dyDescent="0.3">
      <c r="A17" s="8">
        <v>45748</v>
      </c>
      <c r="B17" s="16">
        <f t="shared" si="0"/>
        <v>0</v>
      </c>
      <c r="C17" s="17" t="str">
        <f t="shared" si="1"/>
        <v>$0.00</v>
      </c>
      <c r="D17" s="20">
        <f t="shared" si="2"/>
        <v>0</v>
      </c>
      <c r="E17" s="21" t="str">
        <f t="shared" si="3"/>
        <v>$0.00</v>
      </c>
      <c r="F17" s="26">
        <f t="shared" si="4"/>
        <v>86.899999999999977</v>
      </c>
      <c r="G17" s="31">
        <f t="shared" si="5"/>
        <v>181</v>
      </c>
    </row>
    <row r="18" spans="1:7" x14ac:dyDescent="0.3">
      <c r="A18" s="8">
        <v>45778</v>
      </c>
      <c r="B18" s="16">
        <f t="shared" si="0"/>
        <v>0</v>
      </c>
      <c r="C18" s="17" t="str">
        <f t="shared" si="1"/>
        <v>$0.00</v>
      </c>
      <c r="D18" s="20">
        <f t="shared" si="2"/>
        <v>0</v>
      </c>
      <c r="E18" s="21" t="str">
        <f t="shared" si="3"/>
        <v>$0.00</v>
      </c>
      <c r="F18" s="26">
        <f t="shared" si="4"/>
        <v>86.899999999999977</v>
      </c>
      <c r="G18" s="31">
        <f t="shared" si="5"/>
        <v>191</v>
      </c>
    </row>
    <row r="19" spans="1:7" x14ac:dyDescent="0.3">
      <c r="A19" s="8">
        <v>45809</v>
      </c>
      <c r="B19" s="16">
        <f t="shared" si="0"/>
        <v>0</v>
      </c>
      <c r="C19" s="17" t="str">
        <f t="shared" si="1"/>
        <v>$0.00</v>
      </c>
      <c r="D19" s="20">
        <f t="shared" si="2"/>
        <v>0</v>
      </c>
      <c r="E19" s="21" t="str">
        <f t="shared" si="3"/>
        <v>$0.00</v>
      </c>
      <c r="F19" s="26">
        <f t="shared" si="4"/>
        <v>86.899999999999977</v>
      </c>
      <c r="G19" s="31">
        <f t="shared" si="5"/>
        <v>190</v>
      </c>
    </row>
    <row r="20" spans="1:7" x14ac:dyDescent="0.3">
      <c r="A20" s="8">
        <v>45839</v>
      </c>
      <c r="B20" s="16">
        <f t="shared" si="0"/>
        <v>-1.0409999999999979</v>
      </c>
      <c r="C20" s="17">
        <f t="shared" si="1"/>
        <v>-17.349999999999966</v>
      </c>
      <c r="D20" s="20">
        <f t="shared" si="2"/>
        <v>0</v>
      </c>
      <c r="E20" s="21" t="str">
        <f t="shared" si="3"/>
        <v>$0.00</v>
      </c>
      <c r="F20" s="26">
        <f t="shared" si="4"/>
        <v>68.899999999999977</v>
      </c>
      <c r="G20" s="31">
        <f t="shared" si="5"/>
        <v>186</v>
      </c>
    </row>
    <row r="21" spans="1:7" x14ac:dyDescent="0.3">
      <c r="A21" s="8">
        <v>45870</v>
      </c>
      <c r="B21" s="16">
        <f t="shared" si="0"/>
        <v>-0.74099999999999788</v>
      </c>
      <c r="C21" s="17">
        <f t="shared" si="1"/>
        <v>-12.349999999999966</v>
      </c>
      <c r="D21" s="20">
        <f t="shared" si="2"/>
        <v>0</v>
      </c>
      <c r="E21" s="21" t="str">
        <f t="shared" si="3"/>
        <v>$0.00</v>
      </c>
      <c r="F21" s="26">
        <f t="shared" si="4"/>
        <v>73.899999999999977</v>
      </c>
      <c r="G21" s="31">
        <f t="shared" si="5"/>
        <v>181</v>
      </c>
    </row>
    <row r="22" spans="1:7" x14ac:dyDescent="0.3">
      <c r="A22" s="8">
        <v>45901</v>
      </c>
      <c r="B22" s="16">
        <f t="shared" si="0"/>
        <v>-0.74099999999999788</v>
      </c>
      <c r="C22" s="17">
        <f t="shared" si="1"/>
        <v>-12.349999999999966</v>
      </c>
      <c r="D22" s="20">
        <f t="shared" si="2"/>
        <v>0</v>
      </c>
      <c r="E22" s="21" t="str">
        <f t="shared" si="3"/>
        <v>$0.00</v>
      </c>
      <c r="F22" s="26">
        <f t="shared" si="4"/>
        <v>73.899999999999977</v>
      </c>
      <c r="G22" s="31">
        <f t="shared" si="5"/>
        <v>181</v>
      </c>
    </row>
    <row r="23" spans="1:7" x14ac:dyDescent="0.3">
      <c r="A23" s="8">
        <v>45931</v>
      </c>
      <c r="B23" s="16">
        <f t="shared" si="0"/>
        <v>-0.74099999999999788</v>
      </c>
      <c r="C23" s="17">
        <f t="shared" si="1"/>
        <v>-12.349999999999966</v>
      </c>
      <c r="D23" s="20">
        <f t="shared" si="2"/>
        <v>0</v>
      </c>
      <c r="E23" s="21" t="str">
        <f t="shared" si="3"/>
        <v>$0.00</v>
      </c>
      <c r="F23" s="26">
        <f t="shared" si="4"/>
        <v>73.899999999999977</v>
      </c>
      <c r="G23" s="31">
        <f t="shared" si="5"/>
        <v>181</v>
      </c>
    </row>
    <row r="24" spans="1:7" x14ac:dyDescent="0.3">
      <c r="A24" s="8">
        <v>45962</v>
      </c>
      <c r="B24" s="16">
        <f t="shared" si="0"/>
        <v>-2.5409999999999977</v>
      </c>
      <c r="C24" s="17">
        <f t="shared" si="1"/>
        <v>-42.349999999999966</v>
      </c>
      <c r="D24" s="20">
        <f t="shared" si="2"/>
        <v>-1.5960000000000012</v>
      </c>
      <c r="E24" s="21">
        <f t="shared" si="3"/>
        <v>-26.600000000000023</v>
      </c>
      <c r="F24" s="26">
        <f t="shared" si="4"/>
        <v>43.899999999999977</v>
      </c>
      <c r="G24" s="31">
        <f t="shared" si="5"/>
        <v>133</v>
      </c>
    </row>
    <row r="25" spans="1:7" x14ac:dyDescent="0.3">
      <c r="A25" s="8">
        <v>45992</v>
      </c>
      <c r="B25" s="16">
        <f t="shared" si="0"/>
        <v>-2.5409999999999977</v>
      </c>
      <c r="C25" s="17">
        <f t="shared" si="1"/>
        <v>-42.349999999999966</v>
      </c>
      <c r="D25" s="20">
        <f t="shared" si="2"/>
        <v>-2.3160000000000012</v>
      </c>
      <c r="E25" s="21">
        <f t="shared" si="3"/>
        <v>-38.600000000000023</v>
      </c>
      <c r="F25" s="26">
        <f t="shared" si="4"/>
        <v>43.899999999999977</v>
      </c>
      <c r="G25" s="31">
        <f t="shared" si="5"/>
        <v>121</v>
      </c>
    </row>
    <row r="26" spans="1:7" ht="6.6" customHeight="1" thickBot="1" x14ac:dyDescent="0.35">
      <c r="A26" s="75"/>
      <c r="B26" s="44"/>
      <c r="C26" s="44"/>
      <c r="D26" s="44"/>
      <c r="E26" s="44"/>
      <c r="F26" s="44"/>
      <c r="G26" s="45"/>
    </row>
    <row r="27" spans="1:7" ht="14.4" customHeight="1" x14ac:dyDescent="0.3">
      <c r="A27" s="6"/>
      <c r="B27" s="79" t="s">
        <v>9</v>
      </c>
      <c r="C27" s="80"/>
      <c r="D27" s="80"/>
      <c r="E27" s="76"/>
      <c r="F27" s="77"/>
      <c r="G27" s="78"/>
    </row>
    <row r="28" spans="1:7" ht="14.4" customHeight="1" x14ac:dyDescent="0.3">
      <c r="A28" s="6"/>
      <c r="B28" s="4"/>
      <c r="C28" s="3" t="s">
        <v>10</v>
      </c>
      <c r="D28" s="3" t="s">
        <v>11</v>
      </c>
      <c r="E28" s="63" t="s">
        <v>16</v>
      </c>
      <c r="F28" s="63"/>
      <c r="G28" s="64"/>
    </row>
    <row r="29" spans="1:7" x14ac:dyDescent="0.3">
      <c r="A29" s="6"/>
      <c r="B29" s="4"/>
      <c r="C29" s="3" t="s">
        <v>7</v>
      </c>
      <c r="D29" s="3" t="s">
        <v>5</v>
      </c>
      <c r="E29" s="63"/>
      <c r="F29" s="63"/>
      <c r="G29" s="64"/>
    </row>
    <row r="30" spans="1:7" x14ac:dyDescent="0.3">
      <c r="A30" s="6"/>
      <c r="B30" s="5">
        <v>45627</v>
      </c>
      <c r="C30" s="2">
        <v>468</v>
      </c>
      <c r="D30" s="2">
        <v>573</v>
      </c>
      <c r="E30" s="63"/>
      <c r="F30" s="63"/>
      <c r="G30" s="64"/>
    </row>
    <row r="31" spans="1:7" x14ac:dyDescent="0.3">
      <c r="A31" s="6"/>
      <c r="B31" s="5">
        <v>45658</v>
      </c>
      <c r="C31" s="2">
        <v>468</v>
      </c>
      <c r="D31" s="2">
        <v>573</v>
      </c>
      <c r="E31" s="55" t="s">
        <v>20</v>
      </c>
      <c r="F31" s="55"/>
      <c r="G31" s="56"/>
    </row>
    <row r="32" spans="1:7" x14ac:dyDescent="0.3">
      <c r="A32" s="6"/>
      <c r="B32" s="5">
        <v>45689</v>
      </c>
      <c r="C32" s="2">
        <v>468</v>
      </c>
      <c r="D32" s="2">
        <v>574</v>
      </c>
      <c r="E32" s="32"/>
      <c r="F32" s="32"/>
      <c r="G32" s="9"/>
    </row>
    <row r="33" spans="1:7" x14ac:dyDescent="0.3">
      <c r="A33" s="6"/>
      <c r="B33" s="5">
        <v>45717</v>
      </c>
      <c r="C33" s="2">
        <v>488</v>
      </c>
      <c r="D33" s="2">
        <v>580</v>
      </c>
      <c r="E33" s="32"/>
      <c r="F33" s="32"/>
      <c r="G33" s="9"/>
    </row>
    <row r="34" spans="1:7" x14ac:dyDescent="0.3">
      <c r="A34" s="6"/>
      <c r="B34" s="5">
        <v>45748</v>
      </c>
      <c r="C34" s="2">
        <v>488</v>
      </c>
      <c r="D34" s="2">
        <v>590</v>
      </c>
      <c r="E34" s="32"/>
      <c r="F34" s="32"/>
      <c r="G34" s="9"/>
    </row>
    <row r="35" spans="1:7" x14ac:dyDescent="0.3">
      <c r="A35" s="6"/>
      <c r="B35" s="5">
        <v>45778</v>
      </c>
      <c r="C35" s="2">
        <v>488</v>
      </c>
      <c r="D35" s="2">
        <v>589</v>
      </c>
      <c r="E35" s="32"/>
      <c r="F35" s="32"/>
      <c r="G35" s="9"/>
    </row>
    <row r="36" spans="1:7" x14ac:dyDescent="0.3">
      <c r="A36" s="6"/>
      <c r="B36" s="5">
        <v>45809</v>
      </c>
      <c r="C36" s="2">
        <v>470</v>
      </c>
      <c r="D36" s="2">
        <v>585</v>
      </c>
      <c r="E36" s="32"/>
      <c r="F36" s="32"/>
      <c r="G36" s="9"/>
    </row>
    <row r="37" spans="1:7" x14ac:dyDescent="0.3">
      <c r="A37" s="6"/>
      <c r="B37" s="5">
        <v>45839</v>
      </c>
      <c r="C37" s="2">
        <v>475</v>
      </c>
      <c r="D37" s="2">
        <v>580</v>
      </c>
      <c r="E37" s="32"/>
      <c r="F37" s="32"/>
      <c r="G37" s="9"/>
    </row>
    <row r="38" spans="1:7" x14ac:dyDescent="0.3">
      <c r="A38" s="6"/>
      <c r="B38" s="5">
        <v>45870</v>
      </c>
      <c r="C38" s="2">
        <v>475</v>
      </c>
      <c r="D38" s="2">
        <v>580</v>
      </c>
      <c r="E38" s="32"/>
      <c r="F38" s="32"/>
      <c r="G38" s="9"/>
    </row>
    <row r="39" spans="1:7" x14ac:dyDescent="0.3">
      <c r="A39" s="6"/>
      <c r="B39" s="5">
        <v>45901</v>
      </c>
      <c r="C39" s="2">
        <v>475</v>
      </c>
      <c r="D39" s="2">
        <v>580</v>
      </c>
      <c r="E39" s="32"/>
      <c r="F39" s="32"/>
      <c r="G39" s="9"/>
    </row>
    <row r="40" spans="1:7" x14ac:dyDescent="0.3">
      <c r="A40" s="6"/>
      <c r="B40" s="5">
        <v>45931</v>
      </c>
      <c r="C40" s="2">
        <v>445</v>
      </c>
      <c r="D40" s="2">
        <v>532</v>
      </c>
      <c r="E40" s="32"/>
      <c r="F40" s="32"/>
      <c r="G40" s="9"/>
    </row>
    <row r="41" spans="1:7" ht="15" thickBot="1" x14ac:dyDescent="0.35">
      <c r="A41" s="10"/>
      <c r="B41" s="33">
        <v>45962</v>
      </c>
      <c r="C41" s="11">
        <v>445</v>
      </c>
      <c r="D41" s="11">
        <v>520</v>
      </c>
      <c r="E41" s="12"/>
      <c r="F41" s="12"/>
      <c r="G41" s="13"/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x14ac:dyDescent="0.3">
      <c r="A44"/>
      <c r="B44"/>
      <c r="C44"/>
      <c r="D44"/>
      <c r="E44"/>
      <c r="F44"/>
      <c r="G44"/>
    </row>
    <row r="45" spans="1:7" x14ac:dyDescent="0.3">
      <c r="A45"/>
      <c r="B45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/>
      <c r="B47"/>
      <c r="C47"/>
      <c r="D47"/>
      <c r="E47"/>
      <c r="F47"/>
      <c r="G47"/>
    </row>
    <row r="48" spans="1:7" x14ac:dyDescent="0.3">
      <c r="A48"/>
      <c r="B48"/>
      <c r="C48"/>
      <c r="D48"/>
      <c r="E48"/>
      <c r="F48"/>
      <c r="G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</sheetData>
  <mergeCells count="22">
    <mergeCell ref="B8:E9"/>
    <mergeCell ref="F8:G9"/>
    <mergeCell ref="A26:G26"/>
    <mergeCell ref="E27:G27"/>
    <mergeCell ref="B27:D27"/>
    <mergeCell ref="E31:G31"/>
    <mergeCell ref="B10:C10"/>
    <mergeCell ref="B12:C12"/>
    <mergeCell ref="B11:C11"/>
    <mergeCell ref="D10:E10"/>
    <mergeCell ref="D11:E11"/>
    <mergeCell ref="D12:E12"/>
    <mergeCell ref="E28:G29"/>
    <mergeCell ref="E30:G30"/>
    <mergeCell ref="A1:G1"/>
    <mergeCell ref="A2:G2"/>
    <mergeCell ref="A5:G5"/>
    <mergeCell ref="A3:G3"/>
    <mergeCell ref="B7:E7"/>
    <mergeCell ref="F7:G7"/>
    <mergeCell ref="A6:G6"/>
    <mergeCell ref="A4:G4"/>
  </mergeCells>
  <hyperlinks>
    <hyperlink ref="E31:G31" r:id="rId1" display="http://www.oregon.gov/ODOT/Business/Documents/macmp.pdf" xr:uid="{00000000-0004-0000-0000-000000000000}"/>
    <hyperlink ref="E31" r:id="rId2" xr:uid="{00000000-0004-0000-0000-000001000000}"/>
    <hyperlink ref="A5" r:id="rId3" xr:uid="{00000000-0004-0000-0000-000002000000}"/>
  </hyperlinks>
  <pageMargins left="0.25" right="0.25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F7FA0D4B82F41A7E28E1BB549273B" ma:contentTypeVersion="7" ma:contentTypeDescription="Create a new document." ma:contentTypeScope="" ma:versionID="4540db949c6d17ebb02f20039c825f32">
  <xsd:schema xmlns:xsd="http://www.w3.org/2001/XMLSchema" xmlns:xs="http://www.w3.org/2001/XMLSchema" xmlns:p="http://schemas.microsoft.com/office/2006/metadata/properties" xmlns:ns2="6ec60af1-6d1e-4575-bf73-1b6e791fcd10" targetNamespace="http://schemas.microsoft.com/office/2006/metadata/properties" ma:root="true" ma:fieldsID="f0e0872bf105214639e5f81b0055e7f4" ns2:_=""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5118B-5C3D-4A70-935F-5C60F6F863D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C8D0B7-B313-4572-B878-5DC5EAB5C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60af1-6d1e-4575-bf73-1b6e791fc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4D1713-EAA6-49F9-BEC7-A31ADFF4BD7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ODOT User</dc:creator>
  <cp:lastModifiedBy>ROBINSON Joanne M</cp:lastModifiedBy>
  <cp:lastPrinted>2022-01-06T23:05:09Z</cp:lastPrinted>
  <dcterms:created xsi:type="dcterms:W3CDTF">2018-04-16T18:01:33Z</dcterms:created>
  <dcterms:modified xsi:type="dcterms:W3CDTF">2025-12-03T22:03:14Z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0x010100C1AF7FA0D4B82F41A7E28E1BB549273B</vt:lpwstr>
  </property>
  <property fmtid="{D5CDD505-2E9C-101B-9397-08002B2CF9AE}" pid="3" name="MSIP_Label_c9cf6fe3-5bce-446b-ad70-bd306593eea0_Enabled">
    <vt:lpwstr>true</vt:lpwstr>
  </property>
  <property fmtid="{D5CDD505-2E9C-101B-9397-08002B2CF9AE}" pid="4" name="MSIP_Label_c9cf6fe3-5bce-446b-ad70-bd306593eea0_SetDate">
    <vt:lpwstr>2023-12-29T18:53:12Z</vt:lpwstr>
  </property>
  <property fmtid="{D5CDD505-2E9C-101B-9397-08002B2CF9AE}" pid="5" name="MSIP_Label_c9cf6fe3-5bce-446b-ad70-bd306593eea0_Method">
    <vt:lpwstr>Privileged</vt:lpwstr>
  </property>
  <property fmtid="{D5CDD505-2E9C-101B-9397-08002B2CF9AE}" pid="6" name="MSIP_Label_c9cf6fe3-5bce-446b-ad70-bd306593eea0_Name">
    <vt:lpwstr>Level 1 - Published (Items)</vt:lpwstr>
  </property>
  <property fmtid="{D5CDD505-2E9C-101B-9397-08002B2CF9AE}" pid="7" name="MSIP_Label_c9cf6fe3-5bce-446b-ad70-bd306593eea0_SiteId">
    <vt:lpwstr>28b0d013-46bc-4a64-8d86-1c8a31cf590d</vt:lpwstr>
  </property>
  <property fmtid="{D5CDD505-2E9C-101B-9397-08002B2CF9AE}" pid="8" name="MSIP_Label_c9cf6fe3-5bce-446b-ad70-bd306593eea0_ActionId">
    <vt:lpwstr>5e98e5fa-8939-4ff8-99f8-16a6f61a50c1</vt:lpwstr>
  </property>
  <property fmtid="{D5CDD505-2E9C-101B-9397-08002B2CF9AE}" pid="9" name="MSIP_Label_c9cf6fe3-5bce-446b-ad70-bd306593eea0_ContentBits">
    <vt:lpwstr>0</vt:lpwstr>
  </property>
</Properties>
</file>