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wye22c\Desktop\"/>
    </mc:Choice>
  </mc:AlternateContent>
  <xr:revisionPtr revIDLastSave="0" documentId="13_ncr:1_{179F5486-ECF5-474B-ACAF-18E5FF96741F}" xr6:coauthVersionLast="47" xr6:coauthVersionMax="47" xr10:uidLastSave="{00000000-0000-0000-0000-000000000000}"/>
  <workbookProtection workbookPassword="DF2B" lockStructure="1"/>
  <bookViews>
    <workbookView xWindow="30585" yWindow="2205" windowWidth="24990" windowHeight="13710" xr2:uid="{3CC80780-3E4A-412D-BDCB-32CB446A43B6}"/>
  </bookViews>
  <sheets>
    <sheet name="CONCAL" sheetId="1" r:id="rId1"/>
  </sheets>
  <definedNames>
    <definedName name="\p">CONCAL!$E$2</definedName>
    <definedName name="_Regression_Int" localSheetId="0" hidden="1">1</definedName>
    <definedName name="_xlnm.Print_Area" localSheetId="0">CONCAL!$A$1:$E$52</definedName>
    <definedName name="Print_Area_MI" localSheetId="0">CONCAL!$A$1:$E$59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41" i="1" s="1"/>
  <c r="D36" i="1"/>
  <c r="D17" i="1"/>
  <c r="D46" i="1"/>
</calcChain>
</file>

<file path=xl/sharedStrings.xml><?xml version="1.0" encoding="utf-8"?>
<sst xmlns="http://schemas.openxmlformats.org/spreadsheetml/2006/main" count="55" uniqueCount="50">
  <si>
    <t>PRICE REDUCTION COMPUTATIONS</t>
  </si>
  <si>
    <t>FOR LOW STRENGTH NON-STATISTICAL CONCRETE</t>
  </si>
  <si>
    <t xml:space="preserve">      SPECIFIED CLASS OF CONCRETE (f'c).............................................................................</t>
  </si>
  <si>
    <t xml:space="preserve">      ACTUAL 28 DAY CONCRETE STRENGTH (fcc).......................................................</t>
  </si>
  <si>
    <t>%</t>
  </si>
  <si>
    <t>PREPARED BY:____________________________________</t>
  </si>
  <si>
    <t>REGION REVIEWER:________________________________</t>
  </si>
  <si>
    <t>Section Name:</t>
  </si>
  <si>
    <t>Prime Contractor</t>
  </si>
  <si>
    <t>Project Manager</t>
  </si>
  <si>
    <t>Mix Design No.</t>
  </si>
  <si>
    <t>County</t>
  </si>
  <si>
    <t>Contract No.</t>
  </si>
  <si>
    <t>…………………………………………………....</t>
  </si>
  <si>
    <t>Data Sheet No.</t>
  </si>
  <si>
    <t>Lab Number</t>
  </si>
  <si>
    <t xml:space="preserve">Concrete used for </t>
  </si>
  <si>
    <t xml:space="preserve">      INVOICE PRICE PER UNIT (PPU).........................................................................................................</t>
  </si>
  <si>
    <t>Oregon Department of Transportation</t>
  </si>
  <si>
    <t xml:space="preserve">      COMPUTED THEORETICAL UNIT PRICE(PPU).(TUP)*(CRF)*30%.....................................................................................................…</t>
  </si>
  <si>
    <t xml:space="preserve">      PRICE REDUCTION = (PRF/100) * QR * PPU....................................................................</t>
  </si>
  <si>
    <t xml:space="preserve"> </t>
  </si>
  <si>
    <t xml:space="preserve">      (If contractor and supplier refuse invoice request, use 0 and theoretical unit price computation below.)</t>
  </si>
  <si>
    <t xml:space="preserve">      COST REDUCTION FACTOR (CRF) (85% When reinforcement</t>
  </si>
  <si>
    <t xml:space="preserve">      is not paid separately, 100% when reinforcement is a separate pay item).....................................................................................................…</t>
  </si>
  <si>
    <t xml:space="preserve">      THEORETICAL UNIT PRICE(TUP)(bid amount / special provision quantity) ......................................................................................................…</t>
  </si>
  <si>
    <t>_________________</t>
  </si>
  <si>
    <t xml:space="preserve">     This box only applies if the Contractor and Supplier refuse to provide an invoice price, document attempts</t>
  </si>
  <si>
    <t xml:space="preserve">      (assumes concrete value is 30%)</t>
  </si>
  <si>
    <t>Section</t>
  </si>
  <si>
    <t>Prime</t>
  </si>
  <si>
    <t>PM</t>
  </si>
  <si>
    <t>C-123</t>
  </si>
  <si>
    <t>Inside Concrete Forms</t>
  </si>
  <si>
    <t>Marion</t>
  </si>
  <si>
    <t>C12345</t>
  </si>
  <si>
    <t>98-123456</t>
  </si>
  <si>
    <t xml:space="preserve">      PRICE REDUCTION FACTOR (PRF) = (((f'c - fcc) / (0.15 f'c)) ^2) [report as percent].......</t>
  </si>
  <si>
    <t>psi</t>
  </si>
  <si>
    <t>cubic yards</t>
  </si>
  <si>
    <t>01-12345</t>
  </si>
  <si>
    <t xml:space="preserve">      PERCENT ACTUAL VS  SPECIFIED STRENGTH………………………………………………………….</t>
  </si>
  <si>
    <t>ENTER THIS CONCAL PRICE ADJUSTMENT ON THE FINAL MATERIALS CERTIFICATION FORM 734-1979</t>
  </si>
  <si>
    <t>Concal Version 4.0,  Use for concrete placement after 1997</t>
  </si>
  <si>
    <t xml:space="preserve">      TYPE OF UNIT (cubic meter, square meter, cubic yard, square yard, each, etc.)..................................................................</t>
  </si>
  <si>
    <t xml:space="preserve">      QUANTITY REPRESENTED (QR) (cubic meter, sq meter, cubic yard, sq yard, each, etc.)............................................................</t>
  </si>
  <si>
    <t xml:space="preserve">      MINIMUM ALLOWED THEORETICAL UNIT PRICE(PPU).{$300 Minimum}.....................................................................................................…</t>
  </si>
  <si>
    <t>** CALL ENGINEER OF RECORD TO DETERMINE ACCEPTABILITY OF MATERIALS PER SECTION 00150.25.</t>
  </si>
  <si>
    <t>*** CALL RAS REGARDING PRICE ADJUSTMENT</t>
  </si>
  <si>
    <t>* DO NOT ASSESS PRICE ADJUSTMENT BELOW $300.00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</si>
</sst>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General_)"/>
    <numFmt numFmtId="165" formatCode="mmmm\ d\,\ yyyy"/>
  </numFmts>
  <fonts count="13" x14ac:knownFonts="1">
    <font>
      <sz val="10"/>
      <name val="Courier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2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sz val="10"/>
      <color indexed="20"/>
      <name val="Arial"/>
      <family val="2"/>
    </font>
    <font>
      <sz val="14"/>
      <color indexed="10"/>
      <name val="Arial"/>
      <family val="2"/>
    </font>
    <font>
      <sz val="8"/>
      <name val="Arial"/>
      <family val="2"/>
    </font>
    <font>
      <sz val="8"/>
      <name val="Courier"/>
    </font>
    <font>
      <sz val="8"/>
      <color indexed="10"/>
      <name val="Arial"/>
      <family val="2"/>
    </font>
    <font>
      <sz val="8"/>
      <color indexed="10"/>
      <name val="Courier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164" fontId="0" fillId="0" borderId="0"/>
  </cellStyleXfs>
  <cellXfs count="43">
    <xf numFmtId="164" fontId="0" fillId="0" borderId="0" xfId="0"/>
    <xf numFmtId="164" fontId="1" fillId="0" borderId="0" xfId="0" applyFont="1" applyAlignment="1">
      <alignment horizontal="left"/>
    </xf>
    <xf numFmtId="164" fontId="2" fillId="0" borderId="0" xfId="0" applyFont="1" applyProtection="1">
      <protection locked="0"/>
    </xf>
    <xf numFmtId="164" fontId="1" fillId="0" borderId="0" xfId="0" quotePrefix="1" applyFont="1" applyAlignment="1">
      <alignment horizontal="left"/>
    </xf>
    <xf numFmtId="164" fontId="3" fillId="0" borderId="0" xfId="0" applyFont="1" applyProtection="1">
      <protection locked="0"/>
    </xf>
    <xf numFmtId="2" fontId="4" fillId="0" borderId="0" xfId="0" applyNumberFormat="1" applyFont="1"/>
    <xf numFmtId="164" fontId="1" fillId="0" borderId="0" xfId="0" applyFont="1"/>
    <xf numFmtId="164" fontId="1" fillId="0" borderId="0" xfId="0" quotePrefix="1" applyFont="1"/>
    <xf numFmtId="165" fontId="1" fillId="0" borderId="0" xfId="0" applyNumberFormat="1" applyFont="1"/>
    <xf numFmtId="7" fontId="5" fillId="0" borderId="0" xfId="0" applyNumberFormat="1" applyFont="1"/>
    <xf numFmtId="7" fontId="4" fillId="0" borderId="0" xfId="0" applyNumberFormat="1" applyFont="1"/>
    <xf numFmtId="164" fontId="6" fillId="0" borderId="0" xfId="0" applyFont="1" applyAlignment="1" applyProtection="1">
      <alignment horizontal="left"/>
      <protection locked="0"/>
    </xf>
    <xf numFmtId="7" fontId="7" fillId="0" borderId="0" xfId="0" applyNumberFormat="1" applyFont="1"/>
    <xf numFmtId="164" fontId="3" fillId="0" borderId="0" xfId="0" applyFont="1"/>
    <xf numFmtId="7" fontId="3" fillId="0" borderId="0" xfId="0" applyNumberFormat="1" applyFont="1"/>
    <xf numFmtId="165" fontId="8" fillId="0" borderId="0" xfId="0" applyNumberFormat="1" applyFont="1"/>
    <xf numFmtId="164" fontId="10" fillId="0" borderId="0" xfId="0" applyFont="1" applyAlignment="1">
      <alignment horizontal="center"/>
    </xf>
    <xf numFmtId="49" fontId="12" fillId="0" borderId="0" xfId="0" applyNumberFormat="1" applyFont="1" applyProtection="1"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164" fontId="12" fillId="0" borderId="0" xfId="0" applyFont="1" applyProtection="1">
      <protection locked="0"/>
    </xf>
    <xf numFmtId="164" fontId="2" fillId="0" borderId="0" xfId="0" applyFont="1" applyAlignment="1" applyProtection="1">
      <alignment horizontal="left"/>
      <protection locked="0"/>
    </xf>
    <xf numFmtId="164" fontId="2" fillId="0" borderId="0" xfId="0" applyFont="1"/>
    <xf numFmtId="164" fontId="12" fillId="0" borderId="0" xfId="0" applyFont="1" applyAlignment="1" applyProtection="1">
      <alignment horizontal="right"/>
      <protection locked="0"/>
    </xf>
    <xf numFmtId="164" fontId="12" fillId="0" borderId="0" xfId="0" applyFont="1"/>
    <xf numFmtId="7" fontId="12" fillId="0" borderId="0" xfId="0" applyNumberFormat="1" applyFont="1" applyProtection="1">
      <protection locked="0"/>
    </xf>
    <xf numFmtId="7" fontId="12" fillId="0" borderId="0" xfId="0" applyNumberFormat="1" applyFont="1"/>
    <xf numFmtId="10" fontId="12" fillId="0" borderId="0" xfId="0" applyNumberFormat="1" applyFont="1" applyProtection="1">
      <protection locked="0"/>
    </xf>
    <xf numFmtId="164" fontId="1" fillId="0" borderId="1" xfId="0" quotePrefix="1" applyFont="1" applyBorder="1" applyAlignment="1">
      <alignment horizontal="left"/>
    </xf>
    <xf numFmtId="164" fontId="1" fillId="0" borderId="2" xfId="0" applyFont="1" applyBorder="1"/>
    <xf numFmtId="164" fontId="1" fillId="0" borderId="3" xfId="0" applyFont="1" applyBorder="1"/>
    <xf numFmtId="164" fontId="1" fillId="0" borderId="4" xfId="0" quotePrefix="1" applyFont="1" applyBorder="1" applyAlignment="1">
      <alignment horizontal="left"/>
    </xf>
    <xf numFmtId="164" fontId="1" fillId="0" borderId="5" xfId="0" applyFont="1" applyBorder="1"/>
    <xf numFmtId="164" fontId="1" fillId="0" borderId="5" xfId="0" applyFont="1" applyBorder="1" applyAlignment="1">
      <alignment horizontal="left"/>
    </xf>
    <xf numFmtId="164" fontId="1" fillId="0" borderId="4" xfId="0" applyFont="1" applyBorder="1"/>
    <xf numFmtId="164" fontId="1" fillId="0" borderId="6" xfId="0" quotePrefix="1" applyFont="1" applyBorder="1" applyAlignment="1">
      <alignment horizontal="left"/>
    </xf>
    <xf numFmtId="164" fontId="1" fillId="0" borderId="7" xfId="0" applyFont="1" applyBorder="1"/>
    <xf numFmtId="164" fontId="1" fillId="0" borderId="7" xfId="0" quotePrefix="1" applyFont="1" applyBorder="1"/>
    <xf numFmtId="7" fontId="2" fillId="0" borderId="7" xfId="0" applyNumberFormat="1" applyFont="1" applyBorder="1" applyProtection="1">
      <protection locked="0"/>
    </xf>
    <xf numFmtId="164" fontId="1" fillId="0" borderId="8" xfId="0" applyFont="1" applyBorder="1"/>
    <xf numFmtId="164" fontId="10" fillId="0" borderId="0" xfId="0" applyFont="1" applyAlignment="1">
      <alignment horizontal="center"/>
    </xf>
    <xf numFmtId="164" fontId="9" fillId="0" borderId="0" xfId="0" applyFont="1" applyAlignment="1">
      <alignment horizontal="center"/>
    </xf>
    <xf numFmtId="164" fontId="11" fillId="0" borderId="0" xfId="0" applyFont="1" applyAlignment="1">
      <alignment horizontal="center"/>
    </xf>
    <xf numFmtId="164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CAFB-5C75-4AFA-9916-FA6A826DEA15}">
  <sheetPr syncVertical="1" syncRef="A1" transitionEvaluation="1" transitionEntry="1"/>
  <dimension ref="A1:E59"/>
  <sheetViews>
    <sheetView showGridLines="0" tabSelected="1" workbookViewId="0">
      <selection activeCell="F13" sqref="F13"/>
    </sheetView>
  </sheetViews>
  <sheetFormatPr defaultColWidth="9.625" defaultRowHeight="12" x14ac:dyDescent="0.15"/>
  <cols>
    <col min="1" max="1" width="18.25" customWidth="1"/>
    <col min="2" max="2" width="34.875" customWidth="1"/>
    <col min="3" max="3" width="16.875" customWidth="1"/>
    <col min="4" max="4" width="14.375" customWidth="1"/>
    <col min="5" max="5" width="4.25" customWidth="1"/>
  </cols>
  <sheetData>
    <row r="1" spans="1:5" ht="12.75" x14ac:dyDescent="0.2">
      <c r="A1" s="42" t="s">
        <v>18</v>
      </c>
      <c r="B1" s="42"/>
      <c r="C1" s="42"/>
      <c r="D1" s="42"/>
      <c r="E1" s="42"/>
    </row>
    <row r="2" spans="1:5" ht="12.75" x14ac:dyDescent="0.2">
      <c r="A2" s="42" t="s">
        <v>0</v>
      </c>
      <c r="B2" s="42"/>
      <c r="C2" s="42"/>
      <c r="D2" s="42"/>
      <c r="E2" s="42"/>
    </row>
    <row r="3" spans="1:5" ht="12.75" x14ac:dyDescent="0.2">
      <c r="A3" s="42" t="s">
        <v>1</v>
      </c>
      <c r="B3" s="42"/>
      <c r="C3" s="42"/>
      <c r="D3" s="42"/>
      <c r="E3" s="42"/>
    </row>
    <row r="4" spans="1:5" ht="12.75" x14ac:dyDescent="0.2">
      <c r="A4" s="42" t="s">
        <v>43</v>
      </c>
      <c r="B4" s="42"/>
      <c r="C4" s="42"/>
      <c r="D4" s="42"/>
      <c r="E4" s="42"/>
    </row>
    <row r="5" spans="1:5" ht="12.75" x14ac:dyDescent="0.2">
      <c r="A5" s="6"/>
      <c r="B5" s="6"/>
      <c r="C5" s="6"/>
      <c r="D5" s="6"/>
      <c r="E5" s="6"/>
    </row>
    <row r="6" spans="1:5" ht="12.75" x14ac:dyDescent="0.2">
      <c r="A6" s="1" t="s">
        <v>7</v>
      </c>
      <c r="B6" s="17" t="s">
        <v>29</v>
      </c>
      <c r="C6" s="1" t="s">
        <v>10</v>
      </c>
      <c r="D6" s="18" t="s">
        <v>36</v>
      </c>
      <c r="E6" s="6"/>
    </row>
    <row r="7" spans="1:5" ht="12.75" x14ac:dyDescent="0.2">
      <c r="A7" s="1" t="s">
        <v>8</v>
      </c>
      <c r="B7" s="17" t="s">
        <v>30</v>
      </c>
      <c r="C7" s="1" t="s">
        <v>11</v>
      </c>
      <c r="D7" s="17" t="s">
        <v>34</v>
      </c>
      <c r="E7" s="2"/>
    </row>
    <row r="8" spans="1:5" ht="12.75" x14ac:dyDescent="0.2">
      <c r="A8" s="1" t="s">
        <v>9</v>
      </c>
      <c r="B8" s="17" t="s">
        <v>31</v>
      </c>
      <c r="C8" s="1" t="s">
        <v>12</v>
      </c>
      <c r="D8" s="18" t="s">
        <v>35</v>
      </c>
      <c r="E8" s="6"/>
    </row>
    <row r="9" spans="1:5" ht="12.75" x14ac:dyDescent="0.2">
      <c r="A9" s="6" t="s">
        <v>14</v>
      </c>
      <c r="B9" s="18" t="s">
        <v>32</v>
      </c>
      <c r="C9" s="6" t="s">
        <v>15</v>
      </c>
      <c r="D9" s="18" t="s">
        <v>40</v>
      </c>
      <c r="E9" s="6"/>
    </row>
    <row r="10" spans="1:5" ht="12.75" x14ac:dyDescent="0.2">
      <c r="A10" s="1" t="s">
        <v>16</v>
      </c>
      <c r="B10" s="17" t="s">
        <v>33</v>
      </c>
      <c r="C10" s="6"/>
      <c r="D10" s="6"/>
      <c r="E10" s="6"/>
    </row>
    <row r="11" spans="1:5" ht="12.75" x14ac:dyDescent="0.2">
      <c r="A11" s="6"/>
      <c r="B11" s="6"/>
      <c r="C11" s="6"/>
      <c r="D11" s="6"/>
      <c r="E11" s="6"/>
    </row>
    <row r="12" spans="1:5" ht="12.75" x14ac:dyDescent="0.2">
      <c r="A12" s="6"/>
      <c r="B12" s="6"/>
      <c r="C12" s="6"/>
      <c r="D12" s="6"/>
      <c r="E12" s="6"/>
    </row>
    <row r="13" spans="1:5" ht="12.75" x14ac:dyDescent="0.2">
      <c r="A13" s="3" t="s">
        <v>2</v>
      </c>
      <c r="B13" s="6"/>
      <c r="C13" s="7" t="s">
        <v>13</v>
      </c>
      <c r="D13" s="19">
        <v>4000</v>
      </c>
      <c r="E13" s="20" t="s">
        <v>38</v>
      </c>
    </row>
    <row r="14" spans="1:5" ht="12.75" x14ac:dyDescent="0.2">
      <c r="A14" s="6"/>
      <c r="B14" s="6"/>
      <c r="C14" s="6"/>
      <c r="D14" s="21" t="s">
        <v>21</v>
      </c>
      <c r="E14" s="21"/>
    </row>
    <row r="15" spans="1:5" ht="12.75" x14ac:dyDescent="0.2">
      <c r="A15" s="3" t="s">
        <v>3</v>
      </c>
      <c r="B15" s="6"/>
      <c r="C15" s="7" t="s">
        <v>13</v>
      </c>
      <c r="D15" s="19">
        <v>3800</v>
      </c>
      <c r="E15" s="20" t="s">
        <v>38</v>
      </c>
    </row>
    <row r="16" spans="1:5" ht="12.75" x14ac:dyDescent="0.2">
      <c r="A16" s="3"/>
      <c r="B16" s="6"/>
      <c r="C16" s="7"/>
      <c r="D16" s="4"/>
      <c r="E16" s="11"/>
    </row>
    <row r="17" spans="1:5" ht="12.75" x14ac:dyDescent="0.2">
      <c r="A17" s="3" t="s">
        <v>41</v>
      </c>
      <c r="B17" s="6"/>
      <c r="C17" s="7"/>
      <c r="D17" s="5">
        <f>SUM(D15/D13)*100</f>
        <v>95</v>
      </c>
      <c r="E17" s="1" t="s">
        <v>4</v>
      </c>
    </row>
    <row r="18" spans="1:5" ht="12.75" x14ac:dyDescent="0.2">
      <c r="A18" s="3"/>
      <c r="B18" s="6"/>
      <c r="C18" s="7"/>
      <c r="D18" s="13"/>
      <c r="E18" s="1"/>
    </row>
    <row r="19" spans="1:5" ht="12.75" x14ac:dyDescent="0.2">
      <c r="A19" s="3" t="s">
        <v>37</v>
      </c>
      <c r="B19" s="6"/>
      <c r="C19" s="7"/>
      <c r="D19" s="5">
        <f>IF((0.85*D13)&gt;=D15,100,IF(D13&lt;D15,"f'c&lt;fcc, Not Failing",(((D13-D15)/(0.15*D13))^2)*100))</f>
        <v>11.111111111111111</v>
      </c>
      <c r="E19" s="1" t="s">
        <v>4</v>
      </c>
    </row>
    <row r="20" spans="1:5" ht="12.75" x14ac:dyDescent="0.2">
      <c r="A20" s="3"/>
      <c r="B20" s="6"/>
      <c r="C20" s="7"/>
      <c r="D20" s="5"/>
      <c r="E20" s="1"/>
    </row>
    <row r="21" spans="1:5" ht="12.75" x14ac:dyDescent="0.2">
      <c r="A21" s="3" t="s">
        <v>44</v>
      </c>
      <c r="B21" s="6"/>
      <c r="C21" s="7"/>
      <c r="D21" s="22" t="s">
        <v>39</v>
      </c>
      <c r="E21" s="6"/>
    </row>
    <row r="22" spans="1:5" ht="12.75" x14ac:dyDescent="0.2">
      <c r="A22" s="3"/>
      <c r="B22" s="6"/>
      <c r="C22" s="7"/>
      <c r="D22" s="23"/>
      <c r="E22" s="1"/>
    </row>
    <row r="23" spans="1:5" ht="12.75" x14ac:dyDescent="0.2">
      <c r="A23" s="3" t="s">
        <v>45</v>
      </c>
      <c r="B23" s="6"/>
      <c r="C23" s="7"/>
      <c r="D23" s="19">
        <v>10</v>
      </c>
      <c r="E23" s="6"/>
    </row>
    <row r="24" spans="1:5" ht="12.75" x14ac:dyDescent="0.2">
      <c r="A24" s="3"/>
      <c r="B24" s="6"/>
      <c r="C24" s="7"/>
      <c r="D24" s="23"/>
      <c r="E24" s="1"/>
    </row>
    <row r="25" spans="1:5" ht="12.75" x14ac:dyDescent="0.2">
      <c r="A25" s="3" t="s">
        <v>17</v>
      </c>
      <c r="B25" s="6"/>
      <c r="C25" s="7" t="s">
        <v>13</v>
      </c>
      <c r="D25" s="24">
        <v>250</v>
      </c>
      <c r="E25" s="6"/>
    </row>
    <row r="26" spans="1:5" ht="12.75" x14ac:dyDescent="0.2">
      <c r="A26" s="3" t="s">
        <v>22</v>
      </c>
      <c r="B26" s="6"/>
      <c r="C26" s="7"/>
      <c r="D26" s="14"/>
      <c r="E26" s="6"/>
    </row>
    <row r="27" spans="1:5" ht="5.25" customHeight="1" x14ac:dyDescent="0.2">
      <c r="A27" s="6"/>
      <c r="B27" s="6"/>
      <c r="C27" s="6"/>
      <c r="D27" s="6"/>
      <c r="E27" s="6"/>
    </row>
    <row r="28" spans="1:5" ht="13.5" thickBot="1" x14ac:dyDescent="0.25">
      <c r="A28" s="6"/>
      <c r="B28" s="6"/>
      <c r="C28" s="6"/>
      <c r="D28" s="6"/>
      <c r="E28" s="6"/>
    </row>
    <row r="29" spans="1:5" ht="12.75" x14ac:dyDescent="0.2">
      <c r="A29" s="27" t="s">
        <v>27</v>
      </c>
      <c r="B29" s="28"/>
      <c r="C29" s="28"/>
      <c r="D29" s="28"/>
      <c r="E29" s="29"/>
    </row>
    <row r="30" spans="1:5" ht="12.75" x14ac:dyDescent="0.2">
      <c r="A30" s="30"/>
      <c r="B30" s="6"/>
      <c r="C30" s="7"/>
      <c r="D30" s="14"/>
      <c r="E30" s="31"/>
    </row>
    <row r="31" spans="1:5" ht="12.75" x14ac:dyDescent="0.2">
      <c r="A31" s="30" t="s">
        <v>25</v>
      </c>
      <c r="B31" s="6"/>
      <c r="C31" s="7"/>
      <c r="D31" s="24">
        <v>0</v>
      </c>
      <c r="E31" s="31"/>
    </row>
    <row r="32" spans="1:5" ht="12.75" x14ac:dyDescent="0.2">
      <c r="A32" s="30"/>
      <c r="B32" s="6"/>
      <c r="C32" s="7"/>
      <c r="D32" s="25"/>
      <c r="E32" s="31"/>
    </row>
    <row r="33" spans="1:5" ht="12.75" x14ac:dyDescent="0.2">
      <c r="A33" s="30" t="s">
        <v>23</v>
      </c>
      <c r="B33" s="6"/>
      <c r="C33" s="7"/>
      <c r="D33" s="25"/>
      <c r="E33" s="31"/>
    </row>
    <row r="34" spans="1:5" ht="12.75" x14ac:dyDescent="0.2">
      <c r="A34" s="30" t="s">
        <v>24</v>
      </c>
      <c r="B34" s="6"/>
      <c r="C34" s="7"/>
      <c r="D34" s="26">
        <v>0.85</v>
      </c>
      <c r="E34" s="31"/>
    </row>
    <row r="35" spans="1:5" ht="12.75" x14ac:dyDescent="0.2">
      <c r="A35" s="30"/>
      <c r="B35" s="6"/>
      <c r="C35" s="7"/>
      <c r="D35" s="13"/>
      <c r="E35" s="32"/>
    </row>
    <row r="36" spans="1:5" ht="12.75" x14ac:dyDescent="0.2">
      <c r="A36" s="30" t="s">
        <v>19</v>
      </c>
      <c r="B36" s="6"/>
      <c r="C36" s="7" t="s">
        <v>13</v>
      </c>
      <c r="D36" s="10">
        <f>IF(D34=100%,D31*0.3*D34,IF(D34=85%,D31*0.3*D34,"Invalid CRF"))</f>
        <v>0</v>
      </c>
      <c r="E36" s="31"/>
    </row>
    <row r="37" spans="1:5" ht="12.75" x14ac:dyDescent="0.2">
      <c r="A37" s="30" t="s">
        <v>28</v>
      </c>
      <c r="B37" s="6"/>
      <c r="C37" s="7"/>
      <c r="D37" s="9"/>
      <c r="E37" s="31"/>
    </row>
    <row r="38" spans="1:5" ht="12.75" x14ac:dyDescent="0.2">
      <c r="A38" s="33"/>
      <c r="B38" s="6"/>
      <c r="C38" s="6"/>
      <c r="D38" s="6"/>
      <c r="E38" s="31"/>
    </row>
    <row r="39" spans="1:5" ht="13.5" thickBot="1" x14ac:dyDescent="0.25">
      <c r="A39" s="34" t="s">
        <v>46</v>
      </c>
      <c r="B39" s="35"/>
      <c r="C39" s="36"/>
      <c r="D39" s="37">
        <v>300</v>
      </c>
      <c r="E39" s="38"/>
    </row>
    <row r="40" spans="1:5" ht="16.5" customHeight="1" x14ac:dyDescent="0.2">
      <c r="A40" s="3"/>
      <c r="B40" s="6"/>
      <c r="C40" s="7"/>
      <c r="D40" s="14"/>
      <c r="E40" s="6"/>
    </row>
    <row r="41" spans="1:5" ht="15" customHeight="1" x14ac:dyDescent="0.25">
      <c r="A41" s="3" t="s">
        <v>20</v>
      </c>
      <c r="B41" s="6"/>
      <c r="C41" s="7"/>
      <c r="D41" s="12">
        <f>IF((0.85*D13)&gt;=D15,"**REJECTED",IF(D25=0,IF(D36&gt;=D39,D19/100*D23*D36,D19/100*D23*D39),D19/100*D23*D25))</f>
        <v>277.77777777777777</v>
      </c>
      <c r="E41" s="6"/>
    </row>
    <row r="42" spans="1:5" ht="15" customHeight="1" x14ac:dyDescent="0.2">
      <c r="A42" s="39" t="s">
        <v>49</v>
      </c>
      <c r="B42" s="39"/>
      <c r="C42" s="39"/>
      <c r="D42" s="39"/>
      <c r="E42" s="39"/>
    </row>
    <row r="43" spans="1:5" ht="12.75" customHeight="1" x14ac:dyDescent="0.2">
      <c r="A43" s="39" t="s">
        <v>47</v>
      </c>
      <c r="B43" s="41"/>
      <c r="C43" s="41"/>
      <c r="D43" s="41"/>
      <c r="E43" s="6"/>
    </row>
    <row r="44" spans="1:5" ht="12" customHeight="1" x14ac:dyDescent="0.2">
      <c r="A44" s="39" t="s">
        <v>48</v>
      </c>
      <c r="B44" s="39"/>
      <c r="C44" s="39"/>
      <c r="D44" s="39"/>
      <c r="E44" s="39"/>
    </row>
    <row r="45" spans="1:5" ht="6.75" customHeight="1" x14ac:dyDescent="0.2">
      <c r="A45" s="16"/>
      <c r="B45" s="16"/>
      <c r="C45" s="16"/>
      <c r="D45" s="16"/>
      <c r="E45" s="16"/>
    </row>
    <row r="46" spans="1:5" ht="12.75" x14ac:dyDescent="0.2">
      <c r="A46" s="6"/>
      <c r="B46" s="1" t="s">
        <v>5</v>
      </c>
      <c r="C46" s="6"/>
      <c r="D46" s="15">
        <f ca="1">NOW()</f>
        <v>45726.727249537034</v>
      </c>
      <c r="E46" s="6"/>
    </row>
    <row r="47" spans="1:5" ht="4.5" customHeight="1" x14ac:dyDescent="0.2">
      <c r="A47" s="6"/>
      <c r="B47" s="1"/>
      <c r="C47" s="6"/>
      <c r="D47" s="8"/>
      <c r="E47" s="6"/>
    </row>
    <row r="48" spans="1:5" ht="6" customHeight="1" x14ac:dyDescent="0.2">
      <c r="A48" s="6"/>
      <c r="B48" s="6"/>
      <c r="C48" s="6"/>
      <c r="D48" s="6"/>
      <c r="E48" s="6"/>
    </row>
    <row r="49" spans="1:5" ht="12.75" x14ac:dyDescent="0.2">
      <c r="A49" s="6"/>
      <c r="B49" s="1" t="s">
        <v>6</v>
      </c>
      <c r="C49" s="6"/>
      <c r="D49" s="6" t="s">
        <v>26</v>
      </c>
      <c r="E49" s="6"/>
    </row>
    <row r="50" spans="1:5" ht="12.75" x14ac:dyDescent="0.2">
      <c r="A50" s="6"/>
      <c r="B50" s="1"/>
      <c r="C50" s="6"/>
      <c r="D50" s="6"/>
      <c r="E50" s="6"/>
    </row>
    <row r="51" spans="1:5" ht="12.75" x14ac:dyDescent="0.2">
      <c r="A51" s="6"/>
      <c r="B51" s="1"/>
      <c r="C51" s="6"/>
      <c r="D51" s="6"/>
      <c r="E51" s="6"/>
    </row>
    <row r="52" spans="1:5" ht="12.75" x14ac:dyDescent="0.2">
      <c r="A52" s="39" t="s">
        <v>42</v>
      </c>
      <c r="B52" s="40"/>
      <c r="C52" s="40"/>
      <c r="D52" s="40"/>
      <c r="E52" s="40"/>
    </row>
    <row r="53" spans="1:5" ht="12.75" x14ac:dyDescent="0.2">
      <c r="A53" s="6"/>
      <c r="B53" s="3"/>
      <c r="C53" s="6"/>
      <c r="D53" s="6"/>
      <c r="E53" s="6"/>
    </row>
    <row r="54" spans="1:5" ht="12.75" x14ac:dyDescent="0.2">
      <c r="A54" s="6"/>
      <c r="C54" s="6"/>
      <c r="D54" s="6"/>
      <c r="E54" s="6"/>
    </row>
    <row r="55" spans="1:5" ht="12.75" x14ac:dyDescent="0.2">
      <c r="A55" s="6"/>
      <c r="C55" s="6"/>
      <c r="D55" s="6"/>
      <c r="E55" s="6"/>
    </row>
    <row r="56" spans="1:5" ht="12.75" x14ac:dyDescent="0.2">
      <c r="A56" s="6"/>
      <c r="C56" s="6"/>
      <c r="D56" s="6"/>
      <c r="E56" s="6"/>
    </row>
    <row r="57" spans="1:5" ht="12.75" x14ac:dyDescent="0.2">
      <c r="A57" s="6"/>
      <c r="C57" s="6"/>
      <c r="D57" s="6"/>
      <c r="E57" s="6"/>
    </row>
    <row r="58" spans="1:5" ht="12.75" x14ac:dyDescent="0.2">
      <c r="A58" s="6"/>
      <c r="C58" s="6"/>
      <c r="D58" s="6"/>
      <c r="E58" s="6"/>
    </row>
    <row r="59" spans="1:5" ht="12.75" x14ac:dyDescent="0.2">
      <c r="A59" s="6"/>
      <c r="B59" s="6"/>
      <c r="C59" s="6"/>
      <c r="D59" s="6"/>
      <c r="E59" s="6"/>
    </row>
  </sheetData>
  <sheetProtection algorithmName="SHA-512" hashValue="GI/zh4gqc1qQuy8bWrNE0KZ1YtSDUOyzPU0oHhSVlPJeRphsbJuPRrMQguiAB6hUobNcKAjEBmpKIo4OnqI3Wg==" saltValue="IJx24xhDFLiyxPO2fUrEFg==" spinCount="100000" sheet="1" objects="1" scenarios="1"/>
  <mergeCells count="8">
    <mergeCell ref="A52:E52"/>
    <mergeCell ref="A43:D43"/>
    <mergeCell ref="A44:E44"/>
    <mergeCell ref="A1:E1"/>
    <mergeCell ref="A3:E3"/>
    <mergeCell ref="A4:E4"/>
    <mergeCell ref="A2:E2"/>
    <mergeCell ref="A42:E42"/>
  </mergeCells>
  <phoneticPr fontId="9" type="noConversion"/>
  <printOptions horizontalCentered="1" gridLinesSet="0"/>
  <pageMargins left="0.31" right="0.31" top="1" bottom="0.25" header="0.5" footer="0.25"/>
  <pageSetup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317F6890D11145B9E91A354743B5CD" ma:contentTypeVersion="8" ma:contentTypeDescription="Create a new document." ma:contentTypeScope="" ma:versionID="5a8b97f3827a61458645757f9cbda9f6">
  <xsd:schema xmlns:xsd="http://www.w3.org/2001/XMLSchema" xmlns:xs="http://www.w3.org/2001/XMLSchema" xmlns:p="http://schemas.microsoft.com/office/2006/metadata/properties" xmlns:ns1="http://schemas.microsoft.com/sharepoint/v3" xmlns:ns2="e2d89e0b-8c04-46a7-9e16-857c087c9656" xmlns:ns3="6ec60af1-6d1e-4575-bf73-1b6e791fcd10" targetNamespace="http://schemas.microsoft.com/office/2006/metadata/properties" ma:root="true" ma:fieldsID="3c8e24ab118360ab4856f3b36c96bec7" ns1:_="" ns2:_="" ns3:_="">
    <xsd:import namespace="http://schemas.microsoft.com/sharepoint/v3"/>
    <xsd:import namespace="e2d89e0b-8c04-46a7-9e16-857c087c9656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  <xsd:element ref="ns2:Reten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89e0b-8c04-46a7-9e16-857c087c9656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12" nillable="true" ma:displayName="Retention Date" ma:description="Date document is due for review.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 ma:index="6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tention_x0020_Date xmlns="e2d89e0b-8c04-46a7-9e16-857c087c9656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94E49-A5DD-4C64-8C38-CF416ED301D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02BEC88-7DFC-4D91-9EB5-7D61DC794B54}"/>
</file>

<file path=customXml/itemProps3.xml><?xml version="1.0" encoding="utf-8"?>
<ds:datastoreItem xmlns:ds="http://schemas.openxmlformats.org/officeDocument/2006/customXml" ds:itemID="{D869F0AA-6837-49A1-BE83-1A4A9831A0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27A16961-4B43-4E00-9C07-E970A8E65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CONCAL</vt:lpstr>
      <vt:lpstr>\p</vt:lpstr>
      <vt:lpstr>CONCAL!Print_Area</vt:lpstr>
      <vt:lpstr>CONCAL!Print_Area_MI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OSS76-01</dc:creator>
  <cp:lastModifiedBy>JOHNSON Austin L</cp:lastModifiedBy>
  <cp:lastPrinted>2008-05-02T19:06:59Z</cp:lastPrinted>
  <dcterms:created xsi:type="dcterms:W3CDTF">1998-01-02T18:54:07Z</dcterms:created>
  <dcterms:modified xsi:type="dcterms:W3CDTF">2025-03-10T23:27:20Z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Locale">
    <vt:lpwstr>en</vt:lpwstr>
  </property>
  <property fmtid="{D5CDD505-2E9C-101B-9397-08002B2CF9AE}" pid="3" name="CopyToStateLib">
    <vt:lpwstr>0</vt:lpwstr>
  </property>
  <property fmtid="{D5CDD505-2E9C-101B-9397-08002B2CF9AE}" pid="4" name="Metadata">
    <vt:lpwstr/>
  </property>
  <property fmtid="{D5CDD505-2E9C-101B-9397-08002B2CF9AE}" pid="5" name="RoutingRuleDescription">
    <vt:lpwstr/>
  </property>
  <property fmtid="{D5CDD505-2E9C-101B-9397-08002B2CF9AE}" pid="6" name="display_urn:schemas-microsoft-com:office:office#Editor">
    <vt:lpwstr>Oregon-Gov-SharepointMigrationBot</vt:lpwstr>
  </property>
  <property fmtid="{D5CDD505-2E9C-101B-9397-08002B2CF9AE}" pid="7" name="display_urn:schemas-microsoft-com:office:office#Author">
    <vt:lpwstr>Oregon-Gov-SharepointMigrationBot</vt:lpwstr>
  </property>
  <property fmtid="{D5CDD505-2E9C-101B-9397-08002B2CF9AE}" pid="8" name="MSIP_Label_c9cf6fe3-5bce-446b-ad70-bd306593eea0_Enabled">
    <vt:lpwstr>true</vt:lpwstr>
  </property>
  <property fmtid="{D5CDD505-2E9C-101B-9397-08002B2CF9AE}" pid="9" name="MSIP_Label_c9cf6fe3-5bce-446b-ad70-bd306593eea0_SetDate">
    <vt:lpwstr>2024-11-27T17:11:49Z</vt:lpwstr>
  </property>
  <property fmtid="{D5CDD505-2E9C-101B-9397-08002B2CF9AE}" pid="10" name="MSIP_Label_c9cf6fe3-5bce-446b-ad70-bd306593eea0_Method">
    <vt:lpwstr>Privileged</vt:lpwstr>
  </property>
  <property fmtid="{D5CDD505-2E9C-101B-9397-08002B2CF9AE}" pid="11" name="MSIP_Label_c9cf6fe3-5bce-446b-ad70-bd306593eea0_Name">
    <vt:lpwstr>Level 1 - Published (Items)</vt:lpwstr>
  </property>
  <property fmtid="{D5CDD505-2E9C-101B-9397-08002B2CF9AE}" pid="12" name="MSIP_Label_c9cf6fe3-5bce-446b-ad70-bd306593eea0_SiteId">
    <vt:lpwstr>28b0d013-46bc-4a64-8d86-1c8a31cf590d</vt:lpwstr>
  </property>
  <property fmtid="{D5CDD505-2E9C-101B-9397-08002B2CF9AE}" pid="13" name="MSIP_Label_c9cf6fe3-5bce-446b-ad70-bd306593eea0_ActionId">
    <vt:lpwstr>4fd1536b-801d-4808-bc1e-881bd8ee3aaf</vt:lpwstr>
  </property>
  <property fmtid="{D5CDD505-2E9C-101B-9397-08002B2CF9AE}" pid="14" name="MSIP_Label_c9cf6fe3-5bce-446b-ad70-bd306593eea0_ContentBits">
    <vt:lpwstr>0</vt:lpwstr>
  </property>
  <property fmtid="{D5CDD505-2E9C-101B-9397-08002B2CF9AE}" pid="15" name="ContentTypeId">
    <vt:lpwstr>0x010100EA317F6890D11145B9E91A354743B5CD</vt:lpwstr>
  </property>
</Properties>
</file>