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17"/>
  <workbookPr codeName="ThisWorkbook"/>
  <mc:AlternateContent xmlns:mc="http://schemas.openxmlformats.org/markup-compatibility/2006">
    <mc:Choice Requires="x15">
      <x15ac:absPath xmlns:x15ac="http://schemas.microsoft.com/office/spreadsheetml/2010/11/ac" url="C:\Users\tdb469\Downloads\"/>
    </mc:Choice>
  </mc:AlternateContent>
  <xr:revisionPtr revIDLastSave="0" documentId="8_{86C1CCCA-58FB-4416-92A9-8E65D8262DF1}" xr6:coauthVersionLast="47" xr6:coauthVersionMax="47" xr10:uidLastSave="{00000000-0000-0000-0000-000000000000}"/>
  <bookViews>
    <workbookView xWindow="47205" yWindow="-16275" windowWidth="29040" windowHeight="15840" xr2:uid="{00000000-000D-0000-FFFF-FFFF00000000}"/>
  </bookViews>
  <sheets>
    <sheet name="Instructions" sheetId="14" r:id="rId1"/>
    <sheet name="Budget to Complete" sheetId="19" r:id="rId2"/>
    <sheet name="Pilot Grant Example" sheetId="20" r:id="rId3"/>
    <sheet name="Study Grant Example" sheetId="21"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01" i="21" l="1"/>
  <c r="J88" i="21"/>
  <c r="I71" i="21"/>
  <c r="J59" i="21" s="1"/>
  <c r="I73" i="21"/>
  <c r="I74" i="21"/>
  <c r="I75" i="21"/>
  <c r="I76" i="21"/>
  <c r="I77" i="21"/>
  <c r="I78" i="21"/>
  <c r="I79" i="21"/>
  <c r="I80" i="21"/>
  <c r="I81" i="21"/>
  <c r="I82" i="21"/>
  <c r="J72" i="21" s="1"/>
  <c r="J52" i="21"/>
  <c r="I55" i="21"/>
  <c r="J53" i="21" s="1"/>
  <c r="I38" i="21"/>
  <c r="I39" i="21"/>
  <c r="I40" i="21"/>
  <c r="I41" i="21"/>
  <c r="I42" i="21"/>
  <c r="I43" i="21"/>
  <c r="I44" i="21"/>
  <c r="I45" i="21"/>
  <c r="I46" i="21"/>
  <c r="I47" i="21"/>
  <c r="I48" i="21"/>
  <c r="J37" i="21" s="1"/>
  <c r="I11" i="21"/>
  <c r="C26" i="21" s="1"/>
  <c r="I26" i="21" s="1"/>
  <c r="I12" i="21"/>
  <c r="C27" i="21" s="1"/>
  <c r="I27" i="21" s="1"/>
  <c r="I13" i="21"/>
  <c r="C28" i="21" s="1"/>
  <c r="I28" i="21" s="1"/>
  <c r="I14" i="21"/>
  <c r="C29" i="21" s="1"/>
  <c r="I29" i="21" s="1"/>
  <c r="I15" i="21"/>
  <c r="C30" i="21" s="1"/>
  <c r="I30" i="21" s="1"/>
  <c r="I16" i="21"/>
  <c r="C31" i="21" s="1"/>
  <c r="I31" i="21" s="1"/>
  <c r="I17" i="21"/>
  <c r="C32" i="21" s="1"/>
  <c r="I32" i="21" s="1"/>
  <c r="I18" i="21"/>
  <c r="C33" i="21" s="1"/>
  <c r="I33" i="21" s="1"/>
  <c r="I19" i="21"/>
  <c r="C34" i="21" s="1"/>
  <c r="I34" i="21" s="1"/>
  <c r="I20" i="21"/>
  <c r="C35" i="21" s="1"/>
  <c r="I35" i="21" s="1"/>
  <c r="I21" i="21"/>
  <c r="J10" i="21" s="1"/>
  <c r="I101" i="20"/>
  <c r="J88" i="20"/>
  <c r="I71" i="20"/>
  <c r="J59" i="20" s="1"/>
  <c r="I73" i="20"/>
  <c r="I74" i="20"/>
  <c r="I75" i="20"/>
  <c r="I76" i="20"/>
  <c r="I77" i="20"/>
  <c r="I78" i="20"/>
  <c r="I79" i="20"/>
  <c r="I80" i="20"/>
  <c r="I81" i="20"/>
  <c r="J52" i="20"/>
  <c r="I55" i="20"/>
  <c r="J53" i="20" s="1"/>
  <c r="I38" i="20"/>
  <c r="I39" i="20"/>
  <c r="I40" i="20"/>
  <c r="I41" i="20"/>
  <c r="I42" i="20"/>
  <c r="I43" i="20"/>
  <c r="I44" i="20"/>
  <c r="I45" i="20"/>
  <c r="I46" i="20"/>
  <c r="I47" i="20"/>
  <c r="I48" i="20"/>
  <c r="J37" i="20" s="1"/>
  <c r="I11" i="20"/>
  <c r="C26" i="20" s="1"/>
  <c r="I26" i="20" s="1"/>
  <c r="I12" i="20"/>
  <c r="C27" i="20" s="1"/>
  <c r="I27" i="20" s="1"/>
  <c r="I13" i="20"/>
  <c r="C28" i="20" s="1"/>
  <c r="I28" i="20" s="1"/>
  <c r="I14" i="20"/>
  <c r="C29" i="20" s="1"/>
  <c r="I29" i="20" s="1"/>
  <c r="I15" i="20"/>
  <c r="C30" i="20" s="1"/>
  <c r="I30" i="20" s="1"/>
  <c r="I16" i="20"/>
  <c r="C31" i="20" s="1"/>
  <c r="I31" i="20" s="1"/>
  <c r="I17" i="20"/>
  <c r="C32" i="20" s="1"/>
  <c r="I32" i="20" s="1"/>
  <c r="I18" i="20"/>
  <c r="C33" i="20" s="1"/>
  <c r="I33" i="20" s="1"/>
  <c r="I19" i="20"/>
  <c r="C34" i="20" s="1"/>
  <c r="I34" i="20" s="1"/>
  <c r="I20" i="20"/>
  <c r="C35" i="20" s="1"/>
  <c r="I35" i="20" s="1"/>
  <c r="I21" i="20"/>
  <c r="J10" i="20" s="1"/>
  <c r="J88" i="19"/>
  <c r="I101" i="19"/>
  <c r="J52" i="19"/>
  <c r="I81" i="19"/>
  <c r="I80" i="19"/>
  <c r="I79" i="19"/>
  <c r="I78" i="19"/>
  <c r="I77" i="19"/>
  <c r="I76" i="19"/>
  <c r="I75" i="19"/>
  <c r="I74" i="19"/>
  <c r="I73" i="19"/>
  <c r="I82" i="19" s="1"/>
  <c r="J72" i="19"/>
  <c r="I71" i="19"/>
  <c r="J59" i="19"/>
  <c r="I55" i="19"/>
  <c r="J53" i="19"/>
  <c r="I47" i="19"/>
  <c r="I46" i="19"/>
  <c r="I45" i="19"/>
  <c r="I44" i="19"/>
  <c r="I43" i="19"/>
  <c r="I42" i="19"/>
  <c r="I41" i="19"/>
  <c r="I40" i="19"/>
  <c r="I39" i="19"/>
  <c r="I38" i="19"/>
  <c r="I48" i="19" s="1"/>
  <c r="J37" i="19"/>
  <c r="I20" i="19"/>
  <c r="C35" i="19" s="1"/>
  <c r="I35" i="19" s="1"/>
  <c r="I19" i="19"/>
  <c r="C34" i="19" s="1"/>
  <c r="I34" i="19" s="1"/>
  <c r="I18" i="19"/>
  <c r="C33" i="19" s="1"/>
  <c r="I33" i="19" s="1"/>
  <c r="I17" i="19"/>
  <c r="C32" i="19" s="1"/>
  <c r="I32" i="19" s="1"/>
  <c r="I16" i="19"/>
  <c r="C31" i="19" s="1"/>
  <c r="I31" i="19" s="1"/>
  <c r="I15" i="19"/>
  <c r="C30" i="19" s="1"/>
  <c r="I30" i="19" s="1"/>
  <c r="I14" i="19"/>
  <c r="C29" i="19" s="1"/>
  <c r="I29" i="19" s="1"/>
  <c r="I13" i="19"/>
  <c r="C28" i="19" s="1"/>
  <c r="I28" i="19" s="1"/>
  <c r="I12" i="19"/>
  <c r="C27" i="19" s="1"/>
  <c r="I27" i="19" s="1"/>
  <c r="I11" i="19"/>
  <c r="I82" i="20" l="1"/>
  <c r="J72" i="20" s="1"/>
  <c r="I36" i="21"/>
  <c r="J25" i="21" s="1"/>
  <c r="J83" i="21" s="1"/>
  <c r="I36" i="20"/>
  <c r="J25" i="20" s="1"/>
  <c r="C26" i="19"/>
  <c r="I26" i="19" s="1"/>
  <c r="I36" i="19" s="1"/>
  <c r="J25" i="19" s="1"/>
  <c r="I21" i="19"/>
  <c r="J10" i="19" s="1"/>
  <c r="J83" i="19" s="1"/>
  <c r="J83" i="20" l="1"/>
  <c r="G84" i="20" s="1"/>
  <c r="J84" i="20" s="1"/>
  <c r="J86" i="20" s="1"/>
  <c r="G84" i="21"/>
  <c r="J84" i="21" s="1"/>
  <c r="J86" i="21" s="1"/>
  <c r="G84" i="19"/>
  <c r="J84" i="19" s="1"/>
  <c r="J86" i="19" s="1"/>
  <c r="J89" i="19" s="1"/>
  <c r="J90" i="19" s="1"/>
  <c r="J89" i="21" l="1"/>
  <c r="J90" i="21" s="1"/>
  <c r="J89" i="20"/>
  <c r="J90" i="20" s="1"/>
</calcChain>
</file>

<file path=xl/sharedStrings.xml><?xml version="1.0" encoding="utf-8"?>
<sst xmlns="http://schemas.openxmlformats.org/spreadsheetml/2006/main" count="415" uniqueCount="182">
  <si>
    <t>Instructions for Line Item Budget Narrative Worksheet</t>
  </si>
  <si>
    <t>Upper Section</t>
  </si>
  <si>
    <t>Instruction / Description</t>
  </si>
  <si>
    <t>Blue cells are info cells.</t>
  </si>
  <si>
    <t>Enter information in yellow cells.</t>
  </si>
  <si>
    <t>Organization Name:</t>
  </si>
  <si>
    <t>Enter legal name of your organization</t>
  </si>
  <si>
    <t>Do not enter information in grey cells. These will auto-calculate.</t>
  </si>
  <si>
    <t>Fiscal Contact:</t>
  </si>
  <si>
    <t>Enter contact person for questions regarding the budget portion of you application</t>
  </si>
  <si>
    <t>Email Address, Phone Number:</t>
  </si>
  <si>
    <t>Enter contact information for the Fiscal Contact</t>
  </si>
  <si>
    <t xml:space="preserve">Grant Type: </t>
  </si>
  <si>
    <t>Select grant type from drop-down list</t>
  </si>
  <si>
    <r>
      <t xml:space="preserve">Study and Assessment Grant </t>
    </r>
    <r>
      <rPr>
        <i/>
        <sz val="14"/>
        <color theme="1"/>
        <rFont val="Calibri"/>
        <family val="2"/>
        <scheme val="minor"/>
      </rPr>
      <t>(federal funds)</t>
    </r>
  </si>
  <si>
    <r>
      <t xml:space="preserve">Pilot Grant </t>
    </r>
    <r>
      <rPr>
        <i/>
        <sz val="14"/>
        <color theme="1"/>
        <rFont val="Calibri"/>
        <family val="2"/>
        <scheme val="minor"/>
      </rPr>
      <t>(state funds)</t>
    </r>
  </si>
  <si>
    <t>Budget Categories</t>
  </si>
  <si>
    <t>(1) Personnel Costs</t>
  </si>
  <si>
    <t>Provide the estimated salary cost of each position being funded by this request. This is only Salary costs, so exclude fringe or benefits from this estimate.</t>
  </si>
  <si>
    <t>Position #:</t>
  </si>
  <si>
    <t>This field is used to keep track of how many positions you are requesting funding for. Each separate position belongs on a different row. Use as many rows as needed.</t>
  </si>
  <si>
    <t>Title of Position:</t>
  </si>
  <si>
    <t>Enter the position title for each person you are including in your project.</t>
  </si>
  <si>
    <t>Hourly rate:</t>
  </si>
  <si>
    <t xml:space="preserve">Enter the hourly rate for the position you are requesting funding for. This rate should not include fringe or benefits. </t>
  </si>
  <si>
    <t>Estimated hours:</t>
  </si>
  <si>
    <t>Enter the estimated number of hours each person will work on the project from start to finish.</t>
  </si>
  <si>
    <t>Total Salary:</t>
  </si>
  <si>
    <t xml:space="preserve">This is a formula cell - you do not need to enter any data. Total Salary calculates hourly base rate x total number of hours. </t>
  </si>
  <si>
    <t>Narrative:</t>
  </si>
  <si>
    <t>Briefly explain what the position will be doing to support the grant project.</t>
  </si>
  <si>
    <t>(2) Personnel Benefits</t>
  </si>
  <si>
    <t xml:space="preserve">This is your opportunity to incorporate fringe benefit costs associated with the positions. Fringe benefits may include health insurance, retirement costs, etc. </t>
  </si>
  <si>
    <t xml:space="preserve">This field should correspond with Position # from (1) Personnel Costs. </t>
  </si>
  <si>
    <t>This is a formula cell - you do not need to enter any data. Auto populated from cells in Budget Category (1).</t>
  </si>
  <si>
    <t>Base or %</t>
  </si>
  <si>
    <t xml:space="preserve">Use either Base or % depending on how your organization calculates fringe benefit costs. An example of a Base benefit calculation would be a flat rate Health Insurance cost paid by the organization. If utilizing the Base field, fill in as an amount. An example of % benefit calculations would be a percentage that results from dividing the cost of an employee's fringe benefits by the wages paid to the employee for the hours actually worked. For example, if your organization estimate paying 30% of an employee's salary in fringe benefit costs, you would input 30%. If utilizing %, fill in as a percentage. </t>
  </si>
  <si>
    <t>=</t>
  </si>
  <si>
    <t>Do not enter anything in this field.</t>
  </si>
  <si>
    <t>Total Fringe:</t>
  </si>
  <si>
    <t>This is a formula cell - you do not need to enter any data. Total Fringe calculates Total Salary + Base x %</t>
  </si>
  <si>
    <t>(3) Equipment / Capital Purchases</t>
  </si>
  <si>
    <t>List all anticipated equipment and capital needs for the project and provide an estimated cost. Examples include the purchase of assets like vehicles, e-bikes, etc. to run a pilot or equipment needed to carry out a study, such as hand-held tablets for surveys, etc.</t>
  </si>
  <si>
    <t>Category:</t>
  </si>
  <si>
    <t xml:space="preserve">List the specific type of equipment you plan to purchase. </t>
  </si>
  <si>
    <t>Quantity:</t>
  </si>
  <si>
    <t xml:space="preserve">Input the item quantity. </t>
  </si>
  <si>
    <t>Cost:</t>
  </si>
  <si>
    <t xml:space="preserve">Input the estimated cost of the item. </t>
  </si>
  <si>
    <t>Total Capital / Equipment</t>
  </si>
  <si>
    <t xml:space="preserve">This is a formula cell - you do not need to enter any data. Total Capital / Equipment calculates Cost x Quantity. </t>
  </si>
  <si>
    <t>Briefly explain why the equipment is needed to support the project.</t>
  </si>
  <si>
    <t>(4) Materials and Supplies</t>
  </si>
  <si>
    <t>Input the total estimated cost of materials needed to support the project, such as promotional materials, flyers, surveys, etc. Unlike (3) Equipment / Capital Purchases, these items DO NOT need to be listed specifically.</t>
  </si>
  <si>
    <t>(5) Travel Costs</t>
  </si>
  <si>
    <t>This is your opportunity to estimate travel costs associated with the project. You will need to use the federal mileage reimbursement rate and follow General Services Administration (GSA) per diem rates: https://www.gsa.gov/travel/plan-book/per-diem-rates.</t>
  </si>
  <si>
    <t>In-state:</t>
  </si>
  <si>
    <t>Input the total estimated costs for in-state travel. This is should cover any trips required to complete the project, such as a staff member traveling to a location for data collection.</t>
  </si>
  <si>
    <t>Out-of-state</t>
  </si>
  <si>
    <t>Input the total estimated costs for out-of-state travel, such as attending a national convening or conference in support of the project.</t>
  </si>
  <si>
    <t>Briefly explain the purpose of proposed trips.</t>
  </si>
  <si>
    <t>(6) Other Costs</t>
  </si>
  <si>
    <t xml:space="preserve">Input anticipated costs that don't fit into the other categories. List them individually on separate rows with a brief description and estimated dollar amount. 
PILOT GRANTS ONLY: List expenses for food, gift card incentives, and operational costs for shared mobility services in this section. </t>
  </si>
  <si>
    <t>(7) Consultation / Contractual Services</t>
  </si>
  <si>
    <t xml:space="preserve">List sub-contracts / all contractual costs associated with the project. </t>
  </si>
  <si>
    <t xml:space="preserve">List the general category for the type of contract needed. </t>
  </si>
  <si>
    <t>Vendor and explanation of services:</t>
  </si>
  <si>
    <t xml:space="preserve">List the vendor name (if known) and provide an explanation of the type of services provided. </t>
  </si>
  <si>
    <t xml:space="preserve">Quantity should remain 1. </t>
  </si>
  <si>
    <t xml:space="preserve">Input the estimated cost of the contract. </t>
  </si>
  <si>
    <t>Total Consultation / Contractual Services</t>
  </si>
  <si>
    <t xml:space="preserve">This is a formula cell - you do not need to enter any data. Total Consultation / Contractual Services calculates Cost x Quantity. </t>
  </si>
  <si>
    <t>(8) Total Direct Costs</t>
  </si>
  <si>
    <t>This is a formula cell - you do not need to enter any data. Auto populated from Budget Categories (1) through (7)</t>
  </si>
  <si>
    <t>(9) Overhead / Indirect Costs</t>
  </si>
  <si>
    <r>
      <t xml:space="preserve">Enter your federally approved rate if you have one; otherwise enter </t>
    </r>
    <r>
      <rPr>
        <b/>
        <sz val="14"/>
        <color theme="1"/>
        <rFont val="Calibri"/>
        <family val="2"/>
        <scheme val="minor"/>
      </rPr>
      <t>15%</t>
    </r>
    <r>
      <rPr>
        <sz val="14"/>
        <color theme="1"/>
        <rFont val="Calibri"/>
        <family val="2"/>
        <scheme val="minor"/>
      </rPr>
      <t xml:space="preserve"> or less.</t>
    </r>
  </si>
  <si>
    <t>(10) TOTALS</t>
  </si>
  <si>
    <t>This is a formula cell - you do not need to enter any data. TOTALS calculates Total Direct Costs + Overhead / Indirect Costs. This number should not exceed $200,000. If the number exceeds $200,000 the cell will automatically turn red.</t>
  </si>
  <si>
    <t>(11) Match</t>
  </si>
  <si>
    <t>This section is where you will enter all forms of match for your project, if required.
If match is required, requested grant funds can be no more than 89.73% of project costs and recipients will need to provide 10.27% of project costs in match funds. See grant guidance for eligible match sources. When match is exempt, requested grant funds can total 100% of project costs.)</t>
  </si>
  <si>
    <t>Match exempt?</t>
  </si>
  <si>
    <r>
      <rPr>
        <sz val="14"/>
        <color rgb="FF000000"/>
        <rFont val="Calibri"/>
        <scheme val="minor"/>
      </rPr>
      <t xml:space="preserve">IF YOU ARE APPLYING FOR A STUDY AND ASSESSMENT GRANT: Select "No." 
IF YOU ARE APPLYING FOR A PILOT GRANT: Select "No" if you </t>
    </r>
    <r>
      <rPr>
        <b/>
        <sz val="14"/>
        <color rgb="FF000000"/>
        <rFont val="Calibri"/>
        <scheme val="minor"/>
      </rPr>
      <t>do not</t>
    </r>
    <r>
      <rPr>
        <sz val="14"/>
        <color rgb="FF000000"/>
        <rFont val="Calibri"/>
        <scheme val="minor"/>
      </rPr>
      <t xml:space="preserve"> meet the requirements for 0% match. Select "Yes" if you </t>
    </r>
    <r>
      <rPr>
        <b/>
        <sz val="14"/>
        <color rgb="FF000000"/>
        <rFont val="Calibri"/>
        <scheme val="minor"/>
      </rPr>
      <t>do</t>
    </r>
    <r>
      <rPr>
        <sz val="14"/>
        <color rgb="FF000000"/>
        <rFont val="Calibri"/>
        <scheme val="minor"/>
      </rPr>
      <t xml:space="preserve"> meet the requirements for 0% match. (At least one census tract in your proposed service area must be designated as High or Medium-High Disparity on ODOT's Social Equity Index.</t>
    </r>
  </si>
  <si>
    <t>Match rate:</t>
  </si>
  <si>
    <t xml:space="preserve">This is the percent of total project costs paid by match. This cell will automatically update based on your response to the Match Exempt question. If you select "No" the match rate displayed is 10.27%. If you select "Yes" it will say 0%. </t>
  </si>
  <si>
    <t>Total match required:</t>
  </si>
  <si>
    <t xml:space="preserve">This cell will show you how much match is required for your project if your match rate is 10.27%. If you are exempt from match, the cell will display $0. </t>
  </si>
  <si>
    <t>Total project costs including any required match:</t>
  </si>
  <si>
    <t>This cell will show you the total project costs including match. If your match rate is 0%, the total project costs will be equal to the total funding request.</t>
  </si>
  <si>
    <t>List all sources of match funding:</t>
  </si>
  <si>
    <t xml:space="preserve">List all sources of match funding and the amount. </t>
  </si>
  <si>
    <t>Total match provided:</t>
  </si>
  <si>
    <t>Cell auto calculates and uses conditional formatting. If cell turns green, you have provided enough match. If cell turns red, additional match is required. If match is not required for your project, you can disregard this cell.</t>
  </si>
  <si>
    <t>Project Budget</t>
  </si>
  <si>
    <t xml:space="preserve">Organization Name: </t>
  </si>
  <si>
    <t>E-mail address:</t>
  </si>
  <si>
    <t>Phone Number:</t>
  </si>
  <si>
    <t>Grant Type:</t>
  </si>
  <si>
    <t>Study and Assessment Grant</t>
  </si>
  <si>
    <t xml:space="preserve">Budget Categories </t>
  </si>
  <si>
    <t xml:space="preserve">Description </t>
  </si>
  <si>
    <t xml:space="preserve">Total </t>
  </si>
  <si>
    <t xml:space="preserve">(1) Personnel Costs </t>
  </si>
  <si>
    <t>Position #</t>
  </si>
  <si>
    <t>Title of Position</t>
  </si>
  <si>
    <r>
      <rPr>
        <b/>
        <sz val="8"/>
        <color rgb="FF000000"/>
        <rFont val="Arial"/>
        <family val="2"/>
      </rPr>
      <t xml:space="preserve">Hourly Rate </t>
    </r>
    <r>
      <rPr>
        <b/>
        <i/>
        <sz val="8"/>
        <color indexed="8"/>
        <rFont val="Arial"/>
        <family val="2"/>
      </rPr>
      <t>(Base rate without fringe benefits)</t>
    </r>
  </si>
  <si>
    <t>Estimated hours</t>
  </si>
  <si>
    <t>Total Salary</t>
  </si>
  <si>
    <t>TOTAL SALARY</t>
  </si>
  <si>
    <t>Narrative explanation:</t>
  </si>
  <si>
    <r>
      <rPr>
        <b/>
        <sz val="12"/>
        <color rgb="FF000000"/>
        <rFont val="Arial"/>
      </rPr>
      <t>(2) Personnel Benefits</t>
    </r>
    <r>
      <rPr>
        <sz val="12"/>
        <color rgb="FF000000"/>
        <rFont val="Arial"/>
      </rPr>
      <t xml:space="preserve"> </t>
    </r>
    <r>
      <rPr>
        <i/>
        <sz val="12"/>
        <color rgb="FF000000"/>
        <rFont val="Arial"/>
      </rPr>
      <t>(including health insurance, retirement costs, etc. Use either 'base' or '%' depending on how your organization calculates.)</t>
    </r>
  </si>
  <si>
    <r>
      <rPr>
        <b/>
        <sz val="8"/>
        <color rgb="FF000000"/>
        <rFont val="Arial"/>
      </rPr>
      <t xml:space="preserve">Total Salary </t>
    </r>
    <r>
      <rPr>
        <b/>
        <i/>
        <sz val="8"/>
        <color rgb="FF000000"/>
        <rFont val="Arial"/>
      </rPr>
      <t>(autopopulated from lines I11-I20 above)</t>
    </r>
  </si>
  <si>
    <r>
      <t>Base (</t>
    </r>
    <r>
      <rPr>
        <b/>
        <sz val="7"/>
        <color rgb="FF000000"/>
        <rFont val="Arial"/>
        <family val="2"/>
      </rPr>
      <t xml:space="preserve">If Applicable) </t>
    </r>
  </si>
  <si>
    <t>%</t>
  </si>
  <si>
    <t>Total Fringe</t>
  </si>
  <si>
    <t>TOTAL FRINGE</t>
  </si>
  <si>
    <t>Category</t>
  </si>
  <si>
    <t>Quantity</t>
  </si>
  <si>
    <t>Cost</t>
  </si>
  <si>
    <t>Total Capital/Equiptment</t>
  </si>
  <si>
    <t xml:space="preserve">TOTAL EQUIPMENT/CAPITAL </t>
  </si>
  <si>
    <t>Narrative explanation :</t>
  </si>
  <si>
    <r>
      <t>Do not provide an itemized list</t>
    </r>
    <r>
      <rPr>
        <sz val="10"/>
        <color rgb="FF000000"/>
        <rFont val="Arial"/>
      </rPr>
      <t xml:space="preserve">. Input the total estimated cost of materials needed to support the project, such as promotional materials, flyers, surveys, etc. </t>
    </r>
  </si>
  <si>
    <t xml:space="preserve">(5) Travel Costs </t>
  </si>
  <si>
    <r>
      <t xml:space="preserve">Estimate your total </t>
    </r>
    <r>
      <rPr>
        <b/>
        <u/>
        <sz val="10"/>
        <color rgb="FF000000"/>
        <rFont val="Arial"/>
        <family val="2"/>
      </rPr>
      <t>in-state</t>
    </r>
    <r>
      <rPr>
        <b/>
        <sz val="10"/>
        <color rgb="FF000000"/>
        <rFont val="Arial"/>
        <family val="2"/>
      </rPr>
      <t xml:space="preserve"> travel costs. </t>
    </r>
    <r>
      <rPr>
        <sz val="10"/>
        <color rgb="FF000000"/>
        <rFont val="Arial"/>
        <family val="2"/>
      </rPr>
      <t>Note you will need to use the federal mileage reimbursement rate of $0.67/mi and follow General Services Administration (GSA) per diem rates.</t>
    </r>
  </si>
  <si>
    <r>
      <t xml:space="preserve">Estimate your total </t>
    </r>
    <r>
      <rPr>
        <b/>
        <u/>
        <sz val="10"/>
        <color rgb="FF000000"/>
        <rFont val="Arial"/>
        <family val="2"/>
      </rPr>
      <t>out-of-state</t>
    </r>
    <r>
      <rPr>
        <b/>
        <sz val="10"/>
        <color rgb="FF000000"/>
        <rFont val="Arial"/>
        <family val="2"/>
      </rPr>
      <t xml:space="preserve"> travel costs. </t>
    </r>
    <r>
      <rPr>
        <sz val="10"/>
        <color rgb="FF000000"/>
        <rFont val="Arial"/>
        <family val="2"/>
      </rPr>
      <t>Note that you will need to use the federal mileage reimbursement rate of $0.67/mi and follow General Services Administration (GSA) per diem rates.</t>
    </r>
  </si>
  <si>
    <t>TOTAL TRAVEL</t>
  </si>
  <si>
    <t xml:space="preserve">(6) Other Costs </t>
  </si>
  <si>
    <t xml:space="preserve">List all anticipated costs that do not fit into the other categories. PILOT GRANTS ONLY: List expenses for food and gift card incentives in this section. </t>
  </si>
  <si>
    <t xml:space="preserve">Total Misc. </t>
  </si>
  <si>
    <t>TOTAL MISC. COSTS</t>
  </si>
  <si>
    <t>Explanation of services</t>
  </si>
  <si>
    <t>Total Consultant/Contracted Services</t>
  </si>
  <si>
    <t>TOTAL CONSULTANT/CONTRACTED SERVICES</t>
  </si>
  <si>
    <t xml:space="preserve">(Sum of 1 through 7)  </t>
  </si>
  <si>
    <t>TOTAL FUNDING REQUEST:</t>
  </si>
  <si>
    <r>
      <rPr>
        <b/>
        <sz val="12"/>
        <color rgb="FF000000"/>
        <rFont val="Arial"/>
      </rPr>
      <t xml:space="preserve">(11) Match
</t>
    </r>
    <r>
      <rPr>
        <sz val="12"/>
        <color rgb="FF000000"/>
        <rFont val="Arial"/>
      </rPr>
      <t>(If match is required, requested grant funds can be no more than 89.73% of project costs and recipients will need to provide 10.27% of project costs in match funds. See Grant Guidance for eligible match sources. When match is exempt, requested grant funds can total 100% of project costs.)</t>
    </r>
  </si>
  <si>
    <t>MATCH EXEMPT?</t>
  </si>
  <si>
    <t>No</t>
  </si>
  <si>
    <t>MATCH RATE (Percent of total project costs paid by match)</t>
  </si>
  <si>
    <t>TOTAL MATCH REQUIRED:</t>
  </si>
  <si>
    <t>TOTAL PROJECT COSTS INCLUDING ANY REQUIRED MATCH:</t>
  </si>
  <si>
    <t xml:space="preserve">List all sources of match funding. </t>
  </si>
  <si>
    <t>Total Match</t>
  </si>
  <si>
    <t>TOTAL MATCH PROVIDED
 (THIS BOX SHOULD MEET OR EXCEED THE NUMBER IN CELL J89)</t>
  </si>
  <si>
    <t>Oregon Town</t>
  </si>
  <si>
    <t>Xavier Johnson</t>
  </si>
  <si>
    <t>myemail@email.gov</t>
  </si>
  <si>
    <t>123-123-1233</t>
  </si>
  <si>
    <t>Pilot Grant</t>
  </si>
  <si>
    <t>Project Manager</t>
  </si>
  <si>
    <t>Project Assistant</t>
  </si>
  <si>
    <t>Operations Manager</t>
  </si>
  <si>
    <t>Fleet Assistant</t>
  </si>
  <si>
    <t>The Project Manager will oversee all aspects of the pilot, including planning, acquisition of equipment and capital, managing costs and submitting reimbursement requests, etc. The Project Assistant will provide day-to-day support, organizing meetings, conducting community outreach, etc. The Operations Manager will manage day-to-day operations of the vehicle fleet and the Fleet Assistant will be responsible for rebalancing vehicles and making sure everything is in working order.</t>
  </si>
  <si>
    <t>E-bikes</t>
  </si>
  <si>
    <t>E-cargo bikes</t>
  </si>
  <si>
    <t>Adaptive e-bike</t>
  </si>
  <si>
    <t>GPS-enabled locks</t>
  </si>
  <si>
    <t>Purchasing a variety of e-bikes for an e-bike lending library pilot. GPS-enabled locks will be installed on bikes.</t>
  </si>
  <si>
    <t>Travel costs for two staff to attend in-state bike conferences over the course of the project.</t>
  </si>
  <si>
    <t>Fleet management software subscription ($2000/year x 3 years)</t>
  </si>
  <si>
    <t>Gift cards to incentivize surveys ($10 x 100)</t>
  </si>
  <si>
    <t>Additional insurance costs to cover e-bikes</t>
  </si>
  <si>
    <t>Contract</t>
  </si>
  <si>
    <t>Translation of outreach materials and how-to-ride materials</t>
  </si>
  <si>
    <t>Vendor to build secure storage shed for e-bikes at pilot site</t>
  </si>
  <si>
    <t>Local bike shop to provide additional periodic maintenance of bikes</t>
  </si>
  <si>
    <r>
      <rPr>
        <b/>
        <sz val="12"/>
        <color rgb="FF000000"/>
        <rFont val="Arial"/>
      </rPr>
      <t xml:space="preserve">(11) Match
</t>
    </r>
    <r>
      <rPr>
        <sz val="12"/>
        <color rgb="FF000000"/>
        <rFont val="Arial"/>
      </rPr>
      <t>(If match is required, requested grant funds can be no more than 89.73% of project costs and recipients will need to provide 10.27% of project costs in match funds. See grant guidance for eligible match sources. When match is exempt, requested grant funds can total 100% of project costs.)</t>
    </r>
  </si>
  <si>
    <t>Yes</t>
  </si>
  <si>
    <t>Outreach Specialist</t>
  </si>
  <si>
    <t xml:space="preserve">The Project Manager will oversee all aspects of the study, including planning, managing costs and submitting reimbursement requests, etc. The Project Assistant will provide day-to-day support, organizing meetings, conducting community outreach, etc. The Outreach Specialist will be responsible for creating outreach materials, managing the consultant contracts, and conducting additional engagement. </t>
  </si>
  <si>
    <t xml:space="preserve">Hand-held tablets				
</t>
  </si>
  <si>
    <t>We will use hand-held tablets for data collection in the field.</t>
  </si>
  <si>
    <t>Estimated travel costs for staff to conduct three in-state outreach trips.</t>
  </si>
  <si>
    <t>Survey software subscription ($2000/year for 2 years)</t>
  </si>
  <si>
    <t>Translation of outreach materials, needs assessment survey, etc. and interpretation services for focus groups</t>
  </si>
  <si>
    <t>Consultant</t>
  </si>
  <si>
    <t>Partner with local community-based organization for outreach support</t>
  </si>
  <si>
    <t>Consultant to support survey design, data analysis, and final report</t>
  </si>
  <si>
    <t>Local cash match</t>
  </si>
  <si>
    <t>Advisory committee staff time (6 advisors; $75/hr. x 20 hrs.)</t>
  </si>
  <si>
    <t>Donated transit passes to provide at outreach events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</si>
</sst>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8" formatCode="&quot;$&quot;#,##0.00_);[Red]\(&quot;$&quot;#,##0.00\)"/>
    <numFmt numFmtId="44" formatCode="_(&quot;$&quot;* #,##0.00_);_(&quot;$&quot;* \(#,##0.00\);_(&quot;$&quot;* &quot;-&quot;??_);_(@_)"/>
    <numFmt numFmtId="164" formatCode="&quot;$&quot;#,##0.00"/>
    <numFmt numFmtId="165" formatCode="&quot;$&quot;#,##0"/>
  </numFmts>
  <fonts count="59">
    <font>
      <sz val="11"/>
      <color theme="1"/>
      <name val="Calibri"/>
      <family val="2"/>
      <scheme val="minor"/>
    </font>
    <font>
      <u/>
      <sz val="11"/>
      <color theme="10"/>
      <name val="Calibri"/>
      <family val="2"/>
    </font>
    <font>
      <sz val="10"/>
      <name val="Arial"/>
    </font>
    <font>
      <sz val="10"/>
      <name val="Arial"/>
      <family val="2"/>
    </font>
    <font>
      <sz val="12"/>
      <name val="Arial"/>
      <family val="2"/>
    </font>
    <font>
      <sz val="14"/>
      <name val="Arial"/>
      <family val="2"/>
    </font>
    <font>
      <sz val="10"/>
      <color indexed="8"/>
      <name val="Arial"/>
      <family val="2"/>
    </font>
    <font>
      <b/>
      <sz val="10"/>
      <color indexed="8"/>
      <name val="Arial"/>
      <family val="2"/>
    </font>
    <font>
      <b/>
      <sz val="8"/>
      <color indexed="8"/>
      <name val="Arial"/>
      <family val="2"/>
    </font>
    <font>
      <b/>
      <i/>
      <sz val="8"/>
      <color indexed="8"/>
      <name val="Arial"/>
      <family val="2"/>
    </font>
    <font>
      <sz val="8"/>
      <color indexed="8"/>
      <name val="Arial"/>
      <family val="2"/>
    </font>
    <font>
      <b/>
      <sz val="9"/>
      <color indexed="8"/>
      <name val="Arial"/>
      <family val="2"/>
    </font>
    <font>
      <b/>
      <sz val="16"/>
      <color theme="1"/>
      <name val="Calibri"/>
      <family val="2"/>
      <scheme val="minor"/>
    </font>
    <font>
      <sz val="10"/>
      <color rgb="FF000000"/>
      <name val="Arial"/>
    </font>
    <font>
      <b/>
      <sz val="12"/>
      <color indexed="8"/>
      <name val="Arial"/>
      <family val="2"/>
    </font>
    <font>
      <sz val="12"/>
      <color indexed="8"/>
      <name val="Arial"/>
      <family val="2"/>
    </font>
    <font>
      <sz val="10"/>
      <color indexed="8"/>
      <name val="Arial"/>
    </font>
    <font>
      <b/>
      <sz val="8"/>
      <color rgb="FF000000"/>
      <name val="Arial"/>
    </font>
    <font>
      <b/>
      <sz val="8"/>
      <color rgb="FF000000"/>
      <name val="Arial"/>
      <family val="2"/>
    </font>
    <font>
      <b/>
      <sz val="12"/>
      <color rgb="FF000000"/>
      <name val="Arial"/>
    </font>
    <font>
      <sz val="12"/>
      <color rgb="FF000000"/>
      <name val="Arial"/>
    </font>
    <font>
      <i/>
      <sz val="12"/>
      <color rgb="FF000000"/>
      <name val="Arial"/>
    </font>
    <font>
      <sz val="11"/>
      <color theme="1"/>
      <name val="Calibri"/>
      <family val="2"/>
      <scheme val="minor"/>
    </font>
    <font>
      <b/>
      <sz val="20"/>
      <color theme="1"/>
      <name val="Calibri"/>
      <family val="2"/>
      <scheme val="minor"/>
    </font>
    <font>
      <b/>
      <u/>
      <sz val="14"/>
      <color theme="1"/>
      <name val="Calibri"/>
      <family val="2"/>
      <scheme val="minor"/>
    </font>
    <font>
      <sz val="14"/>
      <color theme="1"/>
      <name val="Calibri"/>
      <family val="2"/>
      <scheme val="minor"/>
    </font>
    <font>
      <b/>
      <sz val="14"/>
      <color theme="1"/>
      <name val="Calibri"/>
      <family val="2"/>
      <scheme val="minor"/>
    </font>
    <font>
      <b/>
      <i/>
      <sz val="14"/>
      <color theme="1"/>
      <name val="Calibri"/>
      <family val="2"/>
      <scheme val="minor"/>
    </font>
    <font>
      <u/>
      <sz val="11"/>
      <color theme="10"/>
      <name val="Calibri"/>
      <family val="2"/>
      <scheme val="minor"/>
    </font>
    <font>
      <b/>
      <sz val="11"/>
      <color theme="1"/>
      <name val="Calibri"/>
      <family val="2"/>
      <scheme val="minor"/>
    </font>
    <font>
      <b/>
      <sz val="12"/>
      <name val="Arial"/>
      <family val="2"/>
    </font>
    <font>
      <b/>
      <sz val="7"/>
      <color rgb="FF000000"/>
      <name val="Arial"/>
      <family val="2"/>
    </font>
    <font>
      <i/>
      <sz val="14"/>
      <color theme="1"/>
      <name val="Calibri"/>
      <family val="2"/>
      <scheme val="minor"/>
    </font>
    <font>
      <b/>
      <sz val="12"/>
      <color theme="1"/>
      <name val="Calibri"/>
      <family val="2"/>
      <scheme val="minor"/>
    </font>
    <font>
      <b/>
      <sz val="12"/>
      <color theme="1"/>
      <name val="Arial"/>
      <family val="2"/>
    </font>
    <font>
      <sz val="11"/>
      <color theme="1"/>
      <name val="Arial"/>
      <family val="2"/>
    </font>
    <font>
      <b/>
      <sz val="11"/>
      <color theme="1"/>
      <name val="Arial"/>
      <family val="2"/>
    </font>
    <font>
      <sz val="12"/>
      <color theme="1"/>
      <name val="Calibri"/>
      <family val="2"/>
      <scheme val="minor"/>
    </font>
    <font>
      <b/>
      <sz val="10"/>
      <color rgb="FF000000"/>
      <name val="Arial"/>
      <family val="2"/>
    </font>
    <font>
      <sz val="10"/>
      <color rgb="FF000000"/>
      <name val="Arial"/>
      <family val="2"/>
    </font>
    <font>
      <b/>
      <u/>
      <sz val="10"/>
      <color rgb="FF000000"/>
      <name val="Arial"/>
      <family val="2"/>
    </font>
    <font>
      <sz val="10"/>
      <color theme="1"/>
      <name val="Arial"/>
      <family val="2"/>
    </font>
    <font>
      <sz val="14"/>
      <color rgb="FF000000"/>
      <name val="Calibri"/>
      <scheme val="minor"/>
    </font>
    <font>
      <b/>
      <sz val="14"/>
      <color rgb="FF000000"/>
      <name val="Calibri"/>
      <scheme val="minor"/>
    </font>
    <font>
      <b/>
      <i/>
      <sz val="8"/>
      <color rgb="FF000000"/>
      <name val="Arial"/>
    </font>
    <font>
      <b/>
      <sz val="10"/>
      <color indexed="8"/>
      <name val="Arial"/>
    </font>
    <font>
      <sz val="14"/>
      <name val="Arial"/>
    </font>
    <font>
      <b/>
      <sz val="12"/>
      <name val="Arial"/>
    </font>
    <font>
      <sz val="12"/>
      <name val="Arial"/>
    </font>
    <font>
      <b/>
      <sz val="11"/>
      <color theme="1"/>
      <name val="Arial"/>
    </font>
    <font>
      <b/>
      <sz val="12"/>
      <color theme="1"/>
      <name val="Arial"/>
    </font>
    <font>
      <sz val="11"/>
      <color theme="1"/>
      <name val="Arial"/>
    </font>
    <font>
      <b/>
      <sz val="12"/>
      <color indexed="8"/>
      <name val="Arial"/>
    </font>
    <font>
      <b/>
      <sz val="8"/>
      <color indexed="8"/>
      <name val="Arial"/>
    </font>
    <font>
      <sz val="8"/>
      <color indexed="8"/>
      <name val="Arial"/>
    </font>
    <font>
      <sz val="12"/>
      <color indexed="8"/>
      <name val="Arial"/>
    </font>
    <font>
      <sz val="10"/>
      <color theme="1"/>
      <name val="Arial"/>
    </font>
    <font>
      <b/>
      <sz val="10"/>
      <color rgb="FF000000"/>
      <name val="Arial"/>
    </font>
    <font>
      <b/>
      <sz val="9"/>
      <color indexed="8"/>
      <name val="Arial"/>
    </font>
  </fonts>
  <fills count="10">
    <fill>
      <patternFill patternType="none"/>
    </fill>
    <fill>
      <patternFill patternType="gray125"/>
    </fill>
    <fill>
      <patternFill patternType="solid">
        <fgColor theme="0" tint="-0.14999847407452621"/>
        <bgColor indexed="64"/>
      </patternFill>
    </fill>
    <fill>
      <patternFill patternType="solid">
        <fgColor theme="4" tint="0.79998168889431442"/>
        <bgColor indexed="64"/>
      </patternFill>
    </fill>
    <fill>
      <patternFill patternType="solid">
        <fgColor theme="4" tint="0.39997558519241921"/>
        <bgColor indexed="64"/>
      </patternFill>
    </fill>
    <fill>
      <patternFill patternType="solid">
        <fgColor theme="5" tint="0.59999389629810485"/>
        <bgColor indexed="64"/>
      </patternFill>
    </fill>
    <fill>
      <patternFill patternType="solid">
        <fgColor theme="7" tint="0.79998168889431442"/>
        <bgColor indexed="64"/>
      </patternFill>
    </fill>
    <fill>
      <patternFill patternType="solid">
        <fgColor theme="2"/>
        <bgColor indexed="64"/>
      </patternFill>
    </fill>
    <fill>
      <patternFill patternType="solid">
        <fgColor rgb="FFFFF2CC"/>
        <bgColor rgb="FF000000"/>
      </patternFill>
    </fill>
    <fill>
      <patternFill patternType="solid">
        <fgColor rgb="FFFFFF00"/>
        <bgColor indexed="64"/>
      </patternFill>
    </fill>
  </fills>
  <borders count="160">
    <border>
      <left/>
      <right/>
      <top/>
      <bottom/>
      <diagonal/>
    </border>
    <border>
      <left style="thin">
        <color indexed="64"/>
      </left>
      <right style="thin">
        <color indexed="64"/>
      </right>
      <top style="thin">
        <color indexed="64"/>
      </top>
      <bottom style="thin">
        <color indexed="64"/>
      </bottom>
      <diagonal/>
    </border>
    <border>
      <left style="medium">
        <color rgb="FF000000"/>
      </left>
      <right style="medium">
        <color rgb="FF000000"/>
      </right>
      <top/>
      <bottom style="medium">
        <color rgb="FF000000"/>
      </bottom>
      <diagonal/>
    </border>
    <border>
      <left style="medium">
        <color rgb="FF000000"/>
      </left>
      <right style="medium">
        <color rgb="FF000000"/>
      </right>
      <top style="medium">
        <color rgb="FF000000"/>
      </top>
      <bottom/>
      <diagonal/>
    </border>
    <border>
      <left style="medium">
        <color indexed="64"/>
      </left>
      <right/>
      <top/>
      <bottom style="medium">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diagonal/>
    </border>
    <border>
      <left/>
      <right/>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rgb="FF000000"/>
      </bottom>
      <diagonal/>
    </border>
    <border>
      <left style="thin">
        <color auto="1"/>
      </left>
      <right style="thin">
        <color auto="1"/>
      </right>
      <top style="medium">
        <color indexed="64"/>
      </top>
      <bottom/>
      <diagonal/>
    </border>
    <border>
      <left/>
      <right/>
      <top style="thin">
        <color indexed="64"/>
      </top>
      <bottom style="thin">
        <color indexed="64"/>
      </bottom>
      <diagonal/>
    </border>
    <border>
      <left style="medium">
        <color indexed="8"/>
      </left>
      <right style="medium">
        <color indexed="64"/>
      </right>
      <top style="medium">
        <color indexed="64"/>
      </top>
      <bottom/>
      <diagonal/>
    </border>
    <border>
      <left style="medium">
        <color indexed="64"/>
      </left>
      <right style="medium">
        <color indexed="8"/>
      </right>
      <top style="medium">
        <color indexed="64"/>
      </top>
      <bottom/>
      <diagonal/>
    </border>
    <border>
      <left style="medium">
        <color indexed="8"/>
      </left>
      <right style="medium">
        <color indexed="64"/>
      </right>
      <top/>
      <bottom/>
      <diagonal/>
    </border>
    <border>
      <left style="medium">
        <color indexed="64"/>
      </left>
      <right style="medium">
        <color indexed="8"/>
      </right>
      <top/>
      <bottom/>
      <diagonal/>
    </border>
    <border>
      <left style="medium">
        <color indexed="8"/>
      </left>
      <right style="medium">
        <color indexed="64"/>
      </right>
      <top/>
      <bottom style="medium">
        <color indexed="8"/>
      </bottom>
      <diagonal/>
    </border>
    <border>
      <left style="medium">
        <color indexed="8"/>
      </left>
      <right style="medium">
        <color indexed="8"/>
      </right>
      <top/>
      <bottom style="medium">
        <color indexed="8"/>
      </bottom>
      <diagonal/>
    </border>
    <border>
      <left style="medium">
        <color indexed="8"/>
      </left>
      <right/>
      <top/>
      <bottom style="medium">
        <color indexed="8"/>
      </bottom>
      <diagonal/>
    </border>
    <border>
      <left/>
      <right/>
      <top/>
      <bottom style="medium">
        <color indexed="8"/>
      </bottom>
      <diagonal/>
    </border>
    <border>
      <left/>
      <right style="medium">
        <color indexed="8"/>
      </right>
      <top/>
      <bottom style="medium">
        <color indexed="8"/>
      </bottom>
      <diagonal/>
    </border>
    <border>
      <left style="medium">
        <color indexed="8"/>
      </left>
      <right style="medium">
        <color indexed="8"/>
      </right>
      <top style="medium">
        <color indexed="8"/>
      </top>
      <bottom/>
      <diagonal/>
    </border>
    <border>
      <left style="thin">
        <color indexed="64"/>
      </left>
      <right/>
      <top style="medium">
        <color indexed="64"/>
      </top>
      <bottom style="thin">
        <color indexed="8"/>
      </bottom>
      <diagonal/>
    </border>
    <border>
      <left style="medium">
        <color indexed="8"/>
      </left>
      <right style="medium">
        <color indexed="8"/>
      </right>
      <top/>
      <bottom/>
      <diagonal/>
    </border>
    <border>
      <left style="medium">
        <color indexed="8"/>
      </left>
      <right/>
      <top style="thin">
        <color indexed="8"/>
      </top>
      <bottom style="thin">
        <color indexed="8"/>
      </bottom>
      <diagonal/>
    </border>
    <border>
      <left style="thin">
        <color indexed="64"/>
      </left>
      <right style="thin">
        <color indexed="64"/>
      </right>
      <top style="thin">
        <color indexed="64"/>
      </top>
      <bottom style="thin">
        <color indexed="8"/>
      </bottom>
      <diagonal/>
    </border>
    <border>
      <left style="thin">
        <color indexed="64"/>
      </left>
      <right/>
      <top style="thin">
        <color indexed="64"/>
      </top>
      <bottom style="thin">
        <color indexed="8"/>
      </bottom>
      <diagonal/>
    </border>
    <border>
      <left style="medium">
        <color indexed="64"/>
      </left>
      <right/>
      <top style="thin">
        <color indexed="8"/>
      </top>
      <bottom style="thin">
        <color indexed="8"/>
      </bottom>
      <diagonal/>
    </border>
    <border>
      <left style="thin">
        <color indexed="64"/>
      </left>
      <right style="thin">
        <color indexed="64"/>
      </right>
      <top style="thin">
        <color indexed="8"/>
      </top>
      <bottom style="thin">
        <color indexed="8"/>
      </bottom>
      <diagonal/>
    </border>
    <border>
      <left style="thin">
        <color indexed="64"/>
      </left>
      <right style="thin">
        <color indexed="64"/>
      </right>
      <top style="thin">
        <color indexed="8"/>
      </top>
      <bottom style="thin">
        <color indexed="64"/>
      </bottom>
      <diagonal/>
    </border>
    <border>
      <left style="medium">
        <color indexed="8"/>
      </left>
      <right/>
      <top/>
      <bottom style="medium">
        <color indexed="64"/>
      </bottom>
      <diagonal/>
    </border>
    <border>
      <left style="medium">
        <color indexed="64"/>
      </left>
      <right style="medium">
        <color indexed="8"/>
      </right>
      <top/>
      <bottom style="medium">
        <color indexed="64"/>
      </bottom>
      <diagonal/>
    </border>
    <border>
      <left style="medium">
        <color indexed="8"/>
      </left>
      <right/>
      <top style="medium">
        <color indexed="64"/>
      </top>
      <bottom/>
      <diagonal/>
    </border>
    <border>
      <left/>
      <right style="medium">
        <color indexed="8"/>
      </right>
      <top style="medium">
        <color indexed="64"/>
      </top>
      <bottom/>
      <diagonal/>
    </border>
    <border>
      <left style="medium">
        <color indexed="8"/>
      </left>
      <right/>
      <top/>
      <bottom/>
      <diagonal/>
    </border>
    <border>
      <left/>
      <right style="medium">
        <color indexed="8"/>
      </right>
      <top/>
      <bottom/>
      <diagonal/>
    </border>
    <border>
      <left/>
      <right style="medium">
        <color indexed="8"/>
      </right>
      <top/>
      <bottom style="medium">
        <color indexed="64"/>
      </bottom>
      <diagonal/>
    </border>
    <border>
      <left style="medium">
        <color indexed="8"/>
      </left>
      <right/>
      <top style="medium">
        <color indexed="8"/>
      </top>
      <bottom/>
      <diagonal/>
    </border>
    <border>
      <left style="thin">
        <color indexed="64"/>
      </left>
      <right style="thin">
        <color indexed="64"/>
      </right>
      <top style="medium">
        <color indexed="64"/>
      </top>
      <bottom style="thin">
        <color indexed="8"/>
      </bottom>
      <diagonal/>
    </border>
    <border>
      <left style="thin">
        <color indexed="64"/>
      </left>
      <right/>
      <top style="thin">
        <color indexed="64"/>
      </top>
      <bottom style="thin">
        <color indexed="64"/>
      </bottom>
      <diagonal/>
    </border>
    <border>
      <left style="medium">
        <color indexed="64"/>
      </left>
      <right/>
      <top style="thin">
        <color indexed="64"/>
      </top>
      <bottom/>
      <diagonal/>
    </border>
    <border>
      <left style="medium">
        <color indexed="8"/>
      </left>
      <right/>
      <top style="thin">
        <color indexed="64"/>
      </top>
      <bottom style="medium">
        <color indexed="8"/>
      </bottom>
      <diagonal/>
    </border>
    <border>
      <left/>
      <right/>
      <top style="thin">
        <color indexed="64"/>
      </top>
      <bottom style="medium">
        <color indexed="8"/>
      </bottom>
      <diagonal/>
    </border>
    <border>
      <left/>
      <right style="medium">
        <color indexed="64"/>
      </right>
      <top style="thin">
        <color indexed="64"/>
      </top>
      <bottom style="medium">
        <color indexed="8"/>
      </bottom>
      <diagonal/>
    </border>
    <border>
      <left style="medium">
        <color indexed="64"/>
      </left>
      <right style="medium">
        <color indexed="64"/>
      </right>
      <top style="thin">
        <color indexed="64"/>
      </top>
      <bottom style="medium">
        <color indexed="64"/>
      </bottom>
      <diagonal/>
    </border>
    <border>
      <left style="thin">
        <color indexed="64"/>
      </left>
      <right/>
      <top style="medium">
        <color indexed="8"/>
      </top>
      <bottom/>
      <diagonal/>
    </border>
    <border>
      <left/>
      <right/>
      <top style="medium">
        <color indexed="8"/>
      </top>
      <bottom/>
      <diagonal/>
    </border>
    <border>
      <left/>
      <right style="thin">
        <color indexed="64"/>
      </right>
      <top style="medium">
        <color indexed="8"/>
      </top>
      <bottom/>
      <diagonal/>
    </border>
    <border>
      <left/>
      <right/>
      <top/>
      <bottom style="thin">
        <color indexed="8"/>
      </bottom>
      <diagonal/>
    </border>
    <border>
      <left/>
      <right style="thin">
        <color indexed="64"/>
      </right>
      <top/>
      <bottom style="thin">
        <color indexed="8"/>
      </bottom>
      <diagonal/>
    </border>
    <border>
      <left style="thin">
        <color indexed="64"/>
      </left>
      <right/>
      <top style="medium">
        <color indexed="8"/>
      </top>
      <bottom style="thin">
        <color indexed="64"/>
      </bottom>
      <diagonal/>
    </border>
    <border>
      <left/>
      <right/>
      <top style="medium">
        <color indexed="8"/>
      </top>
      <bottom style="thin">
        <color indexed="64"/>
      </bottom>
      <diagonal/>
    </border>
    <border>
      <left/>
      <right style="thin">
        <color indexed="64"/>
      </right>
      <top style="medium">
        <color indexed="8"/>
      </top>
      <bottom style="thin">
        <color indexed="64"/>
      </bottom>
      <diagonal/>
    </border>
    <border>
      <left/>
      <right/>
      <top style="thin">
        <color indexed="8"/>
      </top>
      <bottom style="thin">
        <color indexed="8"/>
      </bottom>
      <diagonal/>
    </border>
    <border>
      <left/>
      <right style="thin">
        <color indexed="64"/>
      </right>
      <top style="thin">
        <color indexed="8"/>
      </top>
      <bottom style="thin">
        <color indexed="8"/>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right style="thin">
        <color indexed="64"/>
      </right>
      <top style="thin">
        <color indexed="64"/>
      </top>
      <bottom style="thin">
        <color rgb="FF000000"/>
      </bottom>
      <diagonal/>
    </border>
    <border>
      <left style="medium">
        <color indexed="64"/>
      </left>
      <right style="medium">
        <color indexed="64"/>
      </right>
      <top style="thin">
        <color indexed="8"/>
      </top>
      <bottom style="thin">
        <color indexed="8"/>
      </bottom>
      <diagonal/>
    </border>
    <border>
      <left style="medium">
        <color indexed="8"/>
      </left>
      <right/>
      <top style="medium">
        <color indexed="8"/>
      </top>
      <bottom style="medium">
        <color indexed="8"/>
      </bottom>
      <diagonal/>
    </border>
    <border>
      <left/>
      <right style="medium">
        <color indexed="64"/>
      </right>
      <top style="thin">
        <color indexed="8"/>
      </top>
      <bottom style="thin">
        <color indexed="8"/>
      </bottom>
      <diagonal/>
    </border>
    <border>
      <left/>
      <right style="medium">
        <color indexed="8"/>
      </right>
      <top style="medium">
        <color indexed="8"/>
      </top>
      <bottom/>
      <diagonal/>
    </border>
    <border>
      <left style="medium">
        <color indexed="8"/>
      </left>
      <right/>
      <top style="medium">
        <color indexed="64"/>
      </top>
      <bottom style="thin">
        <color indexed="8"/>
      </bottom>
      <diagonal/>
    </border>
    <border>
      <left/>
      <right/>
      <top style="medium">
        <color indexed="64"/>
      </top>
      <bottom style="thin">
        <color indexed="8"/>
      </bottom>
      <diagonal/>
    </border>
    <border>
      <left style="medium">
        <color indexed="8"/>
      </left>
      <right/>
      <top style="thin">
        <color indexed="8"/>
      </top>
      <bottom style="medium">
        <color indexed="8"/>
      </bottom>
      <diagonal/>
    </border>
    <border>
      <left/>
      <right/>
      <top style="thin">
        <color indexed="8"/>
      </top>
      <bottom style="medium">
        <color indexed="8"/>
      </bottom>
      <diagonal/>
    </border>
    <border>
      <left style="medium">
        <color indexed="64"/>
      </left>
      <right style="medium">
        <color indexed="64"/>
      </right>
      <top style="thin">
        <color indexed="8"/>
      </top>
      <bottom style="medium">
        <color indexed="8"/>
      </bottom>
      <diagonal/>
    </border>
    <border>
      <left style="medium">
        <color indexed="8"/>
      </left>
      <right style="medium">
        <color indexed="8"/>
      </right>
      <top/>
      <bottom style="medium">
        <color rgb="FF000000"/>
      </bottom>
      <diagonal/>
    </border>
    <border>
      <left/>
      <right style="medium">
        <color indexed="8"/>
      </right>
      <top/>
      <bottom style="medium">
        <color rgb="FF000000"/>
      </bottom>
      <diagonal/>
    </border>
    <border>
      <left style="medium">
        <color indexed="8"/>
      </left>
      <right style="medium">
        <color indexed="8"/>
      </right>
      <top style="medium">
        <color indexed="8"/>
      </top>
      <bottom style="medium">
        <color indexed="8"/>
      </bottom>
      <diagonal/>
    </border>
    <border>
      <left/>
      <right style="medium">
        <color rgb="FF000000"/>
      </right>
      <top style="medium">
        <color rgb="FF000000"/>
      </top>
      <bottom/>
      <diagonal/>
    </border>
    <border>
      <left/>
      <right style="thin">
        <color indexed="64"/>
      </right>
      <top/>
      <bottom style="thin">
        <color rgb="FF000000"/>
      </bottom>
      <diagonal/>
    </border>
    <border>
      <left style="medium">
        <color indexed="8"/>
      </left>
      <right style="medium">
        <color indexed="8"/>
      </right>
      <top style="medium">
        <color rgb="FF000000"/>
      </top>
      <bottom/>
      <diagonal/>
    </border>
    <border>
      <left/>
      <right style="medium">
        <color rgb="FF000000"/>
      </right>
      <top/>
      <bottom style="medium">
        <color indexed="64"/>
      </bottom>
      <diagonal/>
    </border>
    <border>
      <left style="medium">
        <color indexed="8"/>
      </left>
      <right style="thin">
        <color rgb="FF000000"/>
      </right>
      <top style="thin">
        <color indexed="8"/>
      </top>
      <bottom style="thin">
        <color indexed="8"/>
      </bottom>
      <diagonal/>
    </border>
    <border>
      <left style="medium">
        <color indexed="8"/>
      </left>
      <right/>
      <top style="medium">
        <color rgb="FF000000"/>
      </top>
      <bottom/>
      <diagonal/>
    </border>
    <border>
      <left style="medium">
        <color indexed="8"/>
      </left>
      <right style="medium">
        <color indexed="8"/>
      </right>
      <top style="medium">
        <color rgb="FF000000"/>
      </top>
      <bottom style="medium">
        <color indexed="8"/>
      </bottom>
      <diagonal/>
    </border>
    <border>
      <left/>
      <right style="medium">
        <color rgb="FF000000"/>
      </right>
      <top/>
      <bottom/>
      <diagonal/>
    </border>
    <border>
      <left/>
      <right/>
      <top/>
      <bottom style="thin">
        <color rgb="FF000000"/>
      </bottom>
      <diagonal/>
    </border>
    <border>
      <left/>
      <right style="thin">
        <color rgb="FF000000"/>
      </right>
      <top/>
      <bottom style="thin">
        <color rgb="FF000000"/>
      </bottom>
      <diagonal/>
    </border>
    <border>
      <left style="medium">
        <color indexed="8"/>
      </left>
      <right style="thin">
        <color rgb="FF000000"/>
      </right>
      <top/>
      <bottom style="thin">
        <color indexed="8"/>
      </bottom>
      <diagonal/>
    </border>
    <border>
      <left style="thin">
        <color rgb="FF000000"/>
      </left>
      <right/>
      <top/>
      <bottom style="thin">
        <color indexed="8"/>
      </bottom>
      <diagonal/>
    </border>
    <border>
      <left style="thin">
        <color rgb="FF000000"/>
      </left>
      <right/>
      <top style="thin">
        <color indexed="8"/>
      </top>
      <bottom style="thin">
        <color indexed="8"/>
      </bottom>
      <diagonal/>
    </border>
    <border>
      <left style="thin">
        <color rgb="FF000000"/>
      </left>
      <right/>
      <top/>
      <bottom style="thin">
        <color rgb="FF000000"/>
      </bottom>
      <diagonal/>
    </border>
    <border>
      <left style="thin">
        <color rgb="FF000000"/>
      </left>
      <right/>
      <top style="thin">
        <color indexed="64"/>
      </top>
      <bottom style="thin">
        <color rgb="FF000000"/>
      </bottom>
      <diagonal/>
    </border>
    <border>
      <left/>
      <right style="medium">
        <color indexed="8"/>
      </right>
      <top style="medium">
        <color rgb="FF000000"/>
      </top>
      <bottom/>
      <diagonal/>
    </border>
    <border>
      <left/>
      <right style="medium">
        <color rgb="FF000000"/>
      </right>
      <top/>
      <bottom style="medium">
        <color rgb="FF000000"/>
      </bottom>
      <diagonal/>
    </border>
    <border>
      <left/>
      <right style="medium">
        <color rgb="FF000000"/>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bottom style="medium">
        <color indexed="64"/>
      </bottom>
      <diagonal/>
    </border>
    <border>
      <left style="thin">
        <color indexed="64"/>
      </left>
      <right/>
      <top/>
      <bottom style="thin">
        <color rgb="FF000000"/>
      </bottom>
      <diagonal/>
    </border>
    <border>
      <left/>
      <right style="medium">
        <color rgb="FF000000"/>
      </right>
      <top style="medium">
        <color indexed="64"/>
      </top>
      <bottom style="thin">
        <color indexed="8"/>
      </bottom>
      <diagonal/>
    </border>
    <border>
      <left style="thin">
        <color rgb="FF000000"/>
      </left>
      <right/>
      <top/>
      <bottom/>
      <diagonal/>
    </border>
    <border>
      <left/>
      <right style="thin">
        <color rgb="FF000000"/>
      </right>
      <top/>
      <bottom/>
      <diagonal/>
    </border>
    <border>
      <left style="medium">
        <color rgb="FF000000"/>
      </left>
      <right style="medium">
        <color rgb="FF000000"/>
      </right>
      <top style="thin">
        <color indexed="8"/>
      </top>
      <bottom style="thin">
        <color indexed="8"/>
      </bottom>
      <diagonal/>
    </border>
    <border>
      <left style="thin">
        <color indexed="64"/>
      </left>
      <right style="medium">
        <color rgb="FF000000"/>
      </right>
      <top/>
      <bottom style="thin">
        <color indexed="8"/>
      </bottom>
      <diagonal/>
    </border>
    <border>
      <left/>
      <right style="thin">
        <color rgb="FF000000"/>
      </right>
      <top style="medium">
        <color indexed="8"/>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top style="thin">
        <color indexed="8"/>
      </top>
      <bottom style="medium">
        <color indexed="64"/>
      </bottom>
      <diagonal/>
    </border>
    <border>
      <left/>
      <right style="medium">
        <color indexed="64"/>
      </right>
      <top style="thin">
        <color indexed="8"/>
      </top>
      <bottom style="medium">
        <color indexed="64"/>
      </bottom>
      <diagonal/>
    </border>
    <border>
      <left/>
      <right/>
      <top style="thin">
        <color indexed="64"/>
      </top>
      <bottom style="thin">
        <color indexed="8"/>
      </bottom>
      <diagonal/>
    </border>
    <border>
      <left/>
      <right/>
      <top style="thin">
        <color indexed="64"/>
      </top>
      <bottom/>
      <diagonal/>
    </border>
    <border>
      <left/>
      <right style="medium">
        <color indexed="64"/>
      </right>
      <top style="thin">
        <color indexed="64"/>
      </top>
      <bottom/>
      <diagonal/>
    </border>
    <border>
      <left/>
      <right style="thin">
        <color rgb="FF000000"/>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8"/>
      </left>
      <right/>
      <top style="thin">
        <color indexed="64"/>
      </top>
      <bottom/>
      <diagonal/>
    </border>
    <border>
      <left style="medium">
        <color indexed="8"/>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8"/>
      </left>
      <right/>
      <top style="medium">
        <color indexed="8"/>
      </top>
      <bottom style="thin">
        <color indexed="64"/>
      </bottom>
      <diagonal/>
    </border>
    <border>
      <left/>
      <right style="medium">
        <color indexed="64"/>
      </right>
      <top style="medium">
        <color indexed="8"/>
      </top>
      <bottom style="thin">
        <color indexed="64"/>
      </bottom>
      <diagonal/>
    </border>
    <border>
      <left/>
      <right style="thick">
        <color rgb="FF000000"/>
      </right>
      <top style="medium">
        <color indexed="64"/>
      </top>
      <bottom style="medium">
        <color rgb="FF000000"/>
      </bottom>
      <diagonal/>
    </border>
    <border>
      <left style="medium">
        <color indexed="64"/>
      </left>
      <right style="medium">
        <color rgb="FF000000"/>
      </right>
      <top style="medium">
        <color rgb="FF000000"/>
      </top>
      <bottom/>
      <diagonal/>
    </border>
    <border>
      <left style="medium">
        <color indexed="64"/>
      </left>
      <right style="medium">
        <color rgb="FF000000"/>
      </right>
      <top/>
      <bottom/>
      <diagonal/>
    </border>
    <border>
      <left style="medium">
        <color indexed="64"/>
      </left>
      <right style="medium">
        <color rgb="FF000000"/>
      </right>
      <top/>
      <bottom style="medium">
        <color rgb="FF000000"/>
      </bottom>
      <diagonal/>
    </border>
    <border>
      <left style="medium">
        <color indexed="64"/>
      </left>
      <right/>
      <top/>
      <bottom style="thin">
        <color indexed="64"/>
      </bottom>
      <diagonal/>
    </border>
    <border>
      <left style="medium">
        <color indexed="64"/>
      </left>
      <right/>
      <top/>
      <bottom style="thin">
        <color indexed="8"/>
      </bottom>
      <diagonal/>
    </border>
    <border>
      <left style="medium">
        <color indexed="8"/>
      </left>
      <right/>
      <top/>
      <bottom style="thin">
        <color indexed="8"/>
      </bottom>
      <diagonal/>
    </border>
    <border>
      <left style="medium">
        <color indexed="8"/>
      </left>
      <right/>
      <top style="thin">
        <color indexed="64"/>
      </top>
      <bottom style="thin">
        <color indexed="64"/>
      </bottom>
      <diagonal/>
    </border>
    <border>
      <left style="medium">
        <color indexed="64"/>
      </left>
      <right style="medium">
        <color rgb="FF000000"/>
      </right>
      <top style="medium">
        <color indexed="64"/>
      </top>
      <bottom style="medium">
        <color indexed="64"/>
      </bottom>
      <diagonal/>
    </border>
    <border>
      <left style="medium">
        <color indexed="8"/>
      </left>
      <right/>
      <top/>
      <bottom style="medium">
        <color rgb="FF000000"/>
      </bottom>
      <diagonal/>
    </border>
    <border>
      <left/>
      <right/>
      <top/>
      <bottom style="medium">
        <color rgb="FF000000"/>
      </bottom>
      <diagonal/>
    </border>
    <border>
      <left/>
      <right style="thin">
        <color rgb="FF000000"/>
      </right>
      <top/>
      <bottom style="medium">
        <color rgb="FF000000"/>
      </bottom>
      <diagonal/>
    </border>
    <border>
      <left style="medium">
        <color indexed="8"/>
      </left>
      <right/>
      <top style="thin">
        <color rgb="FF000000"/>
      </top>
      <bottom/>
      <diagonal/>
    </border>
    <border>
      <left/>
      <right/>
      <top style="thin">
        <color rgb="FF000000"/>
      </top>
      <bottom/>
      <diagonal/>
    </border>
    <border>
      <left/>
      <right style="thin">
        <color rgb="FF000000"/>
      </right>
      <top style="thin">
        <color rgb="FF000000"/>
      </top>
      <bottom/>
      <diagonal/>
    </border>
    <border>
      <left style="medium">
        <color indexed="8"/>
      </left>
      <right/>
      <top/>
      <bottom style="thin">
        <color rgb="FF000000"/>
      </bottom>
      <diagonal/>
    </border>
    <border>
      <left/>
      <right style="thin">
        <color rgb="FF000000"/>
      </right>
      <top style="thin">
        <color indexed="64"/>
      </top>
      <bottom style="thin">
        <color rgb="FF000000"/>
      </bottom>
      <diagonal/>
    </border>
    <border>
      <left style="medium">
        <color rgb="FF000000"/>
      </left>
      <right style="thin">
        <color rgb="FF000000"/>
      </right>
      <top/>
      <bottom style="thin">
        <color rgb="FF000000"/>
      </bottom>
      <diagonal/>
    </border>
    <border>
      <left style="medium">
        <color indexed="64"/>
      </left>
      <right style="medium">
        <color indexed="8"/>
      </right>
      <top style="medium">
        <color indexed="64"/>
      </top>
      <bottom style="medium">
        <color indexed="64"/>
      </bottom>
      <diagonal/>
    </border>
    <border>
      <left style="medium">
        <color indexed="64"/>
      </left>
      <right style="medium">
        <color indexed="8"/>
      </right>
      <top style="medium">
        <color indexed="8"/>
      </top>
      <bottom/>
      <diagonal/>
    </border>
    <border>
      <left style="medium">
        <color indexed="64"/>
      </left>
      <right style="medium">
        <color indexed="8"/>
      </right>
      <top/>
      <bottom style="medium">
        <color rgb="FF000000"/>
      </bottom>
      <diagonal/>
    </border>
    <border>
      <left/>
      <right style="medium">
        <color indexed="8"/>
      </right>
      <top style="thin">
        <color rgb="FF000000"/>
      </top>
      <bottom/>
      <diagonal/>
    </border>
    <border>
      <left style="medium">
        <color indexed="64"/>
      </left>
      <right style="medium">
        <color indexed="64"/>
      </right>
      <top/>
      <bottom style="thin">
        <color indexed="8"/>
      </bottom>
      <diagonal/>
    </border>
    <border>
      <left style="medium">
        <color indexed="64"/>
      </left>
      <right style="medium">
        <color indexed="64"/>
      </right>
      <top style="medium">
        <color indexed="8"/>
      </top>
      <bottom style="thin">
        <color indexed="8"/>
      </bottom>
      <diagonal/>
    </border>
    <border>
      <left style="medium">
        <color indexed="8"/>
      </left>
      <right/>
      <top/>
      <bottom style="thick">
        <color rgb="FF000000"/>
      </bottom>
      <diagonal/>
    </border>
    <border>
      <left/>
      <right/>
      <top/>
      <bottom style="thick">
        <color rgb="FF000000"/>
      </bottom>
      <diagonal/>
    </border>
    <border>
      <left/>
      <right style="thin">
        <color rgb="FF000000"/>
      </right>
      <top/>
      <bottom style="thick">
        <color rgb="FF000000"/>
      </bottom>
      <diagonal/>
    </border>
    <border>
      <left/>
      <right style="thin">
        <color indexed="64"/>
      </right>
      <top/>
      <bottom style="thick">
        <color rgb="FF000000"/>
      </bottom>
      <diagonal/>
    </border>
    <border>
      <left style="thin">
        <color indexed="64"/>
      </left>
      <right/>
      <top/>
      <bottom style="thick">
        <color rgb="FF000000"/>
      </bottom>
      <diagonal/>
    </border>
    <border>
      <left/>
      <right style="medium">
        <color indexed="8"/>
      </right>
      <top/>
      <bottom style="thick">
        <color rgb="FF000000"/>
      </bottom>
      <diagonal/>
    </border>
  </borders>
  <cellStyleXfs count="8">
    <xf numFmtId="0" fontId="0" fillId="0" borderId="0"/>
    <xf numFmtId="0" fontId="1" fillId="0" borderId="0" applyNumberFormat="0" applyFill="0" applyBorder="0" applyAlignment="0" applyProtection="0">
      <alignment vertical="top"/>
      <protection locked="0"/>
    </xf>
    <xf numFmtId="0" fontId="2" fillId="0" borderId="0"/>
    <xf numFmtId="44" fontId="3" fillId="0" borderId="0" applyFont="0" applyFill="0" applyBorder="0" applyAlignment="0" applyProtection="0"/>
    <xf numFmtId="9" fontId="3" fillId="0" borderId="0" applyFont="0" applyFill="0" applyBorder="0" applyAlignment="0" applyProtection="0"/>
    <xf numFmtId="0" fontId="5" fillId="0" borderId="0"/>
    <xf numFmtId="0" fontId="22" fillId="0" borderId="0"/>
    <xf numFmtId="0" fontId="28" fillId="0" borderId="0" applyNumberFormat="0" applyFill="0" applyBorder="0" applyAlignment="0" applyProtection="0"/>
  </cellStyleXfs>
  <cellXfs count="550">
    <xf numFmtId="0" fontId="0" fillId="0" borderId="0" xfId="0"/>
    <xf numFmtId="0" fontId="6" fillId="0" borderId="8" xfId="5" applyFont="1" applyBorder="1" applyAlignment="1">
      <alignment vertical="center" wrapText="1"/>
    </xf>
    <xf numFmtId="0" fontId="6" fillId="0" borderId="9" xfId="5" applyFont="1" applyBorder="1" applyAlignment="1">
      <alignment vertical="center" wrapText="1"/>
    </xf>
    <xf numFmtId="0" fontId="6" fillId="0" borderId="8" xfId="5" applyFont="1" applyBorder="1" applyAlignment="1">
      <alignment wrapText="1"/>
    </xf>
    <xf numFmtId="0" fontId="6" fillId="0" borderId="9" xfId="5" applyFont="1" applyBorder="1" applyAlignment="1">
      <alignment wrapText="1"/>
    </xf>
    <xf numFmtId="0" fontId="6" fillId="0" borderId="4" xfId="5" applyFont="1" applyBorder="1" applyAlignment="1">
      <alignment wrapText="1"/>
    </xf>
    <xf numFmtId="0" fontId="6" fillId="0" borderId="12" xfId="5" applyFont="1" applyBorder="1" applyAlignment="1">
      <alignment wrapText="1"/>
    </xf>
    <xf numFmtId="0" fontId="7" fillId="0" borderId="24" xfId="5" applyFont="1" applyBorder="1" applyAlignment="1">
      <alignment vertical="top" wrapText="1"/>
    </xf>
    <xf numFmtId="0" fontId="6" fillId="0" borderId="31" xfId="5" applyFont="1" applyBorder="1" applyAlignment="1">
      <alignment horizontal="center" vertical="top" wrapText="1"/>
    </xf>
    <xf numFmtId="8" fontId="6" fillId="2" borderId="38" xfId="5" applyNumberFormat="1" applyFont="1" applyFill="1" applyBorder="1" applyAlignment="1">
      <alignment vertical="top" wrapText="1"/>
    </xf>
    <xf numFmtId="0" fontId="6" fillId="0" borderId="6" xfId="5" applyFont="1" applyBorder="1" applyAlignment="1">
      <alignment horizontal="center" vertical="top"/>
    </xf>
    <xf numFmtId="0" fontId="10" fillId="0" borderId="46" xfId="5" applyFont="1" applyBorder="1" applyAlignment="1">
      <alignment horizontal="center" wrapText="1"/>
    </xf>
    <xf numFmtId="164" fontId="6" fillId="2" borderId="51" xfId="5" applyNumberFormat="1" applyFont="1" applyFill="1" applyBorder="1" applyAlignment="1">
      <alignment vertical="top" wrapText="1"/>
    </xf>
    <xf numFmtId="164" fontId="6" fillId="2" borderId="34" xfId="5" applyNumberFormat="1" applyFont="1" applyFill="1" applyBorder="1" applyAlignment="1">
      <alignment wrapText="1"/>
    </xf>
    <xf numFmtId="164" fontId="6" fillId="2" borderId="6" xfId="5" applyNumberFormat="1" applyFont="1" applyFill="1" applyBorder="1" applyAlignment="1">
      <alignment vertical="top" wrapText="1"/>
    </xf>
    <xf numFmtId="164" fontId="6" fillId="2" borderId="47" xfId="5" applyNumberFormat="1" applyFont="1" applyFill="1" applyBorder="1" applyAlignment="1">
      <alignment vertical="top" wrapText="1"/>
    </xf>
    <xf numFmtId="0" fontId="8" fillId="3" borderId="11" xfId="5" applyFont="1" applyFill="1" applyBorder="1" applyAlignment="1">
      <alignment horizontal="center" vertical="center" wrapText="1"/>
    </xf>
    <xf numFmtId="0" fontId="8" fillId="3" borderId="29" xfId="5" applyFont="1" applyFill="1" applyBorder="1" applyAlignment="1">
      <alignment horizontal="center" vertical="center" wrapText="1"/>
    </xf>
    <xf numFmtId="0" fontId="8" fillId="3" borderId="14" xfId="5" applyFont="1" applyFill="1" applyBorder="1" applyAlignment="1">
      <alignment horizontal="center" vertical="center" wrapText="1"/>
    </xf>
    <xf numFmtId="0" fontId="8" fillId="3" borderId="17" xfId="5" applyFont="1" applyFill="1" applyBorder="1" applyAlignment="1">
      <alignment horizontal="center" vertical="center" wrapText="1"/>
    </xf>
    <xf numFmtId="0" fontId="8" fillId="3" borderId="15" xfId="5" applyFont="1" applyFill="1" applyBorder="1" applyAlignment="1">
      <alignment horizontal="center" vertical="center" wrapText="1"/>
    </xf>
    <xf numFmtId="0" fontId="5" fillId="0" borderId="0" xfId="5"/>
    <xf numFmtId="6" fontId="7" fillId="2" borderId="27" xfId="5" applyNumberFormat="1" applyFont="1" applyFill="1" applyBorder="1" applyAlignment="1">
      <alignment wrapText="1"/>
    </xf>
    <xf numFmtId="6" fontId="7" fillId="2" borderId="42" xfId="5" applyNumberFormat="1" applyFont="1" applyFill="1" applyBorder="1" applyAlignment="1">
      <alignment wrapText="1"/>
    </xf>
    <xf numFmtId="0" fontId="14" fillId="0" borderId="76" xfId="5" applyFont="1" applyBorder="1" applyAlignment="1">
      <alignment horizontal="left" vertical="top" wrapText="1"/>
    </xf>
    <xf numFmtId="6" fontId="7" fillId="2" borderId="75" xfId="5" applyNumberFormat="1" applyFont="1" applyFill="1" applyBorder="1" applyAlignment="1">
      <alignment wrapText="1"/>
    </xf>
    <xf numFmtId="164" fontId="6" fillId="5" borderId="43" xfId="5" applyNumberFormat="1" applyFont="1" applyFill="1" applyBorder="1" applyAlignment="1">
      <alignment wrapText="1"/>
    </xf>
    <xf numFmtId="0" fontId="14" fillId="0" borderId="83" xfId="5" applyFont="1" applyBorder="1" applyAlignment="1">
      <alignment horizontal="left" vertical="top" wrapText="1"/>
    </xf>
    <xf numFmtId="0" fontId="8" fillId="3" borderId="16" xfId="5" applyFont="1" applyFill="1" applyBorder="1" applyAlignment="1">
      <alignment horizontal="center" vertical="center" wrapText="1"/>
    </xf>
    <xf numFmtId="8" fontId="6" fillId="2" borderId="38" xfId="5" applyNumberFormat="1" applyFont="1" applyFill="1" applyBorder="1" applyAlignment="1">
      <alignment horizontal="right" vertical="top" wrapText="1"/>
    </xf>
    <xf numFmtId="0" fontId="7" fillId="0" borderId="0" xfId="5" applyFont="1" applyAlignment="1" applyProtection="1">
      <alignment horizontal="left" vertical="top"/>
      <protection locked="0"/>
    </xf>
    <xf numFmtId="0" fontId="25" fillId="0" borderId="0" xfId="6" applyFont="1" applyAlignment="1">
      <alignment horizontal="left" vertical="top"/>
    </xf>
    <xf numFmtId="0" fontId="25" fillId="0" borderId="0" xfId="6" applyFont="1" applyAlignment="1">
      <alignment horizontal="left" vertical="top" wrapText="1"/>
    </xf>
    <xf numFmtId="0" fontId="25" fillId="0" borderId="0" xfId="6" applyFont="1"/>
    <xf numFmtId="0" fontId="25" fillId="0" borderId="0" xfId="6" applyFont="1" applyAlignment="1">
      <alignment wrapText="1"/>
    </xf>
    <xf numFmtId="0" fontId="26" fillId="3" borderId="99" xfId="6" applyFont="1" applyFill="1" applyBorder="1" applyAlignment="1">
      <alignment horizontal="left" vertical="top"/>
    </xf>
    <xf numFmtId="0" fontId="25" fillId="3" borderId="100" xfId="6" applyFont="1" applyFill="1" applyBorder="1" applyAlignment="1">
      <alignment horizontal="left" vertical="top" wrapText="1"/>
    </xf>
    <xf numFmtId="0" fontId="27" fillId="0" borderId="103" xfId="6" applyFont="1" applyBorder="1" applyAlignment="1">
      <alignment horizontal="left" vertical="top" indent="4"/>
    </xf>
    <xf numFmtId="0" fontId="26" fillId="0" borderId="0" xfId="6" applyFont="1" applyAlignment="1">
      <alignment horizontal="left" vertical="top"/>
    </xf>
    <xf numFmtId="0" fontId="25" fillId="0" borderId="12" xfId="6" applyFont="1" applyBorder="1"/>
    <xf numFmtId="0" fontId="25" fillId="0" borderId="12" xfId="6" applyFont="1" applyBorder="1" applyAlignment="1">
      <alignment wrapText="1"/>
    </xf>
    <xf numFmtId="8" fontId="6" fillId="2" borderId="2" xfId="5" applyNumberFormat="1" applyFont="1" applyFill="1" applyBorder="1" applyAlignment="1">
      <alignment vertical="top" wrapText="1"/>
    </xf>
    <xf numFmtId="0" fontId="8" fillId="3" borderId="3" xfId="5" applyFont="1" applyFill="1" applyBorder="1" applyAlignment="1">
      <alignment horizontal="center" vertical="center" wrapText="1"/>
    </xf>
    <xf numFmtId="0" fontId="8" fillId="3" borderId="111" xfId="5" applyFont="1" applyFill="1" applyBorder="1" applyAlignment="1">
      <alignment horizontal="center" vertical="center" wrapText="1"/>
    </xf>
    <xf numFmtId="0" fontId="26" fillId="3" borderId="46" xfId="6" applyFont="1" applyFill="1" applyBorder="1" applyAlignment="1">
      <alignment horizontal="left" vertical="top"/>
    </xf>
    <xf numFmtId="0" fontId="26" fillId="3" borderId="62" xfId="6" applyFont="1" applyFill="1" applyBorder="1" applyAlignment="1">
      <alignment horizontal="left" vertical="top"/>
    </xf>
    <xf numFmtId="0" fontId="12" fillId="0" borderId="0" xfId="0" applyFont="1" applyAlignment="1">
      <alignment horizontal="center"/>
    </xf>
    <xf numFmtId="8" fontId="6" fillId="2" borderId="4" xfId="5" applyNumberFormat="1" applyFont="1" applyFill="1" applyBorder="1" applyAlignment="1">
      <alignment vertical="top" wrapText="1"/>
    </xf>
    <xf numFmtId="0" fontId="7" fillId="0" borderId="113" xfId="5" applyFont="1" applyBorder="1" applyAlignment="1">
      <alignment horizontal="right" wrapText="1"/>
    </xf>
    <xf numFmtId="165" fontId="10" fillId="0" borderId="33" xfId="5" applyNumberFormat="1" applyFont="1" applyBorder="1" applyAlignment="1" applyProtection="1">
      <alignment horizontal="center" wrapText="1"/>
      <protection locked="0"/>
    </xf>
    <xf numFmtId="0" fontId="29" fillId="0" borderId="0" xfId="0" applyFont="1"/>
    <xf numFmtId="0" fontId="27" fillId="0" borderId="101" xfId="6" applyFont="1" applyBorder="1" applyAlignment="1">
      <alignment horizontal="left" vertical="top" indent="4"/>
    </xf>
    <xf numFmtId="0" fontId="6" fillId="6" borderId="32" xfId="5" applyFont="1" applyFill="1" applyBorder="1" applyAlignment="1" applyProtection="1">
      <alignment horizontal="center" wrapText="1"/>
      <protection locked="0"/>
    </xf>
    <xf numFmtId="0" fontId="6" fillId="6" borderId="35" xfId="5" applyFont="1" applyFill="1" applyBorder="1" applyAlignment="1" applyProtection="1">
      <alignment horizontal="center" wrapText="1"/>
      <protection locked="0"/>
    </xf>
    <xf numFmtId="0" fontId="6" fillId="6" borderId="36" xfId="5" applyFont="1" applyFill="1" applyBorder="1" applyAlignment="1" applyProtection="1">
      <alignment horizontal="center" wrapText="1"/>
      <protection locked="0"/>
    </xf>
    <xf numFmtId="10" fontId="6" fillId="6" borderId="1" xfId="5" applyNumberFormat="1" applyFont="1" applyFill="1" applyBorder="1" applyAlignment="1" applyProtection="1">
      <alignment vertical="top" wrapText="1"/>
      <protection locked="0"/>
    </xf>
    <xf numFmtId="164" fontId="6" fillId="6" borderId="33" xfId="5" applyNumberFormat="1" applyFont="1" applyFill="1" applyBorder="1" applyAlignment="1" applyProtection="1">
      <alignment horizontal="center" wrapText="1"/>
      <protection locked="0"/>
    </xf>
    <xf numFmtId="0" fontId="3" fillId="6" borderId="86" xfId="5" applyFont="1" applyFill="1" applyBorder="1" applyAlignment="1">
      <alignment horizontal="left"/>
    </xf>
    <xf numFmtId="165" fontId="6" fillId="2" borderId="65" xfId="5" applyNumberFormat="1" applyFont="1" applyFill="1" applyBorder="1" applyAlignment="1" applyProtection="1">
      <alignment wrapText="1"/>
      <protection locked="0"/>
    </xf>
    <xf numFmtId="165" fontId="6" fillId="6" borderId="65" xfId="5" applyNumberFormat="1" applyFont="1" applyFill="1" applyBorder="1" applyAlignment="1" applyProtection="1">
      <alignment vertical="top" wrapText="1"/>
      <protection locked="0"/>
    </xf>
    <xf numFmtId="165" fontId="6" fillId="6" borderId="73" xfId="5" applyNumberFormat="1" applyFont="1" applyFill="1" applyBorder="1" applyAlignment="1" applyProtection="1">
      <alignment vertical="top" wrapText="1"/>
      <protection locked="0"/>
    </xf>
    <xf numFmtId="0" fontId="35" fillId="2" borderId="4" xfId="0" applyFont="1" applyFill="1" applyBorder="1"/>
    <xf numFmtId="0" fontId="35" fillId="2" borderId="12" xfId="0" applyFont="1" applyFill="1" applyBorder="1"/>
    <xf numFmtId="0" fontId="35" fillId="2" borderId="105" xfId="0" applyFont="1" applyFill="1" applyBorder="1"/>
    <xf numFmtId="0" fontId="24" fillId="3" borderId="0" xfId="6" applyFont="1" applyFill="1" applyAlignment="1">
      <alignment horizontal="left" vertical="top"/>
    </xf>
    <xf numFmtId="0" fontId="26" fillId="0" borderId="99" xfId="6" applyFont="1" applyBorder="1" applyAlignment="1">
      <alignment horizontal="left" vertical="top"/>
    </xf>
    <xf numFmtId="0" fontId="25" fillId="6" borderId="100" xfId="6" applyFont="1" applyFill="1" applyBorder="1" applyAlignment="1">
      <alignment horizontal="left" vertical="top" wrapText="1"/>
    </xf>
    <xf numFmtId="0" fontId="25" fillId="6" borderId="102" xfId="6" applyFont="1" applyFill="1" applyBorder="1" applyAlignment="1">
      <alignment horizontal="left" vertical="top" wrapText="1"/>
    </xf>
    <xf numFmtId="0" fontId="25" fillId="6" borderId="102" xfId="6" applyFont="1" applyFill="1" applyBorder="1" applyAlignment="1">
      <alignment horizontal="left" vertical="top" wrapText="1" indent="2"/>
    </xf>
    <xf numFmtId="0" fontId="25" fillId="6" borderId="78" xfId="6" applyFont="1" applyFill="1" applyBorder="1" applyAlignment="1">
      <alignment horizontal="left" vertical="top" wrapText="1" indent="2"/>
    </xf>
    <xf numFmtId="0" fontId="24" fillId="3" borderId="0" xfId="6" applyFont="1" applyFill="1"/>
    <xf numFmtId="0" fontId="25" fillId="6" borderId="104" xfId="6" applyFont="1" applyFill="1" applyBorder="1" applyAlignment="1">
      <alignment horizontal="left" vertical="top" wrapText="1" indent="2"/>
    </xf>
    <xf numFmtId="0" fontId="32" fillId="2" borderId="102" xfId="6" applyFont="1" applyFill="1" applyBorder="1" applyAlignment="1">
      <alignment horizontal="left" vertical="top" wrapText="1" indent="2"/>
    </xf>
    <xf numFmtId="0" fontId="32" fillId="2" borderId="104" xfId="6" applyFont="1" applyFill="1" applyBorder="1" applyAlignment="1">
      <alignment horizontal="left" vertical="top" wrapText="1" indent="2"/>
    </xf>
    <xf numFmtId="0" fontId="27" fillId="0" borderId="108" xfId="6" applyFont="1" applyBorder="1" applyAlignment="1">
      <alignment horizontal="left" vertical="top" indent="4"/>
    </xf>
    <xf numFmtId="0" fontId="27" fillId="0" borderId="90" xfId="6" applyFont="1" applyBorder="1" applyAlignment="1">
      <alignment horizontal="left" vertical="top" indent="4"/>
    </xf>
    <xf numFmtId="0" fontId="25" fillId="6" borderId="109" xfId="6" applyFont="1" applyFill="1" applyBorder="1" applyAlignment="1">
      <alignment horizontal="left" vertical="top" wrapText="1" indent="2"/>
    </xf>
    <xf numFmtId="0" fontId="25" fillId="6" borderId="86" xfId="6" applyFont="1" applyFill="1" applyBorder="1" applyAlignment="1">
      <alignment horizontal="left" vertical="top" wrapText="1" indent="2"/>
    </xf>
    <xf numFmtId="0" fontId="32" fillId="2" borderId="109" xfId="6" applyFont="1" applyFill="1" applyBorder="1" applyAlignment="1">
      <alignment horizontal="left" vertical="top" wrapText="1" indent="2"/>
    </xf>
    <xf numFmtId="0" fontId="25" fillId="6" borderId="5" xfId="6" applyFont="1" applyFill="1" applyBorder="1" applyAlignment="1">
      <alignment horizontal="left" vertical="top" wrapText="1"/>
    </xf>
    <xf numFmtId="8" fontId="27" fillId="0" borderId="101" xfId="6" applyNumberFormat="1" applyFont="1" applyBorder="1" applyAlignment="1">
      <alignment horizontal="left" vertical="top" indent="4"/>
    </xf>
    <xf numFmtId="0" fontId="27" fillId="0" borderId="106" xfId="6" applyFont="1" applyBorder="1" applyAlignment="1">
      <alignment horizontal="left" vertical="top" indent="4"/>
    </xf>
    <xf numFmtId="0" fontId="6" fillId="2" borderId="32" xfId="5" applyFont="1" applyFill="1" applyBorder="1" applyAlignment="1" applyProtection="1">
      <alignment horizontal="center" wrapText="1"/>
      <protection locked="0"/>
    </xf>
    <xf numFmtId="0" fontId="32" fillId="2" borderId="86" xfId="6" applyFont="1" applyFill="1" applyBorder="1" applyAlignment="1">
      <alignment horizontal="left" vertical="top" wrapText="1" indent="2"/>
    </xf>
    <xf numFmtId="0" fontId="32" fillId="2" borderId="5" xfId="6" applyFont="1" applyFill="1" applyBorder="1" applyAlignment="1">
      <alignment horizontal="left" vertical="top" wrapText="1"/>
    </xf>
    <xf numFmtId="0" fontId="32" fillId="7" borderId="5" xfId="6" applyFont="1" applyFill="1" applyBorder="1" applyAlignment="1">
      <alignment horizontal="left" vertical="top" wrapText="1"/>
    </xf>
    <xf numFmtId="0" fontId="14" fillId="0" borderId="37" xfId="5" applyFont="1" applyBorder="1" applyAlignment="1">
      <alignment horizontal="left" vertical="top" wrapText="1"/>
    </xf>
    <xf numFmtId="0" fontId="22" fillId="0" borderId="0" xfId="6"/>
    <xf numFmtId="0" fontId="22" fillId="0" borderId="95" xfId="6" applyBorder="1"/>
    <xf numFmtId="0" fontId="22" fillId="0" borderId="11" xfId="6" applyBorder="1"/>
    <xf numFmtId="0" fontId="22" fillId="0" borderId="11" xfId="6" applyBorder="1" applyAlignment="1">
      <alignment wrapText="1"/>
    </xf>
    <xf numFmtId="0" fontId="22" fillId="0" borderId="96" xfId="6" applyBorder="1"/>
    <xf numFmtId="0" fontId="22" fillId="0" borderId="0" xfId="0" applyFont="1"/>
    <xf numFmtId="0" fontId="22" fillId="0" borderId="97" xfId="6" applyBorder="1"/>
    <xf numFmtId="0" fontId="22" fillId="0" borderId="98" xfId="6" applyBorder="1"/>
    <xf numFmtId="0" fontId="22" fillId="0" borderId="4" xfId="6" applyBorder="1"/>
    <xf numFmtId="0" fontId="22" fillId="0" borderId="105" xfId="6" applyBorder="1"/>
    <xf numFmtId="0" fontId="22" fillId="0" borderId="0" xfId="6" applyAlignment="1">
      <alignment wrapText="1"/>
    </xf>
    <xf numFmtId="0" fontId="37" fillId="2" borderId="4" xfId="0" applyFont="1" applyFill="1" applyBorder="1"/>
    <xf numFmtId="0" fontId="37" fillId="2" borderId="12" xfId="0" applyFont="1" applyFill="1" applyBorder="1"/>
    <xf numFmtId="0" fontId="37" fillId="2" borderId="105" xfId="0" applyFont="1" applyFill="1" applyBorder="1"/>
    <xf numFmtId="6" fontId="7" fillId="2" borderId="130" xfId="5" applyNumberFormat="1" applyFont="1" applyFill="1" applyBorder="1" applyAlignment="1">
      <alignment wrapText="1"/>
    </xf>
    <xf numFmtId="164" fontId="6" fillId="2" borderId="135" xfId="5" applyNumberFormat="1" applyFont="1" applyFill="1" applyBorder="1" applyAlignment="1">
      <alignment wrapText="1"/>
    </xf>
    <xf numFmtId="164" fontId="13" fillId="6" borderId="134" xfId="5" applyNumberFormat="1" applyFont="1" applyFill="1" applyBorder="1" applyAlignment="1">
      <alignment vertical="top" wrapText="1"/>
    </xf>
    <xf numFmtId="164" fontId="13" fillId="6" borderId="51" xfId="5" applyNumberFormat="1" applyFont="1" applyFill="1" applyBorder="1" applyAlignment="1">
      <alignment vertical="top" wrapText="1"/>
    </xf>
    <xf numFmtId="164" fontId="6" fillId="6" borderId="113" xfId="5" applyNumberFormat="1" applyFont="1" applyFill="1" applyBorder="1" applyAlignment="1" applyProtection="1">
      <alignment vertical="center" wrapText="1"/>
      <protection locked="0"/>
    </xf>
    <xf numFmtId="164" fontId="6" fillId="6" borderId="110" xfId="5" applyNumberFormat="1" applyFont="1" applyFill="1" applyBorder="1" applyAlignment="1" applyProtection="1">
      <alignment vertical="top" wrapText="1"/>
      <protection locked="0"/>
    </xf>
    <xf numFmtId="164" fontId="13" fillId="6" borderId="134" xfId="5" applyNumberFormat="1" applyFont="1" applyFill="1" applyBorder="1" applyAlignment="1">
      <alignment wrapText="1"/>
    </xf>
    <xf numFmtId="164" fontId="13" fillId="6" borderId="51" xfId="5" applyNumberFormat="1" applyFont="1" applyFill="1" applyBorder="1" applyAlignment="1">
      <alignment wrapText="1"/>
    </xf>
    <xf numFmtId="0" fontId="6" fillId="6" borderId="87" xfId="5" applyFont="1" applyFill="1" applyBorder="1" applyAlignment="1" applyProtection="1">
      <alignment horizontal="left" wrapText="1"/>
      <protection locked="0"/>
    </xf>
    <xf numFmtId="0" fontId="6" fillId="6" borderId="81" xfId="5" applyFont="1" applyFill="1" applyBorder="1" applyAlignment="1" applyProtection="1">
      <alignment horizontal="left" wrapText="1"/>
      <protection locked="0"/>
    </xf>
    <xf numFmtId="0" fontId="27" fillId="0" borderId="101" xfId="6" applyFont="1" applyBorder="1" applyAlignment="1">
      <alignment horizontal="left" vertical="top" wrapText="1" indent="4"/>
    </xf>
    <xf numFmtId="0" fontId="42" fillId="6" borderId="109" xfId="6" applyFont="1" applyFill="1" applyBorder="1" applyAlignment="1">
      <alignment horizontal="left" vertical="top" wrapText="1" indent="2"/>
    </xf>
    <xf numFmtId="0" fontId="46" fillId="0" borderId="0" xfId="5" applyFont="1"/>
    <xf numFmtId="0" fontId="16" fillId="0" borderId="8" xfId="5" applyFont="1" applyBorder="1" applyAlignment="1">
      <alignment vertical="center" wrapText="1"/>
    </xf>
    <xf numFmtId="0" fontId="16" fillId="0" borderId="9" xfId="5" applyFont="1" applyBorder="1" applyAlignment="1">
      <alignment vertical="center" wrapText="1"/>
    </xf>
    <xf numFmtId="0" fontId="16" fillId="0" borderId="8" xfId="5" applyFont="1" applyBorder="1" applyAlignment="1">
      <alignment wrapText="1"/>
    </xf>
    <xf numFmtId="0" fontId="16" fillId="0" borderId="9" xfId="5" applyFont="1" applyBorder="1" applyAlignment="1">
      <alignment wrapText="1"/>
    </xf>
    <xf numFmtId="0" fontId="51" fillId="2" borderId="4" xfId="0" applyFont="1" applyFill="1" applyBorder="1"/>
    <xf numFmtId="0" fontId="51" fillId="2" borderId="12" xfId="0" applyFont="1" applyFill="1" applyBorder="1"/>
    <xf numFmtId="0" fontId="51" fillId="2" borderId="105" xfId="0" applyFont="1" applyFill="1" applyBorder="1"/>
    <xf numFmtId="0" fontId="16" fillId="0" borderId="4" xfId="5" applyFont="1" applyBorder="1" applyAlignment="1">
      <alignment wrapText="1"/>
    </xf>
    <xf numFmtId="0" fontId="16" fillId="0" borderId="12" xfId="5" applyFont="1" applyBorder="1" applyAlignment="1">
      <alignment wrapText="1"/>
    </xf>
    <xf numFmtId="0" fontId="45" fillId="0" borderId="24" xfId="5" applyFont="1" applyBorder="1" applyAlignment="1">
      <alignment vertical="top" wrapText="1"/>
    </xf>
    <xf numFmtId="0" fontId="45" fillId="0" borderId="113" xfId="5" applyFont="1" applyBorder="1" applyAlignment="1">
      <alignment horizontal="right" wrapText="1"/>
    </xf>
    <xf numFmtId="0" fontId="53" fillId="3" borderId="11" xfId="5" applyFont="1" applyFill="1" applyBorder="1" applyAlignment="1">
      <alignment horizontal="center" vertical="center" wrapText="1"/>
    </xf>
    <xf numFmtId="0" fontId="53" fillId="3" borderId="29" xfId="5" applyFont="1" applyFill="1" applyBorder="1" applyAlignment="1">
      <alignment horizontal="center" vertical="center" wrapText="1"/>
    </xf>
    <xf numFmtId="0" fontId="16" fillId="0" borderId="31" xfId="5" applyFont="1" applyBorder="1" applyAlignment="1">
      <alignment horizontal="center" vertical="top" wrapText="1"/>
    </xf>
    <xf numFmtId="0" fontId="16" fillId="6" borderId="32" xfId="5" applyFont="1" applyFill="1" applyBorder="1" applyAlignment="1" applyProtection="1">
      <alignment horizontal="center" wrapText="1"/>
      <protection locked="0"/>
    </xf>
    <xf numFmtId="165" fontId="54" fillId="0" borderId="33" xfId="5" applyNumberFormat="1" applyFont="1" applyBorder="1" applyAlignment="1" applyProtection="1">
      <alignment horizontal="center" wrapText="1"/>
      <protection locked="0"/>
    </xf>
    <xf numFmtId="164" fontId="16" fillId="2" borderId="34" xfId="5" applyNumberFormat="1" applyFont="1" applyFill="1" applyBorder="1" applyAlignment="1">
      <alignment wrapText="1"/>
    </xf>
    <xf numFmtId="0" fontId="16" fillId="6" borderId="35" xfId="5" applyFont="1" applyFill="1" applyBorder="1" applyAlignment="1" applyProtection="1">
      <alignment horizontal="center" wrapText="1"/>
      <protection locked="0"/>
    </xf>
    <xf numFmtId="0" fontId="16" fillId="6" borderId="36" xfId="5" applyFont="1" applyFill="1" applyBorder="1" applyAlignment="1" applyProtection="1">
      <alignment horizontal="center" wrapText="1"/>
      <protection locked="0"/>
    </xf>
    <xf numFmtId="8" fontId="16" fillId="2" borderId="38" xfId="5" applyNumberFormat="1" applyFont="1" applyFill="1" applyBorder="1" applyAlignment="1">
      <alignment vertical="top" wrapText="1"/>
    </xf>
    <xf numFmtId="0" fontId="53" fillId="3" borderId="14" xfId="5" applyFont="1" applyFill="1" applyBorder="1" applyAlignment="1">
      <alignment horizontal="center" vertical="center" wrapText="1"/>
    </xf>
    <xf numFmtId="0" fontId="53" fillId="3" borderId="17" xfId="5" applyFont="1" applyFill="1" applyBorder="1" applyAlignment="1">
      <alignment horizontal="center" vertical="center" wrapText="1"/>
    </xf>
    <xf numFmtId="0" fontId="53" fillId="3" borderId="15" xfId="5" applyFont="1" applyFill="1" applyBorder="1" applyAlignment="1">
      <alignment horizontal="center" vertical="center" wrapText="1"/>
    </xf>
    <xf numFmtId="0" fontId="16" fillId="0" borderId="6" xfId="5" applyFont="1" applyBorder="1" applyAlignment="1">
      <alignment horizontal="center" vertical="top"/>
    </xf>
    <xf numFmtId="10" fontId="16" fillId="6" borderId="1" xfId="5" applyNumberFormat="1" applyFont="1" applyFill="1" applyBorder="1" applyAlignment="1" applyProtection="1">
      <alignment vertical="top" wrapText="1"/>
      <protection locked="0"/>
    </xf>
    <xf numFmtId="0" fontId="54" fillId="0" borderId="46" xfId="5" applyFont="1" applyBorder="1" applyAlignment="1">
      <alignment horizontal="center" wrapText="1"/>
    </xf>
    <xf numFmtId="164" fontId="16" fillId="2" borderId="6" xfId="5" applyNumberFormat="1" applyFont="1" applyFill="1" applyBorder="1" applyAlignment="1">
      <alignment vertical="top" wrapText="1"/>
    </xf>
    <xf numFmtId="164" fontId="16" fillId="2" borderId="47" xfId="5" applyNumberFormat="1" applyFont="1" applyFill="1" applyBorder="1" applyAlignment="1">
      <alignment vertical="top" wrapText="1"/>
    </xf>
    <xf numFmtId="164" fontId="16" fillId="2" borderId="51" xfId="5" applyNumberFormat="1" applyFont="1" applyFill="1" applyBorder="1" applyAlignment="1">
      <alignment vertical="top" wrapText="1"/>
    </xf>
    <xf numFmtId="164" fontId="16" fillId="6" borderId="33" xfId="5" applyNumberFormat="1" applyFont="1" applyFill="1" applyBorder="1" applyAlignment="1" applyProtection="1">
      <alignment horizontal="center" wrapText="1"/>
      <protection locked="0"/>
    </xf>
    <xf numFmtId="8" fontId="16" fillId="2" borderId="4" xfId="5" applyNumberFormat="1" applyFont="1" applyFill="1" applyBorder="1" applyAlignment="1">
      <alignment vertical="top" wrapText="1"/>
    </xf>
    <xf numFmtId="0" fontId="52" fillId="0" borderId="83" xfId="5" applyFont="1" applyBorder="1" applyAlignment="1">
      <alignment horizontal="left" vertical="top" wrapText="1"/>
    </xf>
    <xf numFmtId="164" fontId="16" fillId="6" borderId="113" xfId="5" applyNumberFormat="1" applyFont="1" applyFill="1" applyBorder="1" applyAlignment="1" applyProtection="1">
      <alignment vertical="center" wrapText="1"/>
      <protection locked="0"/>
    </xf>
    <xf numFmtId="6" fontId="45" fillId="2" borderId="130" xfId="5" applyNumberFormat="1" applyFont="1" applyFill="1" applyBorder="1" applyAlignment="1">
      <alignment wrapText="1"/>
    </xf>
    <xf numFmtId="164" fontId="16" fillId="2" borderId="135" xfId="5" applyNumberFormat="1" applyFont="1" applyFill="1" applyBorder="1" applyAlignment="1">
      <alignment wrapText="1"/>
    </xf>
    <xf numFmtId="0" fontId="53" fillId="3" borderId="3" xfId="5" applyFont="1" applyFill="1" applyBorder="1" applyAlignment="1">
      <alignment horizontal="center" vertical="center" wrapText="1"/>
    </xf>
    <xf numFmtId="164" fontId="16" fillId="6" borderId="110" xfId="5" applyNumberFormat="1" applyFont="1" applyFill="1" applyBorder="1" applyAlignment="1" applyProtection="1">
      <alignment vertical="top" wrapText="1"/>
      <protection locked="0"/>
    </xf>
    <xf numFmtId="8" fontId="16" fillId="2" borderId="2" xfId="5" applyNumberFormat="1" applyFont="1" applyFill="1" applyBorder="1" applyAlignment="1">
      <alignment vertical="top" wrapText="1"/>
    </xf>
    <xf numFmtId="0" fontId="53" fillId="3" borderId="16" xfId="5" applyFont="1" applyFill="1" applyBorder="1" applyAlignment="1">
      <alignment horizontal="center" vertical="center" wrapText="1"/>
    </xf>
    <xf numFmtId="0" fontId="53" fillId="3" borderId="111" xfId="5" applyFont="1" applyFill="1" applyBorder="1" applyAlignment="1">
      <alignment horizontal="center" vertical="center" wrapText="1"/>
    </xf>
    <xf numFmtId="0" fontId="45" fillId="0" borderId="0" xfId="5" applyFont="1" applyAlignment="1" applyProtection="1">
      <alignment horizontal="left" vertical="top"/>
      <protection locked="0"/>
    </xf>
    <xf numFmtId="0" fontId="2" fillId="6" borderId="86" xfId="5" applyFont="1" applyFill="1" applyBorder="1" applyAlignment="1">
      <alignment horizontal="left"/>
    </xf>
    <xf numFmtId="0" fontId="16" fillId="2" borderId="32" xfId="5" applyFont="1" applyFill="1" applyBorder="1" applyAlignment="1" applyProtection="1">
      <alignment horizontal="center" wrapText="1"/>
      <protection locked="0"/>
    </xf>
    <xf numFmtId="165" fontId="16" fillId="2" borderId="65" xfId="5" applyNumberFormat="1" applyFont="1" applyFill="1" applyBorder="1" applyAlignment="1" applyProtection="1">
      <alignment wrapText="1"/>
      <protection locked="0"/>
    </xf>
    <xf numFmtId="0" fontId="16" fillId="6" borderId="87" xfId="5" applyFont="1" applyFill="1" applyBorder="1" applyAlignment="1" applyProtection="1">
      <alignment horizontal="left" wrapText="1"/>
      <protection locked="0"/>
    </xf>
    <xf numFmtId="0" fontId="16" fillId="6" borderId="81" xfId="5" applyFont="1" applyFill="1" applyBorder="1" applyAlignment="1" applyProtection="1">
      <alignment horizontal="left" wrapText="1"/>
      <protection locked="0"/>
    </xf>
    <xf numFmtId="8" fontId="16" fillId="2" borderId="38" xfId="5" applyNumberFormat="1" applyFont="1" applyFill="1" applyBorder="1" applyAlignment="1">
      <alignment horizontal="right" vertical="top" wrapText="1"/>
    </xf>
    <xf numFmtId="0" fontId="52" fillId="0" borderId="76" xfId="5" applyFont="1" applyBorder="1" applyAlignment="1">
      <alignment horizontal="left" vertical="top" wrapText="1"/>
    </xf>
    <xf numFmtId="6" fontId="45" fillId="2" borderId="27" xfId="5" applyNumberFormat="1" applyFont="1" applyFill="1" applyBorder="1" applyAlignment="1">
      <alignment wrapText="1"/>
    </xf>
    <xf numFmtId="0" fontId="52" fillId="0" borderId="37" xfId="5" applyFont="1" applyBorder="1" applyAlignment="1">
      <alignment horizontal="left" vertical="top" wrapText="1"/>
    </xf>
    <xf numFmtId="6" fontId="45" fillId="4" borderId="27" xfId="5" applyNumberFormat="1" applyFont="1" applyFill="1" applyBorder="1" applyAlignment="1">
      <alignment wrapText="1"/>
    </xf>
    <xf numFmtId="10" fontId="45" fillId="6" borderId="42" xfId="5" applyNumberFormat="1" applyFont="1" applyFill="1" applyBorder="1" applyAlignment="1">
      <alignment horizontal="right" wrapText="1"/>
    </xf>
    <xf numFmtId="6" fontId="45" fillId="2" borderId="42" xfId="5" applyNumberFormat="1" applyFont="1" applyFill="1" applyBorder="1" applyAlignment="1">
      <alignment wrapText="1"/>
    </xf>
    <xf numFmtId="165" fontId="16" fillId="6" borderId="65" xfId="5" applyNumberFormat="1" applyFont="1" applyFill="1" applyBorder="1" applyAlignment="1" applyProtection="1">
      <alignment vertical="top" wrapText="1"/>
      <protection locked="0"/>
    </xf>
    <xf numFmtId="165" fontId="16" fillId="6" borderId="73" xfId="5" applyNumberFormat="1" applyFont="1" applyFill="1" applyBorder="1" applyAlignment="1" applyProtection="1">
      <alignment vertical="top" wrapText="1"/>
      <protection locked="0"/>
    </xf>
    <xf numFmtId="164" fontId="16" fillId="5" borderId="43" xfId="5" applyNumberFormat="1" applyFont="1" applyFill="1" applyBorder="1" applyAlignment="1">
      <alignment wrapText="1"/>
    </xf>
    <xf numFmtId="6" fontId="45" fillId="2" borderId="75" xfId="5" applyNumberFormat="1" applyFont="1" applyFill="1" applyBorder="1" applyAlignment="1">
      <alignment wrapText="1"/>
    </xf>
    <xf numFmtId="0" fontId="2" fillId="8" borderId="86" xfId="0" applyFont="1" applyFill="1" applyBorder="1"/>
    <xf numFmtId="0" fontId="13" fillId="8" borderId="147" xfId="0" applyFont="1" applyFill="1" applyBorder="1" applyAlignment="1">
      <alignment wrapText="1"/>
    </xf>
    <xf numFmtId="165" fontId="16" fillId="6" borderId="65" xfId="5" applyNumberFormat="1" applyFont="1" applyFill="1" applyBorder="1" applyAlignment="1" applyProtection="1">
      <alignment wrapText="1"/>
      <protection locked="0"/>
    </xf>
    <xf numFmtId="165" fontId="16" fillId="6" borderId="73" xfId="5" applyNumberFormat="1" applyFont="1" applyFill="1" applyBorder="1" applyAlignment="1" applyProtection="1">
      <alignment wrapText="1"/>
      <protection locked="0"/>
    </xf>
    <xf numFmtId="6" fontId="7" fillId="4" borderId="42" xfId="5" applyNumberFormat="1" applyFont="1" applyFill="1" applyBorder="1" applyAlignment="1">
      <alignment wrapText="1"/>
    </xf>
    <xf numFmtId="10" fontId="7" fillId="2" borderId="148" xfId="5" applyNumberFormat="1" applyFont="1" applyFill="1" applyBorder="1" applyAlignment="1">
      <alignment horizontal="right" wrapText="1"/>
    </xf>
    <xf numFmtId="10" fontId="7" fillId="6" borderId="149" xfId="5" applyNumberFormat="1" applyFont="1" applyFill="1" applyBorder="1" applyAlignment="1">
      <alignment horizontal="right" wrapText="1"/>
    </xf>
    <xf numFmtId="10" fontId="45" fillId="2" borderId="148" xfId="5" applyNumberFormat="1" applyFont="1" applyFill="1" applyBorder="1" applyAlignment="1">
      <alignment horizontal="right" wrapText="1"/>
    </xf>
    <xf numFmtId="6" fontId="45" fillId="2" borderId="150" xfId="5" applyNumberFormat="1" applyFont="1" applyFill="1" applyBorder="1" applyAlignment="1">
      <alignment wrapText="1"/>
    </xf>
    <xf numFmtId="6" fontId="45" fillId="4" borderId="42" xfId="5" applyNumberFormat="1" applyFont="1" applyFill="1" applyBorder="1" applyAlignment="1">
      <alignment wrapText="1"/>
    </xf>
    <xf numFmtId="10" fontId="45" fillId="6" borderId="149" xfId="5" applyNumberFormat="1" applyFont="1" applyFill="1" applyBorder="1" applyAlignment="1">
      <alignment horizontal="right" wrapText="1"/>
    </xf>
    <xf numFmtId="6" fontId="45" fillId="2" borderId="92" xfId="5" applyNumberFormat="1" applyFont="1" applyFill="1" applyBorder="1" applyAlignment="1">
      <alignment wrapText="1"/>
    </xf>
    <xf numFmtId="6" fontId="45" fillId="2" borderId="151" xfId="5" applyNumberFormat="1" applyFont="1" applyFill="1" applyBorder="1" applyAlignment="1">
      <alignment wrapText="1"/>
    </xf>
    <xf numFmtId="6" fontId="7" fillId="2" borderId="92" xfId="5" applyNumberFormat="1" applyFont="1" applyFill="1" applyBorder="1" applyAlignment="1">
      <alignment wrapText="1"/>
    </xf>
    <xf numFmtId="6" fontId="7" fillId="2" borderId="151" xfId="5" applyNumberFormat="1" applyFont="1" applyFill="1" applyBorder="1" applyAlignment="1">
      <alignment wrapText="1"/>
    </xf>
    <xf numFmtId="165" fontId="6" fillId="6" borderId="152" xfId="5" applyNumberFormat="1" applyFont="1" applyFill="1" applyBorder="1" applyAlignment="1" applyProtection="1">
      <alignment vertical="top" wrapText="1"/>
      <protection locked="0"/>
    </xf>
    <xf numFmtId="165" fontId="16" fillId="6" borderId="152" xfId="5" applyNumberFormat="1" applyFont="1" applyFill="1" applyBorder="1" applyAlignment="1" applyProtection="1">
      <alignment vertical="top" wrapText="1"/>
      <protection locked="0"/>
    </xf>
    <xf numFmtId="0" fontId="53" fillId="3" borderId="153" xfId="5" applyFont="1" applyFill="1" applyBorder="1" applyAlignment="1">
      <alignment horizontal="center" vertical="center" wrapText="1"/>
    </xf>
    <xf numFmtId="0" fontId="8" fillId="3" borderId="153" xfId="5" applyFont="1" applyFill="1" applyBorder="1" applyAlignment="1">
      <alignment horizontal="center" vertical="center" wrapText="1"/>
    </xf>
    <xf numFmtId="165" fontId="16" fillId="6" borderId="152" xfId="5" applyNumberFormat="1" applyFont="1" applyFill="1" applyBorder="1" applyAlignment="1" applyProtection="1">
      <alignment wrapText="1"/>
      <protection locked="0"/>
    </xf>
    <xf numFmtId="0" fontId="26" fillId="0" borderId="101" xfId="6" applyFont="1" applyBorder="1" applyAlignment="1">
      <alignment horizontal="left" vertical="top"/>
    </xf>
    <xf numFmtId="0" fontId="8" fillId="3" borderId="13" xfId="5" applyFont="1" applyFill="1" applyBorder="1" applyAlignment="1">
      <alignment horizontal="center" vertical="center" wrapText="1"/>
    </xf>
    <xf numFmtId="0" fontId="53" fillId="3" borderId="13" xfId="5" applyFont="1" applyFill="1" applyBorder="1" applyAlignment="1">
      <alignment horizontal="center" vertical="center" wrapText="1"/>
    </xf>
    <xf numFmtId="0" fontId="25" fillId="9" borderId="5" xfId="6" applyFont="1" applyFill="1" applyBorder="1" applyAlignment="1">
      <alignment horizontal="left" vertical="top" wrapText="1"/>
    </xf>
    <xf numFmtId="0" fontId="37" fillId="6" borderId="97" xfId="0" applyFont="1" applyFill="1" applyBorder="1" applyAlignment="1">
      <alignment horizontal="left"/>
    </xf>
    <xf numFmtId="0" fontId="37" fillId="6" borderId="0" xfId="0" applyFont="1" applyFill="1" applyAlignment="1">
      <alignment horizontal="left"/>
    </xf>
    <xf numFmtId="0" fontId="37" fillId="6" borderId="98" xfId="0" applyFont="1" applyFill="1" applyBorder="1" applyAlignment="1">
      <alignment horizontal="left"/>
    </xf>
    <xf numFmtId="0" fontId="33" fillId="3" borderId="95" xfId="0" applyFont="1" applyFill="1" applyBorder="1" applyAlignment="1">
      <alignment horizontal="left"/>
    </xf>
    <xf numFmtId="0" fontId="33" fillId="3" borderId="11" xfId="0" applyFont="1" applyFill="1" applyBorder="1" applyAlignment="1">
      <alignment horizontal="left"/>
    </xf>
    <xf numFmtId="0" fontId="33" fillId="3" borderId="96" xfId="0" applyFont="1" applyFill="1" applyBorder="1" applyAlignment="1">
      <alignment horizontal="left"/>
    </xf>
    <xf numFmtId="0" fontId="26" fillId="0" borderId="101" xfId="6" applyFont="1" applyBorder="1" applyAlignment="1">
      <alignment horizontal="left" vertical="top"/>
    </xf>
    <xf numFmtId="0" fontId="26" fillId="0" borderId="103" xfId="6" applyFont="1" applyBorder="1" applyAlignment="1">
      <alignment horizontal="left" vertical="top"/>
    </xf>
    <xf numFmtId="0" fontId="7" fillId="0" borderId="97" xfId="5" applyFont="1" applyBorder="1" applyAlignment="1">
      <alignment horizontal="right" wrapText="1"/>
    </xf>
    <xf numFmtId="0" fontId="7" fillId="0" borderId="0" xfId="5" applyFont="1" applyAlignment="1">
      <alignment horizontal="right" wrapText="1"/>
    </xf>
    <xf numFmtId="0" fontId="7" fillId="0" borderId="98" xfId="5" applyFont="1" applyBorder="1" applyAlignment="1">
      <alignment horizontal="right" wrapText="1"/>
    </xf>
    <xf numFmtId="0" fontId="6" fillId="6" borderId="60" xfId="5" applyFont="1" applyFill="1" applyBorder="1" applyAlignment="1" applyProtection="1">
      <alignment horizontal="left" wrapText="1"/>
      <protection locked="0"/>
    </xf>
    <xf numFmtId="0" fontId="6" fillId="6" borderId="116" xfId="5" applyFont="1" applyFill="1" applyBorder="1" applyAlignment="1" applyProtection="1">
      <alignment horizontal="left" wrapText="1"/>
      <protection locked="0"/>
    </xf>
    <xf numFmtId="0" fontId="6" fillId="6" borderId="117" xfId="5" applyFont="1" applyFill="1" applyBorder="1" applyAlignment="1" applyProtection="1">
      <alignment horizontal="left" wrapText="1"/>
      <protection locked="0"/>
    </xf>
    <xf numFmtId="0" fontId="7" fillId="0" borderId="12" xfId="5" applyFont="1" applyBorder="1" applyAlignment="1">
      <alignment horizontal="right" vertical="top" wrapText="1"/>
    </xf>
    <xf numFmtId="0" fontId="7" fillId="0" borderId="80" xfId="5" applyFont="1" applyBorder="1" applyAlignment="1">
      <alignment horizontal="right" vertical="top" wrapText="1"/>
    </xf>
    <xf numFmtId="0" fontId="7" fillId="0" borderId="4" xfId="5" applyFont="1" applyBorder="1" applyAlignment="1">
      <alignment horizontal="right" wrapText="1"/>
    </xf>
    <xf numFmtId="0" fontId="7" fillId="0" borderId="12" xfId="5" applyFont="1" applyBorder="1" applyAlignment="1">
      <alignment horizontal="right" wrapText="1"/>
    </xf>
    <xf numFmtId="0" fontId="7" fillId="0" borderId="105" xfId="5" applyFont="1" applyBorder="1" applyAlignment="1">
      <alignment horizontal="right" wrapText="1"/>
    </xf>
    <xf numFmtId="0" fontId="19" fillId="0" borderId="96" xfId="5" applyFont="1" applyBorder="1" applyAlignment="1">
      <alignment horizontal="left" vertical="top" wrapText="1"/>
    </xf>
    <xf numFmtId="0" fontId="14" fillId="0" borderId="98" xfId="5" applyFont="1" applyBorder="1" applyAlignment="1">
      <alignment horizontal="left" vertical="top" wrapText="1"/>
    </xf>
    <xf numFmtId="0" fontId="14" fillId="0" borderId="0" xfId="5" applyFont="1" applyAlignment="1">
      <alignment horizontal="left" vertical="top" wrapText="1"/>
    </xf>
    <xf numFmtId="0" fontId="14" fillId="0" borderId="105" xfId="5" applyFont="1" applyBorder="1" applyAlignment="1">
      <alignment horizontal="left" vertical="top" wrapText="1"/>
    </xf>
    <xf numFmtId="0" fontId="11" fillId="3" borderId="118" xfId="5" applyFont="1" applyFill="1" applyBorder="1" applyAlignment="1">
      <alignment horizontal="left" vertical="top" wrapText="1"/>
    </xf>
    <xf numFmtId="0" fontId="6" fillId="6" borderId="67" xfId="5" applyFont="1" applyFill="1" applyBorder="1" applyAlignment="1" applyProtection="1">
      <alignment horizontal="left" wrapText="1"/>
      <protection locked="0"/>
    </xf>
    <xf numFmtId="6" fontId="7" fillId="2" borderId="131" xfId="5" applyNumberFormat="1" applyFont="1" applyFill="1" applyBorder="1" applyAlignment="1">
      <alignment horizontal="right" wrapText="1"/>
    </xf>
    <xf numFmtId="6" fontId="7" fillId="2" borderId="132" xfId="5" applyNumberFormat="1" applyFont="1" applyFill="1" applyBorder="1" applyAlignment="1">
      <alignment horizontal="right" wrapText="1"/>
    </xf>
    <xf numFmtId="6" fontId="7" fillId="2" borderId="133" xfId="5" applyNumberFormat="1" applyFont="1" applyFill="1" applyBorder="1" applyAlignment="1">
      <alignment horizontal="right" wrapText="1"/>
    </xf>
    <xf numFmtId="0" fontId="38" fillId="3" borderId="124" xfId="5" applyFont="1" applyFill="1" applyBorder="1" applyAlignment="1">
      <alignment horizontal="left" vertical="top" wrapText="1"/>
    </xf>
    <xf numFmtId="0" fontId="38" fillId="3" borderId="119" xfId="5" applyFont="1" applyFill="1" applyBorder="1" applyAlignment="1">
      <alignment horizontal="left" vertical="top" wrapText="1"/>
    </xf>
    <xf numFmtId="0" fontId="38" fillId="3" borderId="120" xfId="5" applyFont="1" applyFill="1" applyBorder="1" applyAlignment="1">
      <alignment horizontal="left" vertical="top" wrapText="1"/>
    </xf>
    <xf numFmtId="0" fontId="7" fillId="0" borderId="125" xfId="5" applyFont="1" applyBorder="1" applyAlignment="1">
      <alignment horizontal="right" vertical="top" wrapText="1"/>
    </xf>
    <xf numFmtId="0" fontId="7" fillId="0" borderId="126" xfId="5" applyFont="1" applyBorder="1" applyAlignment="1">
      <alignment horizontal="right" vertical="top" wrapText="1"/>
    </xf>
    <xf numFmtId="0" fontId="7" fillId="0" borderId="127" xfId="5" applyFont="1" applyBorder="1" applyAlignment="1">
      <alignment horizontal="right" vertical="top" wrapText="1"/>
    </xf>
    <xf numFmtId="0" fontId="10" fillId="0" borderId="39" xfId="5" applyFont="1" applyBorder="1" applyAlignment="1">
      <alignment horizontal="left" vertical="top" wrapText="1" shrinkToFit="1"/>
    </xf>
    <xf numFmtId="0" fontId="10" fillId="0" borderId="41" xfId="5" applyFont="1" applyBorder="1" applyAlignment="1">
      <alignment horizontal="left" vertical="top" wrapText="1" shrinkToFit="1"/>
    </xf>
    <xf numFmtId="0" fontId="10" fillId="0" borderId="37" xfId="5" applyFont="1" applyBorder="1" applyAlignment="1">
      <alignment horizontal="left" vertical="top" wrapText="1" shrinkToFit="1"/>
    </xf>
    <xf numFmtId="0" fontId="10" fillId="6" borderId="95" xfId="5" applyFont="1" applyFill="1" applyBorder="1" applyAlignment="1" applyProtection="1">
      <alignment horizontal="left" vertical="top" wrapText="1" shrinkToFit="1"/>
      <protection locked="0"/>
    </xf>
    <xf numFmtId="0" fontId="10" fillId="6" borderId="11" xfId="5" applyFont="1" applyFill="1" applyBorder="1" applyAlignment="1" applyProtection="1">
      <alignment horizontal="left" vertical="top" wrapText="1" shrinkToFit="1"/>
      <protection locked="0"/>
    </xf>
    <xf numFmtId="0" fontId="10" fillId="6" borderId="96" xfId="5" applyFont="1" applyFill="1" applyBorder="1" applyAlignment="1" applyProtection="1">
      <alignment horizontal="left" vertical="top" wrapText="1" shrinkToFit="1"/>
      <protection locked="0"/>
    </xf>
    <xf numFmtId="0" fontId="10" fillId="6" borderId="97" xfId="5" applyFont="1" applyFill="1" applyBorder="1" applyAlignment="1" applyProtection="1">
      <alignment horizontal="left" vertical="top" wrapText="1" shrinkToFit="1"/>
      <protection locked="0"/>
    </xf>
    <xf numFmtId="0" fontId="10" fillId="6" borderId="0" xfId="5" applyFont="1" applyFill="1" applyAlignment="1" applyProtection="1">
      <alignment horizontal="left" vertical="top" wrapText="1" shrinkToFit="1"/>
      <protection locked="0"/>
    </xf>
    <xf numFmtId="0" fontId="10" fillId="6" borderId="98" xfId="5" applyFont="1" applyFill="1" applyBorder="1" applyAlignment="1" applyProtection="1">
      <alignment horizontal="left" vertical="top" wrapText="1" shrinkToFit="1"/>
      <protection locked="0"/>
    </xf>
    <xf numFmtId="0" fontId="10" fillId="6" borderId="4" xfId="5" applyFont="1" applyFill="1" applyBorder="1" applyAlignment="1" applyProtection="1">
      <alignment horizontal="left" vertical="top" wrapText="1" shrinkToFit="1"/>
      <protection locked="0"/>
    </xf>
    <xf numFmtId="0" fontId="10" fillId="6" borderId="12" xfId="5" applyFont="1" applyFill="1" applyBorder="1" applyAlignment="1" applyProtection="1">
      <alignment horizontal="left" vertical="top" wrapText="1" shrinkToFit="1"/>
      <protection locked="0"/>
    </xf>
    <xf numFmtId="0" fontId="6" fillId="0" borderId="25" xfId="5" applyFont="1" applyBorder="1" applyAlignment="1">
      <alignment vertical="top" wrapText="1"/>
    </xf>
    <xf numFmtId="0" fontId="6" fillId="0" borderId="26" xfId="5" applyFont="1" applyBorder="1" applyAlignment="1">
      <alignment vertical="top" wrapText="1"/>
    </xf>
    <xf numFmtId="0" fontId="6" fillId="0" borderId="27" xfId="5" applyFont="1" applyBorder="1" applyAlignment="1">
      <alignment vertical="top" wrapText="1"/>
    </xf>
    <xf numFmtId="0" fontId="14" fillId="0" borderId="28" xfId="5" applyFont="1" applyBorder="1" applyAlignment="1">
      <alignment horizontal="left" vertical="top" wrapText="1"/>
    </xf>
    <xf numFmtId="0" fontId="14" fillId="0" borderId="24" xfId="5" applyFont="1" applyBorder="1" applyAlignment="1">
      <alignment horizontal="left" vertical="top" wrapText="1"/>
    </xf>
    <xf numFmtId="9" fontId="6" fillId="6" borderId="44" xfId="5" applyNumberFormat="1" applyFont="1" applyFill="1" applyBorder="1" applyAlignment="1">
      <alignment horizontal="center" vertical="center"/>
    </xf>
    <xf numFmtId="0" fontId="6" fillId="6" borderId="53" xfId="5" applyFont="1" applyFill="1" applyBorder="1" applyAlignment="1">
      <alignment horizontal="center" vertical="center"/>
    </xf>
    <xf numFmtId="0" fontId="6" fillId="6" borderId="112" xfId="5" applyFont="1" applyFill="1" applyBorder="1" applyAlignment="1">
      <alignment horizontal="center" vertical="center"/>
    </xf>
    <xf numFmtId="0" fontId="6" fillId="6" borderId="154" xfId="5" applyFont="1" applyFill="1" applyBorder="1" applyAlignment="1">
      <alignment horizontal="center" vertical="center"/>
    </xf>
    <xf numFmtId="0" fontId="6" fillId="6" borderId="155" xfId="5" applyFont="1" applyFill="1" applyBorder="1" applyAlignment="1">
      <alignment horizontal="center" vertical="center"/>
    </xf>
    <xf numFmtId="0" fontId="6" fillId="6" borderId="156" xfId="5" applyFont="1" applyFill="1" applyBorder="1" applyAlignment="1">
      <alignment horizontal="center" vertical="center"/>
    </xf>
    <xf numFmtId="10" fontId="6" fillId="0" borderId="53" xfId="5" applyNumberFormat="1" applyFont="1" applyBorder="1" applyAlignment="1" applyProtection="1">
      <alignment horizontal="center" vertical="center" wrapText="1"/>
      <protection locked="0"/>
    </xf>
    <xf numFmtId="10" fontId="6" fillId="0" borderId="54" xfId="5" applyNumberFormat="1" applyFont="1" applyBorder="1" applyAlignment="1" applyProtection="1">
      <alignment horizontal="center" vertical="center" wrapText="1"/>
      <protection locked="0"/>
    </xf>
    <xf numFmtId="10" fontId="6" fillId="0" borderId="155" xfId="5" applyNumberFormat="1" applyFont="1" applyBorder="1" applyAlignment="1" applyProtection="1">
      <alignment horizontal="center" vertical="center" wrapText="1"/>
      <protection locked="0"/>
    </xf>
    <xf numFmtId="10" fontId="6" fillId="0" borderId="157" xfId="5" applyNumberFormat="1" applyFont="1" applyBorder="1" applyAlignment="1" applyProtection="1">
      <alignment horizontal="center" vertical="center" wrapText="1"/>
      <protection locked="0"/>
    </xf>
    <xf numFmtId="165" fontId="7" fillId="2" borderId="52" xfId="5" applyNumberFormat="1" applyFont="1" applyFill="1" applyBorder="1" applyAlignment="1" applyProtection="1">
      <alignment horizontal="center" vertical="center" wrapText="1"/>
      <protection locked="0"/>
    </xf>
    <xf numFmtId="165" fontId="7" fillId="2" borderId="53" xfId="5" applyNumberFormat="1" applyFont="1" applyFill="1" applyBorder="1" applyAlignment="1" applyProtection="1">
      <alignment horizontal="center" vertical="center" wrapText="1"/>
      <protection locked="0"/>
    </xf>
    <xf numFmtId="165" fontId="7" fillId="2" borderId="68" xfId="5" applyNumberFormat="1" applyFont="1" applyFill="1" applyBorder="1" applyAlignment="1" applyProtection="1">
      <alignment horizontal="center" vertical="center" wrapText="1"/>
      <protection locked="0"/>
    </xf>
    <xf numFmtId="165" fontId="7" fillId="2" borderId="158" xfId="5" applyNumberFormat="1" applyFont="1" applyFill="1" applyBorder="1" applyAlignment="1" applyProtection="1">
      <alignment horizontal="center" vertical="center" wrapText="1"/>
      <protection locked="0"/>
    </xf>
    <xf numFmtId="165" fontId="7" fillId="2" borderId="155" xfId="5" applyNumberFormat="1" applyFont="1" applyFill="1" applyBorder="1" applyAlignment="1" applyProtection="1">
      <alignment horizontal="center" vertical="center" wrapText="1"/>
      <protection locked="0"/>
    </xf>
    <xf numFmtId="165" fontId="7" fillId="2" borderId="159" xfId="5" applyNumberFormat="1" applyFont="1" applyFill="1" applyBorder="1" applyAlignment="1" applyProtection="1">
      <alignment horizontal="center" vertical="center" wrapText="1"/>
      <protection locked="0"/>
    </xf>
    <xf numFmtId="6" fontId="7" fillId="2" borderId="28" xfId="5" applyNumberFormat="1" applyFont="1" applyFill="1" applyBorder="1" applyAlignment="1">
      <alignment horizontal="right" wrapText="1"/>
    </xf>
    <xf numFmtId="6" fontId="7" fillId="2" borderId="24" xfId="5" applyNumberFormat="1" applyFont="1" applyFill="1" applyBorder="1" applyAlignment="1">
      <alignment horizontal="right" wrapText="1"/>
    </xf>
    <xf numFmtId="6" fontId="7" fillId="2" borderId="92" xfId="5" applyNumberFormat="1" applyFont="1" applyFill="1" applyBorder="1" applyAlignment="1">
      <alignment horizontal="right" wrapText="1"/>
    </xf>
    <xf numFmtId="6" fontId="7" fillId="2" borderId="42" xfId="5" applyNumberFormat="1" applyFont="1" applyFill="1" applyBorder="1" applyAlignment="1">
      <alignment horizontal="right" wrapText="1"/>
    </xf>
    <xf numFmtId="6" fontId="7" fillId="2" borderId="75" xfId="5" applyNumberFormat="1" applyFont="1" applyFill="1" applyBorder="1" applyAlignment="1">
      <alignment horizontal="right" wrapText="1"/>
    </xf>
    <xf numFmtId="0" fontId="3" fillId="6" borderId="91" xfId="5" applyFont="1" applyFill="1" applyBorder="1" applyAlignment="1">
      <alignment horizontal="left" wrapText="1"/>
    </xf>
    <xf numFmtId="0" fontId="3" fillId="6" borderId="63" xfId="5" applyFont="1" applyFill="1" applyBorder="1" applyAlignment="1">
      <alignment horizontal="left" wrapText="1"/>
    </xf>
    <xf numFmtId="0" fontId="3" fillId="6" borderId="64" xfId="5" applyFont="1" applyFill="1" applyBorder="1" applyAlignment="1">
      <alignment horizontal="left" wrapText="1"/>
    </xf>
    <xf numFmtId="0" fontId="3" fillId="6" borderId="90" xfId="5" applyFont="1" applyFill="1" applyBorder="1" applyAlignment="1">
      <alignment horizontal="left" wrapText="1"/>
    </xf>
    <xf numFmtId="0" fontId="3" fillId="6" borderId="85" xfId="5" applyFont="1" applyFill="1" applyBorder="1" applyAlignment="1">
      <alignment horizontal="left" wrapText="1"/>
    </xf>
    <xf numFmtId="0" fontId="3" fillId="6" borderId="78" xfId="5" applyFont="1" applyFill="1" applyBorder="1" applyAlignment="1">
      <alignment horizontal="left" wrapText="1"/>
    </xf>
    <xf numFmtId="0" fontId="6" fillId="6" borderId="88" xfId="5" applyFont="1" applyFill="1" applyBorder="1" applyAlignment="1" applyProtection="1">
      <alignment horizontal="left" wrapText="1"/>
      <protection locked="0"/>
    </xf>
    <xf numFmtId="0" fontId="6" fillId="6" borderId="55" xfId="5" applyFont="1" applyFill="1" applyBorder="1" applyAlignment="1" applyProtection="1">
      <alignment horizontal="left" wrapText="1"/>
      <protection locked="0"/>
    </xf>
    <xf numFmtId="0" fontId="6" fillId="6" borderId="56" xfId="5" applyFont="1" applyFill="1" applyBorder="1" applyAlignment="1" applyProtection="1">
      <alignment horizontal="left" wrapText="1"/>
      <protection locked="0"/>
    </xf>
    <xf numFmtId="0" fontId="6" fillId="6" borderId="89" xfId="5" applyFont="1" applyFill="1" applyBorder="1" applyAlignment="1" applyProtection="1">
      <alignment horizontal="left" wrapText="1"/>
      <protection locked="0"/>
    </xf>
    <xf numFmtId="0" fontId="6" fillId="6" borderId="61" xfId="5" applyFont="1" applyFill="1" applyBorder="1" applyAlignment="1" applyProtection="1">
      <alignment horizontal="left" wrapText="1"/>
      <protection locked="0"/>
    </xf>
    <xf numFmtId="0" fontId="14" fillId="0" borderId="30" xfId="5" applyFont="1" applyBorder="1" applyAlignment="1">
      <alignment horizontal="left" vertical="top" wrapText="1"/>
    </xf>
    <xf numFmtId="0" fontId="8" fillId="3" borderId="57" xfId="5" applyFont="1" applyFill="1" applyBorder="1" applyAlignment="1">
      <alignment horizontal="center" vertical="center" wrapText="1"/>
    </xf>
    <xf numFmtId="0" fontId="8" fillId="3" borderId="58" xfId="5" applyFont="1" applyFill="1" applyBorder="1" applyAlignment="1">
      <alignment horizontal="center" vertical="center" wrapText="1"/>
    </xf>
    <xf numFmtId="0" fontId="8" fillId="3" borderId="59" xfId="5" applyFont="1" applyFill="1" applyBorder="1" applyAlignment="1">
      <alignment horizontal="center" vertical="center" wrapText="1"/>
    </xf>
    <xf numFmtId="0" fontId="7" fillId="0" borderId="37" xfId="5" applyFont="1" applyBorder="1" applyAlignment="1">
      <alignment horizontal="right" vertical="top" wrapText="1"/>
    </xf>
    <xf numFmtId="0" fontId="14" fillId="0" borderId="44" xfId="5" applyFont="1" applyBorder="1" applyAlignment="1">
      <alignment horizontal="left" vertical="top" wrapText="1"/>
    </xf>
    <xf numFmtId="0" fontId="14" fillId="0" borderId="41" xfId="5" applyFont="1" applyBorder="1" applyAlignment="1">
      <alignment horizontal="left" vertical="top" wrapText="1"/>
    </xf>
    <xf numFmtId="0" fontId="14" fillId="0" borderId="25" xfId="5" applyFont="1" applyBorder="1" applyAlignment="1">
      <alignment horizontal="left" vertical="top" wrapText="1"/>
    </xf>
    <xf numFmtId="0" fontId="11" fillId="3" borderId="69" xfId="5" applyFont="1" applyFill="1" applyBorder="1" applyAlignment="1">
      <alignment horizontal="left" vertical="top" wrapText="1"/>
    </xf>
    <xf numFmtId="0" fontId="11" fillId="3" borderId="70" xfId="5" applyFont="1" applyFill="1" applyBorder="1" applyAlignment="1">
      <alignment horizontal="left" vertical="top" wrapText="1"/>
    </xf>
    <xf numFmtId="0" fontId="11" fillId="3" borderId="107" xfId="5" applyFont="1" applyFill="1" applyBorder="1" applyAlignment="1">
      <alignment horizontal="left" vertical="top" wrapText="1"/>
    </xf>
    <xf numFmtId="6" fontId="7" fillId="2" borderId="77" xfId="5" applyNumberFormat="1" applyFont="1" applyFill="1" applyBorder="1" applyAlignment="1">
      <alignment wrapText="1"/>
    </xf>
    <xf numFmtId="6" fontId="7" fillId="2" borderId="84" xfId="5" applyNumberFormat="1" applyFont="1" applyFill="1" applyBorder="1" applyAlignment="1">
      <alignment wrapText="1"/>
    </xf>
    <xf numFmtId="6" fontId="7" fillId="2" borderId="93" xfId="5" applyNumberFormat="1" applyFont="1" applyFill="1" applyBorder="1" applyAlignment="1">
      <alignment wrapText="1"/>
    </xf>
    <xf numFmtId="0" fontId="6" fillId="6" borderId="34" xfId="5" applyFont="1" applyFill="1" applyBorder="1" applyAlignment="1" applyProtection="1">
      <alignment horizontal="left" wrapText="1"/>
      <protection locked="0"/>
    </xf>
    <xf numFmtId="0" fontId="7" fillId="0" borderId="71" xfId="5" applyFont="1" applyBorder="1" applyAlignment="1">
      <alignment horizontal="right" vertical="top" wrapText="1"/>
    </xf>
    <xf numFmtId="0" fontId="7" fillId="0" borderId="72" xfId="5" applyFont="1" applyBorder="1" applyAlignment="1">
      <alignment horizontal="right" vertical="top" wrapText="1"/>
    </xf>
    <xf numFmtId="0" fontId="38" fillId="3" borderId="66" xfId="5" applyFont="1" applyFill="1" applyBorder="1" applyAlignment="1">
      <alignment horizontal="left" vertical="top" wrapText="1"/>
    </xf>
    <xf numFmtId="0" fontId="7" fillId="3" borderId="26" xfId="5" applyFont="1" applyFill="1" applyBorder="1" applyAlignment="1">
      <alignment horizontal="left" vertical="top" wrapText="1"/>
    </xf>
    <xf numFmtId="0" fontId="38" fillId="3" borderId="128" xfId="5" applyFont="1" applyFill="1" applyBorder="1" applyAlignment="1">
      <alignment horizontal="left" vertical="top" wrapText="1"/>
    </xf>
    <xf numFmtId="0" fontId="13" fillId="3" borderId="58" xfId="5" applyFont="1" applyFill="1" applyBorder="1" applyAlignment="1">
      <alignment horizontal="left" vertical="top" wrapText="1"/>
    </xf>
    <xf numFmtId="0" fontId="13" fillId="3" borderId="129" xfId="5" applyFont="1" applyFill="1" applyBorder="1" applyAlignment="1">
      <alignment horizontal="left" vertical="top" wrapText="1"/>
    </xf>
    <xf numFmtId="0" fontId="6" fillId="6" borderId="137" xfId="5" applyFont="1" applyFill="1" applyBorder="1" applyAlignment="1">
      <alignment horizontal="left" wrapText="1"/>
    </xf>
    <xf numFmtId="0" fontId="6" fillId="6" borderId="18" xfId="5" applyFont="1" applyFill="1" applyBorder="1" applyAlignment="1">
      <alignment horizontal="left" wrapText="1"/>
    </xf>
    <xf numFmtId="0" fontId="6" fillId="6" borderId="5" xfId="5" applyFont="1" applyFill="1" applyBorder="1" applyAlignment="1">
      <alignment horizontal="left" wrapText="1"/>
    </xf>
    <xf numFmtId="0" fontId="6" fillId="6" borderId="136" xfId="5" applyFont="1" applyFill="1" applyBorder="1" applyAlignment="1">
      <alignment horizontal="left" wrapText="1"/>
    </xf>
    <xf numFmtId="0" fontId="6" fillId="6" borderId="55" xfId="5" applyFont="1" applyFill="1" applyBorder="1" applyAlignment="1">
      <alignment horizontal="left" wrapText="1"/>
    </xf>
    <xf numFmtId="0" fontId="6" fillId="6" borderId="56" xfId="5" applyFont="1" applyFill="1" applyBorder="1" applyAlignment="1">
      <alignment horizontal="left" wrapText="1"/>
    </xf>
    <xf numFmtId="0" fontId="6" fillId="6" borderId="31" xfId="5" applyFont="1" applyFill="1" applyBorder="1" applyAlignment="1">
      <alignment horizontal="left" wrapText="1"/>
    </xf>
    <xf numFmtId="0" fontId="6" fillId="6" borderId="60" xfId="5" applyFont="1" applyFill="1" applyBorder="1" applyAlignment="1">
      <alignment horizontal="left" wrapText="1"/>
    </xf>
    <xf numFmtId="0" fontId="6" fillId="6" borderId="61" xfId="5" applyFont="1" applyFill="1" applyBorder="1" applyAlignment="1">
      <alignment horizontal="left" wrapText="1"/>
    </xf>
    <xf numFmtId="0" fontId="14" fillId="0" borderId="79" xfId="5" applyFont="1" applyBorder="1" applyAlignment="1">
      <alignment horizontal="left" vertical="top" wrapText="1"/>
    </xf>
    <xf numFmtId="0" fontId="8" fillId="3" borderId="44" xfId="5" applyFont="1" applyFill="1" applyBorder="1" applyAlignment="1">
      <alignment horizontal="left" vertical="center" wrapText="1"/>
    </xf>
    <xf numFmtId="0" fontId="8" fillId="3" borderId="53" xfId="5" applyFont="1" applyFill="1" applyBorder="1" applyAlignment="1">
      <alignment horizontal="left" vertical="center" wrapText="1"/>
    </xf>
    <xf numFmtId="0" fontId="8" fillId="3" borderId="54" xfId="5" applyFont="1" applyFill="1" applyBorder="1" applyAlignment="1">
      <alignment horizontal="left" vertical="center" wrapText="1"/>
    </xf>
    <xf numFmtId="6" fontId="7" fillId="2" borderId="114" xfId="5" applyNumberFormat="1" applyFont="1" applyFill="1" applyBorder="1" applyAlignment="1">
      <alignment horizontal="right" wrapText="1"/>
    </xf>
    <xf numFmtId="6" fontId="7" fillId="2" borderId="115" xfId="5" applyNumberFormat="1" applyFont="1" applyFill="1" applyBorder="1" applyAlignment="1">
      <alignment horizontal="right" wrapText="1"/>
    </xf>
    <xf numFmtId="6" fontId="7" fillId="2" borderId="98" xfId="5" applyNumberFormat="1" applyFont="1" applyFill="1" applyBorder="1" applyAlignment="1">
      <alignment horizontal="right" wrapText="1"/>
    </xf>
    <xf numFmtId="6" fontId="7" fillId="2" borderId="105" xfId="5" applyNumberFormat="1" applyFont="1" applyFill="1" applyBorder="1" applyAlignment="1">
      <alignment horizontal="right" wrapText="1"/>
    </xf>
    <xf numFmtId="0" fontId="6" fillId="6" borderId="6" xfId="5" applyFont="1" applyFill="1" applyBorder="1" applyAlignment="1">
      <alignment horizontal="left" wrapText="1"/>
    </xf>
    <xf numFmtId="0" fontId="41" fillId="6" borderId="137" xfId="0" applyFont="1" applyFill="1" applyBorder="1" applyAlignment="1">
      <alignment horizontal="left"/>
    </xf>
    <xf numFmtId="0" fontId="41" fillId="6" borderId="18" xfId="0" applyFont="1" applyFill="1" applyBorder="1" applyAlignment="1">
      <alignment horizontal="left"/>
    </xf>
    <xf numFmtId="0" fontId="41" fillId="6" borderId="5" xfId="0" applyFont="1" applyFill="1" applyBorder="1" applyAlignment="1">
      <alignment horizontal="left"/>
    </xf>
    <xf numFmtId="0" fontId="6" fillId="6" borderId="124" xfId="5" applyFont="1" applyFill="1" applyBorder="1" applyAlignment="1">
      <alignment horizontal="left" wrapText="1"/>
    </xf>
    <xf numFmtId="0" fontId="6" fillId="6" borderId="119" xfId="5" applyFont="1" applyFill="1" applyBorder="1" applyAlignment="1">
      <alignment horizontal="left" wrapText="1"/>
    </xf>
    <xf numFmtId="0" fontId="6" fillId="6" borderId="100" xfId="5" applyFont="1" applyFill="1" applyBorder="1" applyAlignment="1">
      <alignment horizontal="left" wrapText="1"/>
    </xf>
    <xf numFmtId="0" fontId="10" fillId="6" borderId="94" xfId="5" applyFont="1" applyFill="1" applyBorder="1" applyAlignment="1" applyProtection="1">
      <alignment horizontal="left" vertical="top" wrapText="1" shrinkToFit="1"/>
      <protection locked="0"/>
    </xf>
    <xf numFmtId="0" fontId="10" fillId="6" borderId="84" xfId="5" applyFont="1" applyFill="1" applyBorder="1" applyAlignment="1" applyProtection="1">
      <alignment horizontal="left" vertical="top" wrapText="1" shrinkToFit="1"/>
      <protection locked="0"/>
    </xf>
    <xf numFmtId="0" fontId="10" fillId="6" borderId="80" xfId="5" applyFont="1" applyFill="1" applyBorder="1" applyAlignment="1" applyProtection="1">
      <alignment horizontal="left" vertical="top" wrapText="1" shrinkToFit="1"/>
      <protection locked="0"/>
    </xf>
    <xf numFmtId="6" fontId="7" fillId="2" borderId="22" xfId="5" applyNumberFormat="1" applyFont="1" applyFill="1" applyBorder="1" applyAlignment="1">
      <alignment horizontal="right" wrapText="1"/>
    </xf>
    <xf numFmtId="164" fontId="6" fillId="2" borderId="1" xfId="5" applyNumberFormat="1" applyFont="1" applyFill="1" applyBorder="1" applyAlignment="1" applyProtection="1">
      <alignment horizontal="right" vertical="top" wrapText="1"/>
      <protection locked="0"/>
    </xf>
    <xf numFmtId="165" fontId="3" fillId="6" borderId="35" xfId="5" applyNumberFormat="1" applyFont="1" applyFill="1" applyBorder="1" applyAlignment="1" applyProtection="1">
      <alignment horizontal="center" wrapText="1"/>
      <protection locked="0"/>
    </xf>
    <xf numFmtId="164" fontId="16" fillId="2" borderId="1" xfId="5" applyNumberFormat="1" applyFont="1" applyFill="1" applyBorder="1" applyAlignment="1" applyProtection="1">
      <alignment horizontal="right" vertical="top" wrapText="1"/>
      <protection locked="0"/>
    </xf>
    <xf numFmtId="165" fontId="3" fillId="6" borderId="36" xfId="5" applyNumberFormat="1" applyFont="1" applyFill="1" applyBorder="1" applyAlignment="1" applyProtection="1">
      <alignment horizontal="center" wrapText="1"/>
      <protection locked="0"/>
    </xf>
    <xf numFmtId="0" fontId="7" fillId="0" borderId="48" xfId="5" applyFont="1" applyBorder="1" applyAlignment="1">
      <alignment horizontal="right" vertical="top"/>
    </xf>
    <xf numFmtId="0" fontId="7" fillId="0" borderId="49" xfId="5" applyFont="1" applyBorder="1" applyAlignment="1">
      <alignment horizontal="right" vertical="top"/>
    </xf>
    <xf numFmtId="0" fontId="7" fillId="0" borderId="50" xfId="5" applyFont="1" applyBorder="1" applyAlignment="1">
      <alignment horizontal="right" vertical="top"/>
    </xf>
    <xf numFmtId="2" fontId="3" fillId="6" borderId="32" xfId="5" applyNumberFormat="1" applyFont="1" applyFill="1" applyBorder="1" applyAlignment="1" applyProtection="1">
      <alignment horizontal="center" wrapText="1"/>
      <protection locked="0"/>
    </xf>
    <xf numFmtId="0" fontId="10" fillId="6" borderId="40" xfId="5" applyFont="1" applyFill="1" applyBorder="1" applyAlignment="1" applyProtection="1">
      <alignment horizontal="left" vertical="top" wrapText="1" shrinkToFit="1"/>
      <protection locked="0"/>
    </xf>
    <xf numFmtId="0" fontId="10" fillId="6" borderId="42" xfId="5" applyFont="1" applyFill="1" applyBorder="1" applyAlignment="1" applyProtection="1">
      <alignment horizontal="left" vertical="top" wrapText="1" shrinkToFit="1"/>
      <protection locked="0"/>
    </xf>
    <xf numFmtId="0" fontId="10" fillId="6" borderId="43" xfId="5" applyFont="1" applyFill="1" applyBorder="1" applyAlignment="1" applyProtection="1">
      <alignment horizontal="left" vertical="top" wrapText="1" shrinkToFit="1"/>
      <protection locked="0"/>
    </xf>
    <xf numFmtId="0" fontId="20" fillId="0" borderId="82" xfId="5" applyFont="1" applyBorder="1" applyAlignment="1">
      <alignment horizontal="left" vertical="top" wrapText="1"/>
    </xf>
    <xf numFmtId="0" fontId="15" fillId="0" borderId="41" xfId="5" applyFont="1" applyBorder="1" applyAlignment="1">
      <alignment horizontal="left" vertical="top" wrapText="1"/>
    </xf>
    <xf numFmtId="0" fontId="17" fillId="3" borderId="13" xfId="5" applyFont="1" applyFill="1" applyBorder="1" applyAlignment="1">
      <alignment horizontal="center" vertical="center" wrapText="1"/>
    </xf>
    <xf numFmtId="0" fontId="8" fillId="3" borderId="13" xfId="5" applyFont="1" applyFill="1" applyBorder="1" applyAlignment="1">
      <alignment horizontal="center" vertical="center" wrapText="1"/>
    </xf>
    <xf numFmtId="0" fontId="18" fillId="3" borderId="45" xfId="5" applyFont="1" applyFill="1" applyBorder="1" applyAlignment="1">
      <alignment horizontal="center" vertical="center" wrapText="1"/>
    </xf>
    <xf numFmtId="0" fontId="8" fillId="3" borderId="45" xfId="5" applyFont="1" applyFill="1" applyBorder="1" applyAlignment="1">
      <alignment horizontal="center" vertical="center" wrapText="1"/>
    </xf>
    <xf numFmtId="0" fontId="7" fillId="3" borderId="25" xfId="5" applyFont="1" applyFill="1" applyBorder="1" applyAlignment="1">
      <alignment vertical="top" wrapText="1"/>
    </xf>
    <xf numFmtId="0" fontId="7" fillId="3" borderId="26" xfId="5" applyFont="1" applyFill="1" applyBorder="1" applyAlignment="1">
      <alignment vertical="top" wrapText="1"/>
    </xf>
    <xf numFmtId="6" fontId="7" fillId="2" borderId="30" xfId="5" applyNumberFormat="1" applyFont="1" applyFill="1" applyBorder="1" applyAlignment="1">
      <alignment horizontal="right" wrapText="1"/>
    </xf>
    <xf numFmtId="6" fontId="7" fillId="2" borderId="74" xfId="5" applyNumberFormat="1" applyFont="1" applyFill="1" applyBorder="1" applyAlignment="1">
      <alignment horizontal="right" wrapText="1"/>
    </xf>
    <xf numFmtId="0" fontId="6" fillId="6" borderId="32" xfId="5" applyFont="1" applyFill="1" applyBorder="1" applyAlignment="1" applyProtection="1">
      <alignment vertical="top" wrapText="1"/>
      <protection locked="0"/>
    </xf>
    <xf numFmtId="0" fontId="6" fillId="6" borderId="35" xfId="5" applyFont="1" applyFill="1" applyBorder="1" applyAlignment="1" applyProtection="1">
      <alignment vertical="top" wrapText="1"/>
      <protection locked="0"/>
    </xf>
    <xf numFmtId="0" fontId="6" fillId="6" borderId="36" xfId="5" applyFont="1" applyFill="1" applyBorder="1" applyAlignment="1" applyProtection="1">
      <alignment vertical="top" wrapText="1"/>
      <protection locked="0"/>
    </xf>
    <xf numFmtId="0" fontId="30" fillId="3" borderId="8" xfId="0" applyFont="1" applyFill="1" applyBorder="1" applyAlignment="1">
      <alignment horizontal="center"/>
    </xf>
    <xf numFmtId="0" fontId="30" fillId="3" borderId="9" xfId="0" applyFont="1" applyFill="1" applyBorder="1" applyAlignment="1">
      <alignment horizontal="center"/>
    </xf>
    <xf numFmtId="0" fontId="30" fillId="3" borderId="7" xfId="0" applyFont="1" applyFill="1" applyBorder="1" applyAlignment="1">
      <alignment horizontal="center"/>
    </xf>
    <xf numFmtId="0" fontId="4" fillId="0" borderId="19" xfId="5" applyFont="1" applyBorder="1" applyAlignment="1">
      <alignment horizontal="center" vertical="top" wrapText="1"/>
    </xf>
    <xf numFmtId="0" fontId="4" fillId="0" borderId="21" xfId="5" applyFont="1" applyBorder="1" applyAlignment="1">
      <alignment horizontal="center" vertical="top" wrapText="1"/>
    </xf>
    <xf numFmtId="0" fontId="4" fillId="0" borderId="23" xfId="5" applyFont="1" applyBorder="1" applyAlignment="1">
      <alignment horizontal="center" vertical="top" wrapText="1"/>
    </xf>
    <xf numFmtId="0" fontId="6" fillId="6" borderId="10" xfId="5" applyFont="1" applyFill="1" applyBorder="1" applyAlignment="1" applyProtection="1">
      <alignment horizontal="left" vertical="center" wrapText="1"/>
      <protection locked="0"/>
    </xf>
    <xf numFmtId="0" fontId="6" fillId="6" borderId="9" xfId="5" applyFont="1" applyFill="1" applyBorder="1" applyAlignment="1" applyProtection="1">
      <alignment horizontal="left" vertical="center" wrapText="1"/>
      <protection locked="0"/>
    </xf>
    <xf numFmtId="0" fontId="6" fillId="6" borderId="7" xfId="5" applyFont="1" applyFill="1" applyBorder="1" applyAlignment="1" applyProtection="1">
      <alignment horizontal="left" vertical="center" wrapText="1"/>
      <protection locked="0"/>
    </xf>
    <xf numFmtId="0" fontId="4" fillId="0" borderId="20" xfId="5" applyFont="1" applyBorder="1" applyAlignment="1">
      <alignment horizontal="center" vertical="top" wrapText="1"/>
    </xf>
    <xf numFmtId="0" fontId="4" fillId="0" borderId="22" xfId="5" applyFont="1" applyBorder="1" applyAlignment="1">
      <alignment horizontal="center" vertical="top" wrapText="1"/>
    </xf>
    <xf numFmtId="0" fontId="36" fillId="3" borderId="95" xfId="0" applyFont="1" applyFill="1" applyBorder="1" applyAlignment="1">
      <alignment horizontal="left"/>
    </xf>
    <xf numFmtId="0" fontId="34" fillId="3" borderId="11" xfId="0" applyFont="1" applyFill="1" applyBorder="1" applyAlignment="1">
      <alignment horizontal="left"/>
    </xf>
    <xf numFmtId="0" fontId="34" fillId="3" borderId="96" xfId="0" applyFont="1" applyFill="1" applyBorder="1" applyAlignment="1">
      <alignment horizontal="left"/>
    </xf>
    <xf numFmtId="0" fontId="35" fillId="6" borderId="97" xfId="0" applyFont="1" applyFill="1" applyBorder="1" applyAlignment="1">
      <alignment horizontal="left"/>
    </xf>
    <xf numFmtId="0" fontId="35" fillId="6" borderId="0" xfId="0" applyFont="1" applyFill="1" applyAlignment="1">
      <alignment horizontal="left"/>
    </xf>
    <xf numFmtId="0" fontId="35" fillId="6" borderId="98" xfId="0" applyFont="1" applyFill="1" applyBorder="1" applyAlignment="1">
      <alignment horizontal="left"/>
    </xf>
    <xf numFmtId="0" fontId="1" fillId="6" borderId="10" xfId="1" applyFill="1" applyBorder="1" applyAlignment="1" applyProtection="1">
      <alignment horizontal="left" vertical="center" wrapText="1"/>
      <protection locked="0"/>
    </xf>
    <xf numFmtId="0" fontId="16" fillId="6" borderId="10" xfId="5" applyFont="1" applyFill="1" applyBorder="1" applyAlignment="1" applyProtection="1">
      <alignment horizontal="left" vertical="center" wrapText="1"/>
      <protection locked="0"/>
    </xf>
    <xf numFmtId="0" fontId="16" fillId="6" borderId="9" xfId="5" applyFont="1" applyFill="1" applyBorder="1" applyAlignment="1" applyProtection="1">
      <alignment horizontal="left" vertical="center" wrapText="1"/>
      <protection locked="0"/>
    </xf>
    <xf numFmtId="0" fontId="16" fillId="6" borderId="7" xfId="5" applyFont="1" applyFill="1" applyBorder="1" applyAlignment="1" applyProtection="1">
      <alignment horizontal="left" vertical="center" wrapText="1"/>
      <protection locked="0"/>
    </xf>
    <xf numFmtId="0" fontId="47" fillId="3" borderId="8" xfId="0" applyFont="1" applyFill="1" applyBorder="1" applyAlignment="1">
      <alignment horizontal="center"/>
    </xf>
    <xf numFmtId="0" fontId="47" fillId="3" borderId="9" xfId="0" applyFont="1" applyFill="1" applyBorder="1" applyAlignment="1">
      <alignment horizontal="center"/>
    </xf>
    <xf numFmtId="0" fontId="47" fillId="3" borderId="7" xfId="0" applyFont="1" applyFill="1" applyBorder="1" applyAlignment="1">
      <alignment horizontal="center"/>
    </xf>
    <xf numFmtId="0" fontId="48" fillId="0" borderId="19" xfId="5" applyFont="1" applyBorder="1" applyAlignment="1">
      <alignment horizontal="center" vertical="top" wrapText="1"/>
    </xf>
    <xf numFmtId="0" fontId="48" fillId="0" borderId="21" xfId="5" applyFont="1" applyBorder="1" applyAlignment="1">
      <alignment horizontal="center" vertical="top" wrapText="1"/>
    </xf>
    <xf numFmtId="0" fontId="48" fillId="0" borderId="23" xfId="5" applyFont="1" applyBorder="1" applyAlignment="1">
      <alignment horizontal="center" vertical="top" wrapText="1"/>
    </xf>
    <xf numFmtId="0" fontId="48" fillId="0" borderId="20" xfId="5" applyFont="1" applyBorder="1" applyAlignment="1">
      <alignment horizontal="center" vertical="top" wrapText="1"/>
    </xf>
    <xf numFmtId="0" fontId="48" fillId="0" borderId="22" xfId="5" applyFont="1" applyBorder="1" applyAlignment="1">
      <alignment horizontal="center" vertical="top" wrapText="1"/>
    </xf>
    <xf numFmtId="0" fontId="49" fillId="3" borderId="95" xfId="0" applyFont="1" applyFill="1" applyBorder="1" applyAlignment="1">
      <alignment horizontal="left"/>
    </xf>
    <xf numFmtId="0" fontId="50" fillId="3" borderId="11" xfId="0" applyFont="1" applyFill="1" applyBorder="1" applyAlignment="1">
      <alignment horizontal="left"/>
    </xf>
    <xf numFmtId="0" fontId="50" fillId="3" borderId="96" xfId="0" applyFont="1" applyFill="1" applyBorder="1" applyAlignment="1">
      <alignment horizontal="left"/>
    </xf>
    <xf numFmtId="0" fontId="51" fillId="6" borderId="97" xfId="0" applyFont="1" applyFill="1" applyBorder="1" applyAlignment="1">
      <alignment horizontal="left"/>
    </xf>
    <xf numFmtId="0" fontId="51" fillId="6" borderId="0" xfId="0" applyFont="1" applyFill="1" applyAlignment="1">
      <alignment horizontal="left"/>
    </xf>
    <xf numFmtId="0" fontId="51" fillId="6" borderId="98" xfId="0" applyFont="1" applyFill="1" applyBorder="1" applyAlignment="1">
      <alignment horizontal="left"/>
    </xf>
    <xf numFmtId="0" fontId="28" fillId="6" borderId="10" xfId="7" applyFill="1" applyBorder="1" applyAlignment="1" applyProtection="1">
      <alignment horizontal="left" vertical="center" wrapText="1"/>
      <protection locked="0"/>
    </xf>
    <xf numFmtId="0" fontId="28" fillId="6" borderId="9" xfId="7" applyFill="1" applyBorder="1" applyAlignment="1" applyProtection="1">
      <alignment horizontal="left" vertical="center" wrapText="1"/>
      <protection locked="0"/>
    </xf>
    <xf numFmtId="0" fontId="28" fillId="6" borderId="7" xfId="7" applyFill="1" applyBorder="1" applyAlignment="1" applyProtection="1">
      <alignment horizontal="left" vertical="center" wrapText="1"/>
      <protection locked="0"/>
    </xf>
    <xf numFmtId="0" fontId="45" fillId="3" borderId="25" xfId="5" applyFont="1" applyFill="1" applyBorder="1" applyAlignment="1">
      <alignment vertical="top" wrapText="1"/>
    </xf>
    <xf numFmtId="0" fontId="45" fillId="3" borderId="26" xfId="5" applyFont="1" applyFill="1" applyBorder="1" applyAlignment="1">
      <alignment vertical="top" wrapText="1"/>
    </xf>
    <xf numFmtId="0" fontId="52" fillId="0" borderId="28" xfId="5" applyFont="1" applyBorder="1" applyAlignment="1">
      <alignment horizontal="left" vertical="top" wrapText="1"/>
    </xf>
    <xf numFmtId="0" fontId="52" fillId="0" borderId="30" xfId="5" applyFont="1" applyBorder="1" applyAlignment="1">
      <alignment horizontal="left" vertical="top" wrapText="1"/>
    </xf>
    <xf numFmtId="0" fontId="53" fillId="3" borderId="13" xfId="5" applyFont="1" applyFill="1" applyBorder="1" applyAlignment="1">
      <alignment horizontal="center" vertical="center" wrapText="1"/>
    </xf>
    <xf numFmtId="6" fontId="45" fillId="2" borderId="30" xfId="5" applyNumberFormat="1" applyFont="1" applyFill="1" applyBorder="1" applyAlignment="1">
      <alignment horizontal="right" wrapText="1"/>
    </xf>
    <xf numFmtId="6" fontId="45" fillId="2" borderId="74" xfId="5" applyNumberFormat="1" applyFont="1" applyFill="1" applyBorder="1" applyAlignment="1">
      <alignment horizontal="right" wrapText="1"/>
    </xf>
    <xf numFmtId="0" fontId="16" fillId="6" borderId="32" xfId="5" applyFont="1" applyFill="1" applyBorder="1" applyAlignment="1" applyProtection="1">
      <alignment vertical="top" wrapText="1"/>
      <protection locked="0"/>
    </xf>
    <xf numFmtId="2" fontId="2" fillId="6" borderId="32" xfId="5" applyNumberFormat="1" applyFont="1" applyFill="1" applyBorder="1" applyAlignment="1" applyProtection="1">
      <alignment horizontal="center" wrapText="1"/>
      <protection locked="0"/>
    </xf>
    <xf numFmtId="0" fontId="16" fillId="6" borderId="35" xfId="5" applyFont="1" applyFill="1" applyBorder="1" applyAlignment="1" applyProtection="1">
      <alignment vertical="top" wrapText="1"/>
      <protection locked="0"/>
    </xf>
    <xf numFmtId="0" fontId="16" fillId="6" borderId="36" xfId="5" applyFont="1" applyFill="1" applyBorder="1" applyAlignment="1" applyProtection="1">
      <alignment vertical="top" wrapText="1"/>
      <protection locked="0"/>
    </xf>
    <xf numFmtId="0" fontId="45" fillId="0" borderId="37" xfId="5" applyFont="1" applyBorder="1" applyAlignment="1">
      <alignment horizontal="right" vertical="top" wrapText="1"/>
    </xf>
    <xf numFmtId="0" fontId="45" fillId="0" borderId="12" xfId="5" applyFont="1" applyBorder="1" applyAlignment="1">
      <alignment horizontal="right" vertical="top" wrapText="1"/>
    </xf>
    <xf numFmtId="0" fontId="54" fillId="0" borderId="39" xfId="5" applyFont="1" applyBorder="1" applyAlignment="1">
      <alignment horizontal="left" vertical="top" wrapText="1" shrinkToFit="1"/>
    </xf>
    <xf numFmtId="0" fontId="54" fillId="0" borderId="41" xfId="5" applyFont="1" applyBorder="1" applyAlignment="1">
      <alignment horizontal="left" vertical="top" wrapText="1" shrinkToFit="1"/>
    </xf>
    <xf numFmtId="0" fontId="54" fillId="0" borderId="37" xfId="5" applyFont="1" applyBorder="1" applyAlignment="1">
      <alignment horizontal="left" vertical="top" wrapText="1" shrinkToFit="1"/>
    </xf>
    <xf numFmtId="0" fontId="54" fillId="6" borderId="95" xfId="5" applyFont="1" applyFill="1" applyBorder="1" applyAlignment="1" applyProtection="1">
      <alignment horizontal="left" vertical="top" wrapText="1" shrinkToFit="1"/>
      <protection locked="0"/>
    </xf>
    <xf numFmtId="0" fontId="54" fillId="6" borderId="11" xfId="5" applyFont="1" applyFill="1" applyBorder="1" applyAlignment="1" applyProtection="1">
      <alignment horizontal="left" vertical="top" wrapText="1" shrinkToFit="1"/>
      <protection locked="0"/>
    </xf>
    <xf numFmtId="0" fontId="54" fillId="6" borderId="40" xfId="5" applyFont="1" applyFill="1" applyBorder="1" applyAlignment="1" applyProtection="1">
      <alignment horizontal="left" vertical="top" wrapText="1" shrinkToFit="1"/>
      <protection locked="0"/>
    </xf>
    <xf numFmtId="0" fontId="54" fillId="6" borderId="97" xfId="5" applyFont="1" applyFill="1" applyBorder="1" applyAlignment="1" applyProtection="1">
      <alignment horizontal="left" vertical="top" wrapText="1" shrinkToFit="1"/>
      <protection locked="0"/>
    </xf>
    <xf numFmtId="0" fontId="54" fillId="6" borderId="0" xfId="5" applyFont="1" applyFill="1" applyAlignment="1" applyProtection="1">
      <alignment horizontal="left" vertical="top" wrapText="1" shrinkToFit="1"/>
      <protection locked="0"/>
    </xf>
    <xf numFmtId="0" fontId="54" fillId="6" borderId="42" xfId="5" applyFont="1" applyFill="1" applyBorder="1" applyAlignment="1" applyProtection="1">
      <alignment horizontal="left" vertical="top" wrapText="1" shrinkToFit="1"/>
      <protection locked="0"/>
    </xf>
    <xf numFmtId="0" fontId="54" fillId="6" borderId="4" xfId="5" applyFont="1" applyFill="1" applyBorder="1" applyAlignment="1" applyProtection="1">
      <alignment horizontal="left" vertical="top" wrapText="1" shrinkToFit="1"/>
      <protection locked="0"/>
    </xf>
    <xf numFmtId="0" fontId="54" fillId="6" borderId="12" xfId="5" applyFont="1" applyFill="1" applyBorder="1" applyAlignment="1" applyProtection="1">
      <alignment horizontal="left" vertical="top" wrapText="1" shrinkToFit="1"/>
      <protection locked="0"/>
    </xf>
    <xf numFmtId="0" fontId="54" fillId="6" borderId="43" xfId="5" applyFont="1" applyFill="1" applyBorder="1" applyAlignment="1" applyProtection="1">
      <alignment horizontal="left" vertical="top" wrapText="1" shrinkToFit="1"/>
      <protection locked="0"/>
    </xf>
    <xf numFmtId="0" fontId="55" fillId="0" borderId="41" xfId="5" applyFont="1" applyBorder="1" applyAlignment="1">
      <alignment horizontal="left" vertical="top" wrapText="1"/>
    </xf>
    <xf numFmtId="0" fontId="17" fillId="3" borderId="45" xfId="5" applyFont="1" applyFill="1" applyBorder="1" applyAlignment="1">
      <alignment horizontal="center" vertical="center" wrapText="1"/>
    </xf>
    <xf numFmtId="0" fontId="53" fillId="3" borderId="45" xfId="5" applyFont="1" applyFill="1" applyBorder="1" applyAlignment="1">
      <alignment horizontal="center" vertical="center" wrapText="1"/>
    </xf>
    <xf numFmtId="165" fontId="2" fillId="6" borderId="35" xfId="5" applyNumberFormat="1" applyFont="1" applyFill="1" applyBorder="1" applyAlignment="1" applyProtection="1">
      <alignment horizontal="center" wrapText="1"/>
      <protection locked="0"/>
    </xf>
    <xf numFmtId="6" fontId="45" fillId="2" borderId="114" xfId="5" applyNumberFormat="1" applyFont="1" applyFill="1" applyBorder="1" applyAlignment="1">
      <alignment horizontal="right" wrapText="1"/>
    </xf>
    <xf numFmtId="6" fontId="45" fillId="2" borderId="115" xfId="5" applyNumberFormat="1" applyFont="1" applyFill="1" applyBorder="1" applyAlignment="1">
      <alignment horizontal="right" wrapText="1"/>
    </xf>
    <xf numFmtId="6" fontId="45" fillId="2" borderId="98" xfId="5" applyNumberFormat="1" applyFont="1" applyFill="1" applyBorder="1" applyAlignment="1">
      <alignment horizontal="right" wrapText="1"/>
    </xf>
    <xf numFmtId="6" fontId="45" fillId="2" borderId="105" xfId="5" applyNumberFormat="1" applyFont="1" applyFill="1" applyBorder="1" applyAlignment="1">
      <alignment horizontal="right" wrapText="1"/>
    </xf>
    <xf numFmtId="0" fontId="16" fillId="6" borderId="6" xfId="5" applyFont="1" applyFill="1" applyBorder="1" applyAlignment="1">
      <alignment horizontal="left" wrapText="1"/>
    </xf>
    <xf numFmtId="0" fontId="16" fillId="6" borderId="18" xfId="5" applyFont="1" applyFill="1" applyBorder="1" applyAlignment="1">
      <alignment horizontal="left" wrapText="1"/>
    </xf>
    <xf numFmtId="0" fontId="16" fillId="6" borderId="5" xfId="5" applyFont="1" applyFill="1" applyBorder="1" applyAlignment="1">
      <alignment horizontal="left" wrapText="1"/>
    </xf>
    <xf numFmtId="0" fontId="16" fillId="6" borderId="137" xfId="5" applyFont="1" applyFill="1" applyBorder="1" applyAlignment="1">
      <alignment horizontal="left" wrapText="1"/>
    </xf>
    <xf numFmtId="0" fontId="56" fillId="6" borderId="137" xfId="0" applyFont="1" applyFill="1" applyBorder="1" applyAlignment="1">
      <alignment horizontal="left"/>
    </xf>
    <xf numFmtId="0" fontId="56" fillId="6" borderId="18" xfId="0" applyFont="1" applyFill="1" applyBorder="1" applyAlignment="1">
      <alignment horizontal="left"/>
    </xf>
    <xf numFmtId="0" fontId="56" fillId="6" borderId="5" xfId="0" applyFont="1" applyFill="1" applyBorder="1" applyAlignment="1">
      <alignment horizontal="left"/>
    </xf>
    <xf numFmtId="0" fontId="16" fillId="6" borderId="124" xfId="5" applyFont="1" applyFill="1" applyBorder="1" applyAlignment="1">
      <alignment horizontal="left" wrapText="1"/>
    </xf>
    <xf numFmtId="0" fontId="16" fillId="6" borderId="119" xfId="5" applyFont="1" applyFill="1" applyBorder="1" applyAlignment="1">
      <alignment horizontal="left" wrapText="1"/>
    </xf>
    <xf numFmtId="0" fontId="16" fillId="6" borderId="100" xfId="5" applyFont="1" applyFill="1" applyBorder="1" applyAlignment="1">
      <alignment horizontal="left" wrapText="1"/>
    </xf>
    <xf numFmtId="0" fontId="54" fillId="6" borderId="94" xfId="5" applyFont="1" applyFill="1" applyBorder="1" applyAlignment="1" applyProtection="1">
      <alignment horizontal="left" vertical="top" wrapText="1" shrinkToFit="1"/>
      <protection locked="0"/>
    </xf>
    <xf numFmtId="0" fontId="54" fillId="6" borderId="84" xfId="5" applyFont="1" applyFill="1" applyBorder="1" applyAlignment="1" applyProtection="1">
      <alignment horizontal="left" vertical="top" wrapText="1" shrinkToFit="1"/>
      <protection locked="0"/>
    </xf>
    <xf numFmtId="0" fontId="54" fillId="6" borderId="80" xfId="5" applyFont="1" applyFill="1" applyBorder="1" applyAlignment="1" applyProtection="1">
      <alignment horizontal="left" vertical="top" wrapText="1" shrinkToFit="1"/>
      <protection locked="0"/>
    </xf>
    <xf numFmtId="6" fontId="45" fillId="2" borderId="22" xfId="5" applyNumberFormat="1" applyFont="1" applyFill="1" applyBorder="1" applyAlignment="1">
      <alignment horizontal="right" wrapText="1"/>
    </xf>
    <xf numFmtId="165" fontId="2" fillId="6" borderId="36" xfId="5" applyNumberFormat="1" applyFont="1" applyFill="1" applyBorder="1" applyAlignment="1" applyProtection="1">
      <alignment horizontal="center" wrapText="1"/>
      <protection locked="0"/>
    </xf>
    <xf numFmtId="0" fontId="45" fillId="0" borderId="48" xfId="5" applyFont="1" applyBorder="1" applyAlignment="1">
      <alignment horizontal="right" vertical="top"/>
    </xf>
    <xf numFmtId="0" fontId="45" fillId="0" borderId="49" xfId="5" applyFont="1" applyBorder="1" applyAlignment="1">
      <alignment horizontal="right" vertical="top"/>
    </xf>
    <xf numFmtId="0" fontId="45" fillId="0" borderId="50" xfId="5" applyFont="1" applyBorder="1" applyAlignment="1">
      <alignment horizontal="right" vertical="top"/>
    </xf>
    <xf numFmtId="0" fontId="57" fillId="3" borderId="66" xfId="5" applyFont="1" applyFill="1" applyBorder="1" applyAlignment="1">
      <alignment horizontal="left" vertical="top" wrapText="1"/>
    </xf>
    <xf numFmtId="0" fontId="45" fillId="3" borderId="26" xfId="5" applyFont="1" applyFill="1" applyBorder="1" applyAlignment="1">
      <alignment horizontal="left" vertical="top" wrapText="1"/>
    </xf>
    <xf numFmtId="0" fontId="52" fillId="0" borderId="24" xfId="5" applyFont="1" applyBorder="1" applyAlignment="1">
      <alignment horizontal="left" vertical="top" wrapText="1"/>
    </xf>
    <xf numFmtId="0" fontId="57" fillId="3" borderId="128" xfId="5" applyFont="1" applyFill="1" applyBorder="1" applyAlignment="1">
      <alignment horizontal="left" vertical="top" wrapText="1"/>
    </xf>
    <xf numFmtId="0" fontId="16" fillId="6" borderId="136" xfId="5" applyFont="1" applyFill="1" applyBorder="1" applyAlignment="1">
      <alignment horizontal="left" wrapText="1"/>
    </xf>
    <xf numFmtId="0" fontId="16" fillId="6" borderId="55" xfId="5" applyFont="1" applyFill="1" applyBorder="1" applyAlignment="1">
      <alignment horizontal="left" wrapText="1"/>
    </xf>
    <xf numFmtId="0" fontId="16" fillId="6" borderId="56" xfId="5" applyFont="1" applyFill="1" applyBorder="1" applyAlignment="1">
      <alignment horizontal="left" wrapText="1"/>
    </xf>
    <xf numFmtId="0" fontId="16" fillId="6" borderId="31" xfId="5" applyFont="1" applyFill="1" applyBorder="1" applyAlignment="1">
      <alignment horizontal="left" wrapText="1"/>
    </xf>
    <xf numFmtId="0" fontId="16" fillId="6" borderId="60" xfId="5" applyFont="1" applyFill="1" applyBorder="1" applyAlignment="1">
      <alignment horizontal="left" wrapText="1"/>
    </xf>
    <xf numFmtId="0" fontId="16" fillId="6" borderId="61" xfId="5" applyFont="1" applyFill="1" applyBorder="1" applyAlignment="1">
      <alignment horizontal="left" wrapText="1"/>
    </xf>
    <xf numFmtId="0" fontId="52" fillId="0" borderId="79" xfId="5" applyFont="1" applyBorder="1" applyAlignment="1">
      <alignment horizontal="left" vertical="top" wrapText="1"/>
    </xf>
    <xf numFmtId="0" fontId="53" fillId="3" borderId="44" xfId="5" applyFont="1" applyFill="1" applyBorder="1" applyAlignment="1">
      <alignment horizontal="left" vertical="center" wrapText="1"/>
    </xf>
    <xf numFmtId="0" fontId="53" fillId="3" borderId="53" xfId="5" applyFont="1" applyFill="1" applyBorder="1" applyAlignment="1">
      <alignment horizontal="left" vertical="center" wrapText="1"/>
    </xf>
    <xf numFmtId="0" fontId="53" fillId="3" borderId="54" xfId="5" applyFont="1" applyFill="1" applyBorder="1" applyAlignment="1">
      <alignment horizontal="left" vertical="center" wrapText="1"/>
    </xf>
    <xf numFmtId="0" fontId="52" fillId="0" borderId="44" xfId="5" applyFont="1" applyBorder="1" applyAlignment="1">
      <alignment horizontal="left" vertical="top" wrapText="1"/>
    </xf>
    <xf numFmtId="0" fontId="52" fillId="0" borderId="41" xfId="5" applyFont="1" applyBorder="1" applyAlignment="1">
      <alignment horizontal="left" vertical="top" wrapText="1"/>
    </xf>
    <xf numFmtId="0" fontId="52" fillId="0" borderId="25" xfId="5" applyFont="1" applyBorder="1" applyAlignment="1">
      <alignment horizontal="left" vertical="top" wrapText="1"/>
    </xf>
    <xf numFmtId="0" fontId="58" fillId="3" borderId="69" xfId="5" applyFont="1" applyFill="1" applyBorder="1" applyAlignment="1">
      <alignment horizontal="left" vertical="top" wrapText="1"/>
    </xf>
    <xf numFmtId="0" fontId="58" fillId="3" borderId="70" xfId="5" applyFont="1" applyFill="1" applyBorder="1" applyAlignment="1">
      <alignment horizontal="left" vertical="top" wrapText="1"/>
    </xf>
    <xf numFmtId="0" fontId="58" fillId="3" borderId="107" xfId="5" applyFont="1" applyFill="1" applyBorder="1" applyAlignment="1">
      <alignment horizontal="left" vertical="top" wrapText="1"/>
    </xf>
    <xf numFmtId="6" fontId="45" fillId="2" borderId="84" xfId="5" applyNumberFormat="1" applyFont="1" applyFill="1" applyBorder="1" applyAlignment="1">
      <alignment wrapText="1"/>
    </xf>
    <xf numFmtId="6" fontId="45" fillId="2" borderId="93" xfId="5" applyNumberFormat="1" applyFont="1" applyFill="1" applyBorder="1" applyAlignment="1">
      <alignment wrapText="1"/>
    </xf>
    <xf numFmtId="0" fontId="16" fillId="6" borderId="34" xfId="5" applyFont="1" applyFill="1" applyBorder="1" applyAlignment="1" applyProtection="1">
      <alignment horizontal="left" wrapText="1"/>
      <protection locked="0"/>
    </xf>
    <xf numFmtId="0" fontId="16" fillId="6" borderId="60" xfId="5" applyFont="1" applyFill="1" applyBorder="1" applyAlignment="1" applyProtection="1">
      <alignment horizontal="left" wrapText="1"/>
      <protection locked="0"/>
    </xf>
    <xf numFmtId="0" fontId="45" fillId="0" borderId="71" xfId="5" applyFont="1" applyBorder="1" applyAlignment="1">
      <alignment horizontal="right" vertical="top" wrapText="1"/>
    </xf>
    <xf numFmtId="0" fontId="45" fillId="0" borderId="72" xfId="5" applyFont="1" applyBorder="1" applyAlignment="1">
      <alignment horizontal="right" vertical="top" wrapText="1"/>
    </xf>
    <xf numFmtId="6" fontId="45" fillId="2" borderId="131" xfId="5" applyNumberFormat="1" applyFont="1" applyFill="1" applyBorder="1" applyAlignment="1">
      <alignment horizontal="right" wrapText="1"/>
    </xf>
    <xf numFmtId="6" fontId="45" fillId="2" borderId="132" xfId="5" applyNumberFormat="1" applyFont="1" applyFill="1" applyBorder="1" applyAlignment="1">
      <alignment horizontal="right" wrapText="1"/>
    </xf>
    <xf numFmtId="6" fontId="45" fillId="2" borderId="133" xfId="5" applyNumberFormat="1" applyFont="1" applyFill="1" applyBorder="1" applyAlignment="1">
      <alignment horizontal="right" wrapText="1"/>
    </xf>
    <xf numFmtId="0" fontId="57" fillId="3" borderId="124" xfId="5" applyFont="1" applyFill="1" applyBorder="1" applyAlignment="1">
      <alignment horizontal="left" vertical="top" wrapText="1"/>
    </xf>
    <xf numFmtId="0" fontId="57" fillId="3" borderId="119" xfId="5" applyFont="1" applyFill="1" applyBorder="1" applyAlignment="1">
      <alignment horizontal="left" vertical="top" wrapText="1"/>
    </xf>
    <xf numFmtId="0" fontId="57" fillId="3" borderId="120" xfId="5" applyFont="1" applyFill="1" applyBorder="1" applyAlignment="1">
      <alignment horizontal="left" vertical="top" wrapText="1"/>
    </xf>
    <xf numFmtId="0" fontId="45" fillId="0" borderId="125" xfId="5" applyFont="1" applyBorder="1" applyAlignment="1">
      <alignment horizontal="right" vertical="top" wrapText="1"/>
    </xf>
    <xf numFmtId="0" fontId="45" fillId="0" borderId="126" xfId="5" applyFont="1" applyBorder="1" applyAlignment="1">
      <alignment horizontal="right" vertical="top" wrapText="1"/>
    </xf>
    <xf numFmtId="0" fontId="45" fillId="0" borderId="127" xfId="5" applyFont="1" applyBorder="1" applyAlignment="1">
      <alignment horizontal="right" vertical="top" wrapText="1"/>
    </xf>
    <xf numFmtId="0" fontId="54" fillId="6" borderId="96" xfId="5" applyFont="1" applyFill="1" applyBorder="1" applyAlignment="1" applyProtection="1">
      <alignment horizontal="left" vertical="top" wrapText="1" shrinkToFit="1"/>
      <protection locked="0"/>
    </xf>
    <xf numFmtId="0" fontId="54" fillId="6" borderId="98" xfId="5" applyFont="1" applyFill="1" applyBorder="1" applyAlignment="1" applyProtection="1">
      <alignment horizontal="left" vertical="top" wrapText="1" shrinkToFit="1"/>
      <protection locked="0"/>
    </xf>
    <xf numFmtId="0" fontId="16" fillId="0" borderId="41" xfId="5" applyFont="1" applyBorder="1" applyAlignment="1">
      <alignment vertical="top" wrapText="1"/>
    </xf>
    <xf numFmtId="0" fontId="16" fillId="0" borderId="0" xfId="5" applyFont="1" applyAlignment="1">
      <alignment vertical="top" wrapText="1"/>
    </xf>
    <xf numFmtId="0" fontId="16" fillId="0" borderId="26" xfId="5" applyFont="1" applyBorder="1" applyAlignment="1">
      <alignment vertical="top" wrapText="1"/>
    </xf>
    <xf numFmtId="0" fontId="16" fillId="0" borderId="27" xfId="5" applyFont="1" applyBorder="1" applyAlignment="1">
      <alignment vertical="top" wrapText="1"/>
    </xf>
    <xf numFmtId="9" fontId="16" fillId="6" borderId="142" xfId="5" applyNumberFormat="1" applyFont="1" applyFill="1" applyBorder="1" applyAlignment="1">
      <alignment horizontal="center" vertical="center"/>
    </xf>
    <xf numFmtId="0" fontId="16" fillId="6" borderId="143" xfId="5" applyFont="1" applyFill="1" applyBorder="1" applyAlignment="1">
      <alignment horizontal="center" vertical="center"/>
    </xf>
    <xf numFmtId="0" fontId="16" fillId="6" borderId="144" xfId="5" applyFont="1" applyFill="1" applyBorder="1" applyAlignment="1">
      <alignment horizontal="center" vertical="center"/>
    </xf>
    <xf numFmtId="0" fontId="16" fillId="6" borderId="145" xfId="5" applyFont="1" applyFill="1" applyBorder="1" applyAlignment="1">
      <alignment horizontal="center" vertical="center"/>
    </xf>
    <xf numFmtId="0" fontId="16" fillId="6" borderId="85" xfId="5" applyFont="1" applyFill="1" applyBorder="1" applyAlignment="1">
      <alignment horizontal="center" vertical="center"/>
    </xf>
    <xf numFmtId="0" fontId="16" fillId="6" borderId="86" xfId="5" applyFont="1" applyFill="1" applyBorder="1" applyAlignment="1">
      <alignment horizontal="center" vertical="center"/>
    </xf>
    <xf numFmtId="10" fontId="16" fillId="0" borderId="53" xfId="5" applyNumberFormat="1" applyFont="1" applyBorder="1" applyAlignment="1" applyProtection="1">
      <alignment horizontal="center" vertical="center" wrapText="1"/>
      <protection locked="0"/>
    </xf>
    <xf numFmtId="10" fontId="16" fillId="0" borderId="112" xfId="5" applyNumberFormat="1" applyFont="1" applyBorder="1" applyAlignment="1" applyProtection="1">
      <alignment horizontal="center" vertical="center" wrapText="1"/>
      <protection locked="0"/>
    </xf>
    <xf numFmtId="10" fontId="16" fillId="0" borderId="12" xfId="5" applyNumberFormat="1" applyFont="1" applyBorder="1" applyAlignment="1" applyProtection="1">
      <alignment horizontal="center" vertical="center" wrapText="1"/>
      <protection locked="0"/>
    </xf>
    <xf numFmtId="10" fontId="16" fillId="0" borderId="121" xfId="5" applyNumberFormat="1" applyFont="1" applyBorder="1" applyAlignment="1" applyProtection="1">
      <alignment horizontal="center" vertical="center" wrapText="1"/>
      <protection locked="0"/>
    </xf>
    <xf numFmtId="165" fontId="45" fillId="2" borderId="53" xfId="5" applyNumberFormat="1" applyFont="1" applyFill="1" applyBorder="1" applyAlignment="1" applyProtection="1">
      <alignment horizontal="center" vertical="center" wrapText="1"/>
      <protection locked="0"/>
    </xf>
    <xf numFmtId="165" fontId="45" fillId="2" borderId="68" xfId="5" applyNumberFormat="1" applyFont="1" applyFill="1" applyBorder="1" applyAlignment="1" applyProtection="1">
      <alignment horizontal="center" vertical="center" wrapText="1"/>
      <protection locked="0"/>
    </xf>
    <xf numFmtId="165" fontId="45" fillId="2" borderId="12" xfId="5" applyNumberFormat="1" applyFont="1" applyFill="1" applyBorder="1" applyAlignment="1" applyProtection="1">
      <alignment horizontal="center" vertical="center" wrapText="1"/>
      <protection locked="0"/>
    </xf>
    <xf numFmtId="165" fontId="45" fillId="2" borderId="43" xfId="5" applyNumberFormat="1" applyFont="1" applyFill="1" applyBorder="1" applyAlignment="1" applyProtection="1">
      <alignment horizontal="center" vertical="center" wrapText="1"/>
      <protection locked="0"/>
    </xf>
    <xf numFmtId="6" fontId="45" fillId="2" borderId="28" xfId="5" applyNumberFormat="1" applyFont="1" applyFill="1" applyBorder="1" applyAlignment="1">
      <alignment horizontal="right" wrapText="1"/>
    </xf>
    <xf numFmtId="6" fontId="45" fillId="2" borderId="24" xfId="5" applyNumberFormat="1" applyFont="1" applyFill="1" applyBorder="1" applyAlignment="1">
      <alignment horizontal="right" wrapText="1"/>
    </xf>
    <xf numFmtId="6" fontId="45" fillId="2" borderId="92" xfId="5" applyNumberFormat="1" applyFont="1" applyFill="1" applyBorder="1" applyAlignment="1">
      <alignment horizontal="right" wrapText="1"/>
    </xf>
    <xf numFmtId="6" fontId="45" fillId="2" borderId="42" xfId="5" applyNumberFormat="1" applyFont="1" applyFill="1" applyBorder="1" applyAlignment="1">
      <alignment horizontal="right" wrapText="1"/>
    </xf>
    <xf numFmtId="6" fontId="45" fillId="2" borderId="75" xfId="5" applyNumberFormat="1" applyFont="1" applyFill="1" applyBorder="1" applyAlignment="1">
      <alignment horizontal="right" wrapText="1"/>
    </xf>
    <xf numFmtId="0" fontId="2" fillId="6" borderId="91" xfId="5" applyFont="1" applyFill="1" applyBorder="1" applyAlignment="1">
      <alignment horizontal="left" wrapText="1"/>
    </xf>
    <xf numFmtId="0" fontId="2" fillId="6" borderId="63" xfId="5" applyFont="1" applyFill="1" applyBorder="1" applyAlignment="1">
      <alignment horizontal="left" wrapText="1"/>
    </xf>
    <xf numFmtId="0" fontId="2" fillId="6" borderId="64" xfId="5" applyFont="1" applyFill="1" applyBorder="1" applyAlignment="1">
      <alignment horizontal="left" wrapText="1"/>
    </xf>
    <xf numFmtId="0" fontId="2" fillId="6" borderId="90" xfId="5" applyFont="1" applyFill="1" applyBorder="1" applyAlignment="1">
      <alignment horizontal="left" wrapText="1"/>
    </xf>
    <xf numFmtId="0" fontId="2" fillId="6" borderId="85" xfId="5" applyFont="1" applyFill="1" applyBorder="1" applyAlignment="1">
      <alignment horizontal="left" wrapText="1"/>
    </xf>
    <xf numFmtId="0" fontId="2" fillId="6" borderId="78" xfId="5" applyFont="1" applyFill="1" applyBorder="1" applyAlignment="1">
      <alignment horizontal="left" wrapText="1"/>
    </xf>
    <xf numFmtId="0" fontId="16" fillId="6" borderId="88" xfId="5" applyFont="1" applyFill="1" applyBorder="1" applyAlignment="1" applyProtection="1">
      <alignment horizontal="left" vertical="top" wrapText="1"/>
      <protection locked="0"/>
    </xf>
    <xf numFmtId="0" fontId="16" fillId="6" borderId="55" xfId="5" applyFont="1" applyFill="1" applyBorder="1" applyAlignment="1" applyProtection="1">
      <alignment horizontal="left" vertical="top" wrapText="1"/>
      <protection locked="0"/>
    </xf>
    <xf numFmtId="0" fontId="16" fillId="6" borderId="56" xfId="5" applyFont="1" applyFill="1" applyBorder="1" applyAlignment="1" applyProtection="1">
      <alignment horizontal="left" vertical="top" wrapText="1"/>
      <protection locked="0"/>
    </xf>
    <xf numFmtId="0" fontId="16" fillId="6" borderId="89" xfId="5" applyFont="1" applyFill="1" applyBorder="1" applyAlignment="1" applyProtection="1">
      <alignment horizontal="left" wrapText="1"/>
      <protection locked="0"/>
    </xf>
    <xf numFmtId="0" fontId="16" fillId="6" borderId="61" xfId="5" applyFont="1" applyFill="1" applyBorder="1" applyAlignment="1" applyProtection="1">
      <alignment horizontal="left" wrapText="1"/>
      <protection locked="0"/>
    </xf>
    <xf numFmtId="0" fontId="53" fillId="3" borderId="57" xfId="5" applyFont="1" applyFill="1" applyBorder="1" applyAlignment="1">
      <alignment horizontal="center" vertical="center" wrapText="1"/>
    </xf>
    <xf numFmtId="0" fontId="53" fillId="3" borderId="58" xfId="5" applyFont="1" applyFill="1" applyBorder="1" applyAlignment="1">
      <alignment horizontal="center" vertical="center" wrapText="1"/>
    </xf>
    <xf numFmtId="0" fontId="53" fillId="3" borderId="59" xfId="5" applyFont="1" applyFill="1" applyBorder="1" applyAlignment="1">
      <alignment horizontal="center" vertical="center" wrapText="1"/>
    </xf>
    <xf numFmtId="0" fontId="45" fillId="0" borderId="80" xfId="5" applyFont="1" applyBorder="1" applyAlignment="1">
      <alignment horizontal="right" vertical="top" wrapText="1"/>
    </xf>
    <xf numFmtId="0" fontId="16" fillId="6" borderId="116" xfId="5" applyFont="1" applyFill="1" applyBorder="1" applyAlignment="1" applyProtection="1">
      <alignment horizontal="left" wrapText="1"/>
      <protection locked="0"/>
    </xf>
    <xf numFmtId="0" fontId="16" fillId="6" borderId="117" xfId="5" applyFont="1" applyFill="1" applyBorder="1" applyAlignment="1" applyProtection="1">
      <alignment horizontal="left" wrapText="1"/>
      <protection locked="0"/>
    </xf>
    <xf numFmtId="0" fontId="45" fillId="0" borderId="4" xfId="5" applyFont="1" applyBorder="1" applyAlignment="1">
      <alignment horizontal="right" wrapText="1"/>
    </xf>
    <xf numFmtId="0" fontId="45" fillId="0" borderId="12" xfId="5" applyFont="1" applyBorder="1" applyAlignment="1">
      <alignment horizontal="right" wrapText="1"/>
    </xf>
    <xf numFmtId="0" fontId="45" fillId="0" borderId="105" xfId="5" applyFont="1" applyBorder="1" applyAlignment="1">
      <alignment horizontal="right" wrapText="1"/>
    </xf>
    <xf numFmtId="0" fontId="52" fillId="0" borderId="98" xfId="5" applyFont="1" applyBorder="1" applyAlignment="1">
      <alignment horizontal="left" vertical="top" wrapText="1"/>
    </xf>
    <xf numFmtId="0" fontId="52" fillId="0" borderId="0" xfId="5" applyFont="1" applyAlignment="1">
      <alignment horizontal="left" vertical="top" wrapText="1"/>
    </xf>
    <xf numFmtId="0" fontId="52" fillId="0" borderId="105" xfId="5" applyFont="1" applyBorder="1" applyAlignment="1">
      <alignment horizontal="left" vertical="top" wrapText="1"/>
    </xf>
    <xf numFmtId="0" fontId="45" fillId="0" borderId="0" xfId="5" applyFont="1" applyAlignment="1">
      <alignment horizontal="right" wrapText="1"/>
    </xf>
    <xf numFmtId="0" fontId="45" fillId="0" borderId="98" xfId="5" applyFont="1" applyBorder="1" applyAlignment="1">
      <alignment horizontal="right" wrapText="1"/>
    </xf>
    <xf numFmtId="0" fontId="45" fillId="0" borderId="97" xfId="5" applyFont="1" applyBorder="1" applyAlignment="1">
      <alignment horizontal="right" wrapText="1"/>
    </xf>
    <xf numFmtId="0" fontId="58" fillId="3" borderId="118" xfId="5" applyFont="1" applyFill="1" applyBorder="1" applyAlignment="1">
      <alignment horizontal="left" vertical="top" wrapText="1"/>
    </xf>
    <xf numFmtId="0" fontId="16" fillId="6" borderId="67" xfId="5" applyFont="1" applyFill="1" applyBorder="1" applyAlignment="1" applyProtection="1">
      <alignment horizontal="left" wrapText="1"/>
      <protection locked="0"/>
    </xf>
    <xf numFmtId="0" fontId="13" fillId="8" borderId="62" xfId="0" applyFont="1" applyFill="1" applyBorder="1" applyAlignment="1">
      <alignment wrapText="1"/>
    </xf>
    <xf numFmtId="0" fontId="13" fillId="8" borderId="64" xfId="0" applyFont="1" applyFill="1" applyBorder="1" applyAlignment="1">
      <alignment wrapText="1"/>
    </xf>
    <xf numFmtId="6" fontId="45" fillId="2" borderId="77" xfId="5" applyNumberFormat="1" applyFont="1" applyFill="1" applyBorder="1" applyAlignment="1">
      <alignment wrapText="1"/>
    </xf>
    <xf numFmtId="0" fontId="16" fillId="0" borderId="25" xfId="5" applyFont="1" applyBorder="1" applyAlignment="1">
      <alignment vertical="top" wrapText="1"/>
    </xf>
    <xf numFmtId="9" fontId="16" fillId="6" borderId="44" xfId="5" applyNumberFormat="1" applyFont="1" applyFill="1" applyBorder="1" applyAlignment="1">
      <alignment horizontal="center" vertical="center"/>
    </xf>
    <xf numFmtId="0" fontId="16" fillId="6" borderId="53" xfId="5" applyFont="1" applyFill="1" applyBorder="1" applyAlignment="1">
      <alignment horizontal="center" vertical="center"/>
    </xf>
    <xf numFmtId="0" fontId="16" fillId="6" borderId="112" xfId="5" applyFont="1" applyFill="1" applyBorder="1" applyAlignment="1">
      <alignment horizontal="center" vertical="center"/>
    </xf>
    <xf numFmtId="0" fontId="16" fillId="6" borderId="139" xfId="5" applyFont="1" applyFill="1" applyBorder="1" applyAlignment="1">
      <alignment horizontal="center" vertical="center"/>
    </xf>
    <xf numFmtId="0" fontId="16" fillId="6" borderId="140" xfId="5" applyFont="1" applyFill="1" applyBorder="1" applyAlignment="1">
      <alignment horizontal="center" vertical="center"/>
    </xf>
    <xf numFmtId="0" fontId="16" fillId="6" borderId="141" xfId="5" applyFont="1" applyFill="1" applyBorder="1" applyAlignment="1">
      <alignment horizontal="center" vertical="center"/>
    </xf>
    <xf numFmtId="10" fontId="16" fillId="0" borderId="54" xfId="5" applyNumberFormat="1" applyFont="1" applyBorder="1" applyAlignment="1" applyProtection="1">
      <alignment horizontal="center" vertical="center" wrapText="1"/>
      <protection locked="0"/>
    </xf>
    <xf numFmtId="10" fontId="16" fillId="0" borderId="122" xfId="5" applyNumberFormat="1" applyFont="1" applyBorder="1" applyAlignment="1" applyProtection="1">
      <alignment horizontal="center" vertical="center" wrapText="1"/>
      <protection locked="0"/>
    </xf>
    <xf numFmtId="165" fontId="45" fillId="2" borderId="52" xfId="5" applyNumberFormat="1" applyFont="1" applyFill="1" applyBorder="1" applyAlignment="1" applyProtection="1">
      <alignment horizontal="center" vertical="center" wrapText="1"/>
      <protection locked="0"/>
    </xf>
    <xf numFmtId="165" fontId="45" fillId="2" borderId="123" xfId="5" applyNumberFormat="1" applyFont="1" applyFill="1" applyBorder="1" applyAlignment="1" applyProtection="1">
      <alignment horizontal="center" vertical="center" wrapText="1"/>
      <protection locked="0"/>
    </xf>
    <xf numFmtId="0" fontId="2" fillId="8" borderId="63" xfId="0" applyFont="1" applyFill="1" applyBorder="1" applyAlignment="1">
      <alignment wrapText="1"/>
    </xf>
    <xf numFmtId="0" fontId="2" fillId="8" borderId="146" xfId="0" applyFont="1" applyFill="1" applyBorder="1" applyAlignment="1">
      <alignment wrapText="1"/>
    </xf>
    <xf numFmtId="0" fontId="2" fillId="8" borderId="85" xfId="0" applyFont="1" applyFill="1" applyBorder="1" applyAlignment="1">
      <alignment wrapText="1"/>
    </xf>
    <xf numFmtId="0" fontId="2" fillId="8" borderId="86" xfId="0" applyFont="1" applyFill="1" applyBorder="1" applyAlignment="1">
      <alignment wrapText="1"/>
    </xf>
    <xf numFmtId="0" fontId="13" fillId="8" borderId="85" xfId="0" applyFont="1" applyFill="1" applyBorder="1" applyAlignment="1">
      <alignment wrapText="1"/>
    </xf>
    <xf numFmtId="0" fontId="13" fillId="8" borderId="86" xfId="0" applyFont="1" applyFill="1" applyBorder="1" applyAlignment="1">
      <alignment wrapText="1"/>
    </xf>
    <xf numFmtId="0" fontId="23" fillId="0" borderId="8" xfId="6" applyFont="1" applyBorder="1" applyAlignment="1"/>
    <xf numFmtId="0" fontId="23" fillId="0" borderId="138" xfId="6" applyFont="1" applyBorder="1" applyAlignment="1"/>
  </cellXfs>
  <cellStyles count="8">
    <cellStyle name="Currency 2" xfId="3" xr:uid="{053CFA87-74B7-4B1B-8041-C79E7EABCB38}"/>
    <cellStyle name="Hyperlink" xfId="7" builtinId="8"/>
    <cellStyle name="Hyperlink 2" xfId="1" xr:uid="{CBB92551-7C79-4A9D-B605-A383B1C86F60}"/>
    <cellStyle name="Normal" xfId="0" builtinId="0"/>
    <cellStyle name="Normal 2" xfId="6" xr:uid="{FD844C9D-4395-4B87-A839-CBD332282751}"/>
    <cellStyle name="Normal 3" xfId="5" xr:uid="{14D881A6-2632-4F22-A5E8-B69DA467A4A0}"/>
    <cellStyle name="Normal 4" xfId="2" xr:uid="{CA864E86-3F58-4AB1-B732-E3B0617EE17E}"/>
    <cellStyle name="Percent 2" xfId="4" xr:uid="{4C8E2B03-31EA-4DBC-9F08-E87B24F10C36}"/>
  </cellStyles>
  <dxfs count="15">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hyperlink" Target="mailto:myemail@email.gov" TargetMode="External"/></Relationships>
</file>

<file path=xl/worksheets/_rels/sheet4.xml.rels><?xml version="1.0" encoding="UTF-8" standalone="yes"?>
<Relationships xmlns="http://schemas.openxmlformats.org/package/2006/relationships"><Relationship Id="rId1" Type="http://schemas.openxmlformats.org/officeDocument/2006/relationships/hyperlink" Target="mailto:myemail@email.go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289DA6-438E-41DF-B8BA-5835440B2436}">
  <sheetPr>
    <tabColor theme="7"/>
    <pageSetUpPr fitToPage="1"/>
  </sheetPr>
  <dimension ref="B2:J66"/>
  <sheetViews>
    <sheetView tabSelected="1" zoomScaleNormal="100" workbookViewId="0">
      <selection activeCell="H56" sqref="H56"/>
    </sheetView>
  </sheetViews>
  <sheetFormatPr defaultColWidth="13.7109375" defaultRowHeight="14.45"/>
  <cols>
    <col min="1" max="1" width="13.7109375" style="87"/>
    <col min="2" max="2" width="2.5703125" style="87" customWidth="1"/>
    <col min="3" max="3" width="53.85546875" style="87" customWidth="1"/>
    <col min="4" max="4" width="100" style="97" customWidth="1"/>
    <col min="5" max="5" width="2.28515625" style="87" customWidth="1"/>
    <col min="6" max="9" width="13.7109375" style="87"/>
    <col min="10" max="10" width="20.5703125" style="87" customWidth="1"/>
    <col min="11" max="16384" width="13.7109375" style="87"/>
  </cols>
  <sheetData>
    <row r="2" spans="2:10" ht="26.45" thickBot="1">
      <c r="B2" s="548" t="s">
        <v>0</v>
      </c>
      <c r="C2" s="548"/>
      <c r="D2" s="548"/>
      <c r="E2" s="549"/>
    </row>
    <row r="3" spans="2:10" ht="15" thickBot="1">
      <c r="B3" s="88"/>
      <c r="C3" s="89"/>
      <c r="D3" s="90"/>
      <c r="E3" s="91"/>
      <c r="G3" s="92"/>
      <c r="H3" s="92"/>
      <c r="I3" s="92"/>
      <c r="J3" s="92"/>
    </row>
    <row r="4" spans="2:10" ht="18.600000000000001">
      <c r="B4" s="93"/>
      <c r="C4" s="64" t="s">
        <v>1</v>
      </c>
      <c r="D4" s="64" t="s">
        <v>2</v>
      </c>
      <c r="E4" s="94"/>
      <c r="G4" s="198" t="s">
        <v>3</v>
      </c>
      <c r="H4" s="199"/>
      <c r="I4" s="199"/>
      <c r="J4" s="200"/>
    </row>
    <row r="5" spans="2:10" ht="18.600000000000001">
      <c r="B5" s="93"/>
      <c r="C5" s="31"/>
      <c r="D5" s="32"/>
      <c r="E5" s="94"/>
      <c r="G5" s="195" t="s">
        <v>4</v>
      </c>
      <c r="H5" s="196"/>
      <c r="I5" s="196"/>
      <c r="J5" s="197"/>
    </row>
    <row r="6" spans="2:10" ht="18.95" thickBot="1">
      <c r="B6" s="93"/>
      <c r="C6" s="65" t="s">
        <v>5</v>
      </c>
      <c r="D6" s="66" t="s">
        <v>6</v>
      </c>
      <c r="E6" s="94"/>
      <c r="G6" s="98" t="s">
        <v>7</v>
      </c>
      <c r="H6" s="99"/>
      <c r="I6" s="99"/>
      <c r="J6" s="100"/>
    </row>
    <row r="7" spans="2:10" ht="18.600000000000001">
      <c r="B7" s="93"/>
      <c r="C7" s="191" t="s">
        <v>8</v>
      </c>
      <c r="D7" s="67" t="s">
        <v>9</v>
      </c>
      <c r="E7" s="94"/>
    </row>
    <row r="8" spans="2:10" ht="18.600000000000001">
      <c r="B8" s="93"/>
      <c r="C8" s="191" t="s">
        <v>10</v>
      </c>
      <c r="D8" s="67" t="s">
        <v>11</v>
      </c>
      <c r="E8" s="94"/>
    </row>
    <row r="9" spans="2:10" ht="18.600000000000001">
      <c r="B9" s="93"/>
      <c r="C9" s="201" t="s">
        <v>12</v>
      </c>
      <c r="D9" s="67" t="s">
        <v>13</v>
      </c>
      <c r="E9" s="94"/>
    </row>
    <row r="10" spans="2:10" ht="18.600000000000001">
      <c r="B10" s="93"/>
      <c r="C10" s="201"/>
      <c r="D10" s="68" t="s">
        <v>14</v>
      </c>
      <c r="E10" s="94"/>
    </row>
    <row r="11" spans="2:10" ht="18.600000000000001">
      <c r="B11" s="93"/>
      <c r="C11" s="202"/>
      <c r="D11" s="69" t="s">
        <v>15</v>
      </c>
      <c r="E11" s="94"/>
    </row>
    <row r="12" spans="2:10" ht="18.600000000000001">
      <c r="B12" s="93"/>
      <c r="C12" s="33"/>
      <c r="D12" s="34"/>
      <c r="E12" s="94"/>
    </row>
    <row r="13" spans="2:10" ht="18.600000000000001">
      <c r="B13" s="93"/>
      <c r="C13" s="70" t="s">
        <v>16</v>
      </c>
      <c r="D13" s="70" t="s">
        <v>2</v>
      </c>
      <c r="E13" s="94"/>
    </row>
    <row r="14" spans="2:10" ht="3.95" customHeight="1">
      <c r="B14" s="93"/>
      <c r="C14" s="33"/>
      <c r="D14" s="34"/>
      <c r="E14" s="94"/>
    </row>
    <row r="15" spans="2:10" ht="36.950000000000003">
      <c r="B15" s="93"/>
      <c r="C15" s="35" t="s">
        <v>17</v>
      </c>
      <c r="D15" s="36" t="s">
        <v>18</v>
      </c>
      <c r="E15" s="94"/>
    </row>
    <row r="16" spans="2:10" ht="42.75" customHeight="1">
      <c r="B16" s="93"/>
      <c r="C16" s="51" t="s">
        <v>19</v>
      </c>
      <c r="D16" s="68" t="s">
        <v>20</v>
      </c>
      <c r="E16" s="94"/>
    </row>
    <row r="17" spans="2:5" ht="18.600000000000001">
      <c r="B17" s="93"/>
      <c r="C17" s="51" t="s">
        <v>21</v>
      </c>
      <c r="D17" s="68" t="s">
        <v>22</v>
      </c>
      <c r="E17" s="94"/>
    </row>
    <row r="18" spans="2:5" ht="36.950000000000003">
      <c r="B18" s="93"/>
      <c r="C18" s="51" t="s">
        <v>23</v>
      </c>
      <c r="D18" s="68" t="s">
        <v>24</v>
      </c>
      <c r="E18" s="94"/>
    </row>
    <row r="19" spans="2:5" ht="36.950000000000003">
      <c r="B19" s="93"/>
      <c r="C19" s="51" t="s">
        <v>25</v>
      </c>
      <c r="D19" s="68" t="s">
        <v>26</v>
      </c>
      <c r="E19" s="94"/>
    </row>
    <row r="20" spans="2:5" ht="36.950000000000003">
      <c r="B20" s="93"/>
      <c r="C20" s="51" t="s">
        <v>27</v>
      </c>
      <c r="D20" s="72" t="s">
        <v>28</v>
      </c>
      <c r="E20" s="94"/>
    </row>
    <row r="21" spans="2:5" ht="18.600000000000001">
      <c r="B21" s="93"/>
      <c r="C21" s="37" t="s">
        <v>29</v>
      </c>
      <c r="D21" s="71" t="s">
        <v>30</v>
      </c>
      <c r="E21" s="94"/>
    </row>
    <row r="22" spans="2:5" ht="18.600000000000001">
      <c r="B22" s="93"/>
      <c r="C22" s="31"/>
      <c r="D22" s="32"/>
      <c r="E22" s="94"/>
    </row>
    <row r="23" spans="2:5" ht="36.950000000000003">
      <c r="B23" s="93"/>
      <c r="C23" s="35" t="s">
        <v>31</v>
      </c>
      <c r="D23" s="36" t="s">
        <v>32</v>
      </c>
      <c r="E23" s="94"/>
    </row>
    <row r="24" spans="2:5" ht="18.600000000000001">
      <c r="B24" s="93"/>
      <c r="C24" s="51" t="s">
        <v>19</v>
      </c>
      <c r="D24" s="68" t="s">
        <v>33</v>
      </c>
      <c r="E24" s="94"/>
    </row>
    <row r="25" spans="2:5" ht="36.950000000000003">
      <c r="B25" s="93"/>
      <c r="C25" s="51" t="s">
        <v>27</v>
      </c>
      <c r="D25" s="72" t="s">
        <v>34</v>
      </c>
      <c r="E25" s="94"/>
    </row>
    <row r="26" spans="2:5" ht="129.6">
      <c r="B26" s="93"/>
      <c r="C26" s="51" t="s">
        <v>35</v>
      </c>
      <c r="D26" s="68" t="s">
        <v>36</v>
      </c>
      <c r="E26" s="94"/>
    </row>
    <row r="27" spans="2:5" ht="18.600000000000001">
      <c r="B27" s="93"/>
      <c r="C27" s="51" t="s">
        <v>37</v>
      </c>
      <c r="D27" s="72" t="s">
        <v>38</v>
      </c>
      <c r="E27" s="94"/>
    </row>
    <row r="28" spans="2:5" ht="36.950000000000003">
      <c r="B28" s="93"/>
      <c r="C28" s="37" t="s">
        <v>39</v>
      </c>
      <c r="D28" s="73" t="s">
        <v>40</v>
      </c>
      <c r="E28" s="94"/>
    </row>
    <row r="29" spans="2:5" ht="18.600000000000001">
      <c r="B29" s="93"/>
      <c r="C29" s="38"/>
      <c r="D29" s="32"/>
      <c r="E29" s="94"/>
    </row>
    <row r="30" spans="2:5" ht="55.5">
      <c r="B30" s="93"/>
      <c r="C30" s="35" t="s">
        <v>41</v>
      </c>
      <c r="D30" s="36" t="s">
        <v>42</v>
      </c>
      <c r="E30" s="94"/>
    </row>
    <row r="31" spans="2:5" ht="18.600000000000001">
      <c r="B31" s="93"/>
      <c r="C31" s="74" t="s">
        <v>43</v>
      </c>
      <c r="D31" s="76" t="s">
        <v>44</v>
      </c>
      <c r="E31" s="94"/>
    </row>
    <row r="32" spans="2:5" ht="18.600000000000001">
      <c r="B32" s="93"/>
      <c r="C32" s="74" t="s">
        <v>45</v>
      </c>
      <c r="D32" s="76" t="s">
        <v>46</v>
      </c>
      <c r="E32" s="94"/>
    </row>
    <row r="33" spans="2:5" ht="18.600000000000001">
      <c r="B33" s="93"/>
      <c r="C33" s="74" t="s">
        <v>47</v>
      </c>
      <c r="D33" s="76" t="s">
        <v>48</v>
      </c>
      <c r="E33" s="94"/>
    </row>
    <row r="34" spans="2:5" ht="36.950000000000003">
      <c r="B34" s="93"/>
      <c r="C34" s="74" t="s">
        <v>49</v>
      </c>
      <c r="D34" s="78" t="s">
        <v>50</v>
      </c>
      <c r="E34" s="94"/>
    </row>
    <row r="35" spans="2:5" ht="18.600000000000001">
      <c r="B35" s="93"/>
      <c r="C35" s="75" t="s">
        <v>29</v>
      </c>
      <c r="D35" s="77" t="s">
        <v>51</v>
      </c>
      <c r="E35" s="94"/>
    </row>
    <row r="36" spans="2:5" ht="18.600000000000001">
      <c r="B36" s="93"/>
      <c r="C36" s="38"/>
      <c r="D36" s="32"/>
      <c r="E36" s="94"/>
    </row>
    <row r="37" spans="2:5" ht="55.5">
      <c r="B37" s="93"/>
      <c r="C37" s="44" t="s">
        <v>52</v>
      </c>
      <c r="D37" s="79" t="s">
        <v>53</v>
      </c>
      <c r="E37" s="94"/>
    </row>
    <row r="38" spans="2:5" ht="18.600000000000001">
      <c r="B38" s="93"/>
      <c r="C38" s="38"/>
      <c r="D38" s="32"/>
      <c r="E38" s="94"/>
    </row>
    <row r="39" spans="2:5" ht="55.5">
      <c r="B39" s="93"/>
      <c r="C39" s="35" t="s">
        <v>54</v>
      </c>
      <c r="D39" s="36" t="s">
        <v>55</v>
      </c>
      <c r="E39" s="94"/>
    </row>
    <row r="40" spans="2:5" ht="36.950000000000003">
      <c r="B40" s="93"/>
      <c r="C40" s="51" t="s">
        <v>56</v>
      </c>
      <c r="D40" s="68" t="s">
        <v>57</v>
      </c>
      <c r="E40" s="94"/>
    </row>
    <row r="41" spans="2:5" ht="36.950000000000003">
      <c r="B41" s="93"/>
      <c r="C41" s="80" t="s">
        <v>58</v>
      </c>
      <c r="D41" s="68" t="s">
        <v>59</v>
      </c>
      <c r="E41" s="94"/>
    </row>
    <row r="42" spans="2:5" ht="18.600000000000001">
      <c r="B42" s="93"/>
      <c r="C42" s="81" t="s">
        <v>29</v>
      </c>
      <c r="D42" s="69" t="s">
        <v>60</v>
      </c>
      <c r="E42" s="94"/>
    </row>
    <row r="43" spans="2:5" ht="18.600000000000001">
      <c r="B43" s="93"/>
      <c r="C43" s="38"/>
      <c r="D43" s="32"/>
      <c r="E43" s="94"/>
    </row>
    <row r="44" spans="2:5" ht="74.099999999999994">
      <c r="B44" s="93"/>
      <c r="C44" s="45" t="s">
        <v>61</v>
      </c>
      <c r="D44" s="79" t="s">
        <v>62</v>
      </c>
      <c r="E44" s="94"/>
    </row>
    <row r="45" spans="2:5" ht="18.600000000000001">
      <c r="B45" s="93"/>
      <c r="C45" s="38"/>
      <c r="D45" s="32"/>
      <c r="E45" s="94"/>
    </row>
    <row r="46" spans="2:5" ht="18.600000000000001">
      <c r="B46" s="93"/>
      <c r="C46" s="35" t="s">
        <v>63</v>
      </c>
      <c r="D46" s="36" t="s">
        <v>64</v>
      </c>
      <c r="E46" s="94"/>
    </row>
    <row r="47" spans="2:5" ht="18.600000000000001">
      <c r="B47" s="93"/>
      <c r="C47" s="74" t="s">
        <v>43</v>
      </c>
      <c r="D47" s="76" t="s">
        <v>65</v>
      </c>
      <c r="E47" s="94"/>
    </row>
    <row r="48" spans="2:5" ht="36.950000000000003">
      <c r="B48" s="93"/>
      <c r="C48" s="74" t="s">
        <v>66</v>
      </c>
      <c r="D48" s="76" t="s">
        <v>67</v>
      </c>
      <c r="E48" s="94"/>
    </row>
    <row r="49" spans="2:5" ht="18.600000000000001">
      <c r="B49" s="93"/>
      <c r="C49" s="74" t="s">
        <v>45</v>
      </c>
      <c r="D49" s="78" t="s">
        <v>68</v>
      </c>
      <c r="E49" s="94"/>
    </row>
    <row r="50" spans="2:5" ht="18.600000000000001">
      <c r="B50" s="93"/>
      <c r="C50" s="74" t="s">
        <v>47</v>
      </c>
      <c r="D50" s="76" t="s">
        <v>69</v>
      </c>
      <c r="E50" s="94"/>
    </row>
    <row r="51" spans="2:5" ht="36.950000000000003">
      <c r="B51" s="93"/>
      <c r="C51" s="75" t="s">
        <v>70</v>
      </c>
      <c r="D51" s="83" t="s">
        <v>71</v>
      </c>
      <c r="E51" s="94"/>
    </row>
    <row r="52" spans="2:5" ht="18.600000000000001">
      <c r="B52" s="93"/>
      <c r="C52" s="38"/>
      <c r="D52" s="32"/>
      <c r="E52" s="94"/>
    </row>
    <row r="53" spans="2:5" ht="36.950000000000003">
      <c r="B53" s="93"/>
      <c r="C53" s="44" t="s">
        <v>72</v>
      </c>
      <c r="D53" s="84" t="s">
        <v>73</v>
      </c>
      <c r="E53" s="94"/>
    </row>
    <row r="54" spans="2:5" ht="18.600000000000001">
      <c r="B54" s="93"/>
      <c r="C54" s="38"/>
      <c r="D54" s="32"/>
      <c r="E54" s="94"/>
    </row>
    <row r="55" spans="2:5" ht="18.600000000000001">
      <c r="B55" s="93"/>
      <c r="C55" s="44" t="s">
        <v>74</v>
      </c>
      <c r="D55" s="194" t="s">
        <v>75</v>
      </c>
      <c r="E55" s="94"/>
    </row>
    <row r="56" spans="2:5" ht="18.600000000000001">
      <c r="B56" s="93"/>
      <c r="C56" s="38"/>
      <c r="D56" s="32"/>
      <c r="E56" s="94"/>
    </row>
    <row r="57" spans="2:5" ht="55.5">
      <c r="B57" s="93"/>
      <c r="C57" s="44" t="s">
        <v>76</v>
      </c>
      <c r="D57" s="85" t="s">
        <v>77</v>
      </c>
      <c r="E57" s="94"/>
    </row>
    <row r="58" spans="2:5" ht="18.600000000000001">
      <c r="B58" s="93"/>
      <c r="C58" s="38"/>
      <c r="D58" s="32"/>
      <c r="E58" s="94"/>
    </row>
    <row r="59" spans="2:5" ht="92.45">
      <c r="B59" s="93"/>
      <c r="C59" s="35" t="s">
        <v>78</v>
      </c>
      <c r="D59" s="36" t="s">
        <v>79</v>
      </c>
      <c r="E59" s="94"/>
    </row>
    <row r="60" spans="2:5" ht="111">
      <c r="B60" s="93"/>
      <c r="C60" s="51" t="s">
        <v>80</v>
      </c>
      <c r="D60" s="112" t="s">
        <v>81</v>
      </c>
      <c r="E60" s="94"/>
    </row>
    <row r="61" spans="2:5" ht="59.25" customHeight="1">
      <c r="B61" s="93"/>
      <c r="C61" s="51" t="s">
        <v>82</v>
      </c>
      <c r="D61" s="78" t="s">
        <v>83</v>
      </c>
      <c r="E61" s="94"/>
    </row>
    <row r="62" spans="2:5" ht="36.950000000000003">
      <c r="B62" s="93"/>
      <c r="C62" s="51" t="s">
        <v>84</v>
      </c>
      <c r="D62" s="78" t="s">
        <v>85</v>
      </c>
      <c r="E62" s="94"/>
    </row>
    <row r="63" spans="2:5" ht="39" customHeight="1">
      <c r="B63" s="93"/>
      <c r="C63" s="111" t="s">
        <v>86</v>
      </c>
      <c r="D63" s="78" t="s">
        <v>87</v>
      </c>
      <c r="E63" s="94"/>
    </row>
    <row r="64" spans="2:5" ht="18.600000000000001">
      <c r="B64" s="93"/>
      <c r="C64" s="74" t="s">
        <v>88</v>
      </c>
      <c r="D64" s="76" t="s">
        <v>89</v>
      </c>
      <c r="E64" s="94"/>
    </row>
    <row r="65" spans="2:5" ht="55.5">
      <c r="B65" s="93"/>
      <c r="C65" s="75" t="s">
        <v>90</v>
      </c>
      <c r="D65" s="83" t="s">
        <v>91</v>
      </c>
      <c r="E65" s="94"/>
    </row>
    <row r="66" spans="2:5" ht="18.600000000000001">
      <c r="B66" s="95"/>
      <c r="C66" s="39"/>
      <c r="D66" s="40"/>
      <c r="E66" s="96"/>
    </row>
  </sheetData>
  <sheetProtection sheet="1" objects="1" scenarios="1"/>
  <mergeCells count="4">
    <mergeCell ref="G5:J5"/>
    <mergeCell ref="G4:J4"/>
    <mergeCell ref="B2:E2"/>
    <mergeCell ref="C9:C11"/>
  </mergeCells>
  <pageMargins left="0.25" right="0.25" top="0.75" bottom="0.75" header="0.3" footer="0.3"/>
  <pageSetup scale="62"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E5D138-3C7C-4145-BE60-D928E596C331}">
  <sheetPr>
    <tabColor theme="9"/>
  </sheetPr>
  <dimension ref="A1:O107"/>
  <sheetViews>
    <sheetView zoomScale="120" zoomScaleNormal="120" workbookViewId="0">
      <selection activeCell="E84" sqref="E84:F85"/>
    </sheetView>
  </sheetViews>
  <sheetFormatPr defaultRowHeight="14.45"/>
  <cols>
    <col min="1" max="1" width="19.42578125" customWidth="1"/>
    <col min="2" max="2" width="14.140625" customWidth="1"/>
    <col min="8" max="8" width="15.42578125" customWidth="1"/>
    <col min="9" max="9" width="19.85546875" customWidth="1"/>
    <col min="10" max="10" width="16.85546875" customWidth="1"/>
    <col min="11" max="11" width="9.5703125" customWidth="1"/>
    <col min="12" max="12" width="16" customWidth="1"/>
    <col min="15" max="15" width="27.28515625" customWidth="1"/>
  </cols>
  <sheetData>
    <row r="1" spans="1:15" ht="21">
      <c r="A1" s="46"/>
      <c r="B1" s="46"/>
      <c r="C1" s="46"/>
      <c r="D1" s="46"/>
    </row>
    <row r="2" spans="1:15" ht="21" customHeight="1">
      <c r="A2" s="351" t="s">
        <v>92</v>
      </c>
      <c r="B2" s="352"/>
      <c r="C2" s="352"/>
      <c r="D2" s="352"/>
      <c r="E2" s="352"/>
      <c r="F2" s="352"/>
      <c r="G2" s="352"/>
      <c r="H2" s="352"/>
      <c r="I2" s="352"/>
      <c r="J2" s="353"/>
    </row>
    <row r="4" spans="1:15" ht="24.95">
      <c r="A4" s="354"/>
      <c r="B4" s="1" t="s">
        <v>93</v>
      </c>
      <c r="C4" s="2"/>
      <c r="D4" s="357"/>
      <c r="E4" s="358"/>
      <c r="F4" s="358"/>
      <c r="G4" s="358"/>
      <c r="H4" s="358"/>
      <c r="I4" s="359"/>
      <c r="J4" s="360"/>
      <c r="L4" s="362" t="s">
        <v>3</v>
      </c>
      <c r="M4" s="363"/>
      <c r="N4" s="363"/>
      <c r="O4" s="364"/>
    </row>
    <row r="5" spans="1:15">
      <c r="A5" s="355"/>
      <c r="B5" s="3" t="s">
        <v>8</v>
      </c>
      <c r="C5" s="4"/>
      <c r="D5" s="357"/>
      <c r="E5" s="358"/>
      <c r="F5" s="358"/>
      <c r="G5" s="358"/>
      <c r="H5" s="358"/>
      <c r="I5" s="359"/>
      <c r="J5" s="361"/>
      <c r="L5" s="365" t="s">
        <v>4</v>
      </c>
      <c r="M5" s="366"/>
      <c r="N5" s="366"/>
      <c r="O5" s="367"/>
    </row>
    <row r="6" spans="1:15">
      <c r="A6" s="355"/>
      <c r="B6" s="3" t="s">
        <v>94</v>
      </c>
      <c r="C6" s="4"/>
      <c r="D6" s="368"/>
      <c r="E6" s="358"/>
      <c r="F6" s="358"/>
      <c r="G6" s="358"/>
      <c r="H6" s="358"/>
      <c r="I6" s="359"/>
      <c r="J6" s="361"/>
      <c r="K6" s="50"/>
      <c r="L6" s="61" t="s">
        <v>7</v>
      </c>
      <c r="M6" s="62"/>
      <c r="N6" s="62"/>
      <c r="O6" s="63"/>
    </row>
    <row r="7" spans="1:15" ht="23.25" customHeight="1">
      <c r="A7" s="355"/>
      <c r="B7" s="5" t="s">
        <v>95</v>
      </c>
      <c r="C7" s="6"/>
      <c r="D7" s="369"/>
      <c r="E7" s="370"/>
      <c r="F7" s="370"/>
      <c r="G7" s="370"/>
      <c r="H7" s="370"/>
      <c r="I7" s="371"/>
      <c r="J7" s="361"/>
    </row>
    <row r="8" spans="1:15" ht="24.75" customHeight="1">
      <c r="A8" s="356"/>
      <c r="B8" s="5" t="s">
        <v>96</v>
      </c>
      <c r="C8" s="6"/>
      <c r="D8" s="357" t="s">
        <v>97</v>
      </c>
      <c r="E8" s="358"/>
      <c r="F8" s="358"/>
      <c r="G8" s="358"/>
      <c r="H8" s="358"/>
      <c r="I8" s="359"/>
      <c r="J8" s="361"/>
    </row>
    <row r="9" spans="1:15" ht="24.75" customHeight="1">
      <c r="A9" s="7" t="s">
        <v>98</v>
      </c>
      <c r="B9" s="344" t="s">
        <v>99</v>
      </c>
      <c r="C9" s="345"/>
      <c r="D9" s="345"/>
      <c r="E9" s="345"/>
      <c r="F9" s="345"/>
      <c r="G9" s="345"/>
      <c r="H9" s="345"/>
      <c r="I9" s="345"/>
      <c r="J9" s="48" t="s">
        <v>100</v>
      </c>
    </row>
    <row r="10" spans="1:15" ht="31.5" customHeight="1">
      <c r="A10" s="243" t="s">
        <v>101</v>
      </c>
      <c r="B10" s="16" t="s">
        <v>102</v>
      </c>
      <c r="C10" s="341" t="s">
        <v>103</v>
      </c>
      <c r="D10" s="341"/>
      <c r="E10" s="341" t="s">
        <v>104</v>
      </c>
      <c r="F10" s="341"/>
      <c r="G10" s="192" t="s">
        <v>105</v>
      </c>
      <c r="H10" s="192" t="s">
        <v>37</v>
      </c>
      <c r="I10" s="17" t="s">
        <v>106</v>
      </c>
      <c r="J10" s="346">
        <f>I21</f>
        <v>0</v>
      </c>
    </row>
    <row r="11" spans="1:15">
      <c r="A11" s="277"/>
      <c r="B11" s="8">
        <v>1</v>
      </c>
      <c r="C11" s="348"/>
      <c r="D11" s="348"/>
      <c r="E11" s="334"/>
      <c r="F11" s="334"/>
      <c r="G11" s="52"/>
      <c r="H11" s="49" t="s">
        <v>37</v>
      </c>
      <c r="I11" s="13">
        <f>E11*G11</f>
        <v>0</v>
      </c>
      <c r="J11" s="346"/>
    </row>
    <row r="12" spans="1:15">
      <c r="A12" s="277"/>
      <c r="B12" s="8">
        <v>2</v>
      </c>
      <c r="C12" s="348"/>
      <c r="D12" s="348"/>
      <c r="E12" s="334"/>
      <c r="F12" s="334"/>
      <c r="G12" s="52"/>
      <c r="H12" s="49" t="s">
        <v>37</v>
      </c>
      <c r="I12" s="13">
        <f t="shared" ref="I12:I20" si="0">E12*G12</f>
        <v>0</v>
      </c>
      <c r="J12" s="346"/>
    </row>
    <row r="13" spans="1:15">
      <c r="A13" s="277"/>
      <c r="B13" s="8">
        <v>3</v>
      </c>
      <c r="C13" s="348"/>
      <c r="D13" s="348"/>
      <c r="E13" s="334"/>
      <c r="F13" s="334"/>
      <c r="G13" s="52"/>
      <c r="H13" s="49" t="s">
        <v>37</v>
      </c>
      <c r="I13" s="13">
        <f t="shared" si="0"/>
        <v>0</v>
      </c>
      <c r="J13" s="346"/>
    </row>
    <row r="14" spans="1:15">
      <c r="A14" s="277"/>
      <c r="B14" s="8">
        <v>4</v>
      </c>
      <c r="C14" s="348"/>
      <c r="D14" s="348"/>
      <c r="E14" s="334"/>
      <c r="F14" s="334"/>
      <c r="G14" s="52"/>
      <c r="H14" s="49" t="s">
        <v>37</v>
      </c>
      <c r="I14" s="13">
        <f t="shared" si="0"/>
        <v>0</v>
      </c>
      <c r="J14" s="346"/>
    </row>
    <row r="15" spans="1:15">
      <c r="A15" s="277"/>
      <c r="B15" s="8">
        <v>5</v>
      </c>
      <c r="C15" s="348"/>
      <c r="D15" s="348"/>
      <c r="E15" s="334"/>
      <c r="F15" s="334"/>
      <c r="G15" s="52"/>
      <c r="H15" s="49" t="s">
        <v>37</v>
      </c>
      <c r="I15" s="13">
        <f t="shared" si="0"/>
        <v>0</v>
      </c>
      <c r="J15" s="346"/>
    </row>
    <row r="16" spans="1:15">
      <c r="A16" s="277"/>
      <c r="B16" s="8">
        <v>6</v>
      </c>
      <c r="C16" s="348"/>
      <c r="D16" s="348"/>
      <c r="E16" s="334"/>
      <c r="F16" s="334"/>
      <c r="G16" s="52"/>
      <c r="H16" s="49" t="s">
        <v>37</v>
      </c>
      <c r="I16" s="13">
        <f t="shared" si="0"/>
        <v>0</v>
      </c>
      <c r="J16" s="346"/>
    </row>
    <row r="17" spans="1:10">
      <c r="A17" s="277"/>
      <c r="B17" s="8">
        <v>7</v>
      </c>
      <c r="C17" s="348"/>
      <c r="D17" s="348"/>
      <c r="E17" s="334"/>
      <c r="F17" s="334"/>
      <c r="G17" s="52"/>
      <c r="H17" s="49" t="s">
        <v>37</v>
      </c>
      <c r="I17" s="13">
        <f t="shared" si="0"/>
        <v>0</v>
      </c>
      <c r="J17" s="346"/>
    </row>
    <row r="18" spans="1:10">
      <c r="A18" s="277"/>
      <c r="B18" s="8">
        <v>8</v>
      </c>
      <c r="C18" s="349"/>
      <c r="D18" s="349"/>
      <c r="E18" s="334"/>
      <c r="F18" s="334"/>
      <c r="G18" s="53"/>
      <c r="H18" s="49" t="s">
        <v>37</v>
      </c>
      <c r="I18" s="13">
        <f t="shared" si="0"/>
        <v>0</v>
      </c>
      <c r="J18" s="346"/>
    </row>
    <row r="19" spans="1:10">
      <c r="A19" s="277"/>
      <c r="B19" s="8">
        <v>9</v>
      </c>
      <c r="C19" s="349"/>
      <c r="D19" s="349"/>
      <c r="E19" s="334"/>
      <c r="F19" s="334"/>
      <c r="G19" s="53"/>
      <c r="H19" s="49" t="s">
        <v>37</v>
      </c>
      <c r="I19" s="13">
        <f t="shared" si="0"/>
        <v>0</v>
      </c>
      <c r="J19" s="346"/>
    </row>
    <row r="20" spans="1:10">
      <c r="A20" s="277"/>
      <c r="B20" s="8">
        <v>10</v>
      </c>
      <c r="C20" s="350"/>
      <c r="D20" s="350"/>
      <c r="E20" s="334"/>
      <c r="F20" s="334"/>
      <c r="G20" s="54"/>
      <c r="H20" s="49" t="s">
        <v>37</v>
      </c>
      <c r="I20" s="13">
        <f t="shared" si="0"/>
        <v>0</v>
      </c>
      <c r="J20" s="346"/>
    </row>
    <row r="21" spans="1:10">
      <c r="A21" s="277"/>
      <c r="B21" s="281" t="s">
        <v>107</v>
      </c>
      <c r="C21" s="209"/>
      <c r="D21" s="209"/>
      <c r="E21" s="209"/>
      <c r="F21" s="209"/>
      <c r="G21" s="209"/>
      <c r="H21" s="209"/>
      <c r="I21" s="9">
        <f>SUM(I11:I20)</f>
        <v>0</v>
      </c>
      <c r="J21" s="346"/>
    </row>
    <row r="22" spans="1:10">
      <c r="A22" s="277"/>
      <c r="B22" s="229" t="s">
        <v>108</v>
      </c>
      <c r="C22" s="232"/>
      <c r="D22" s="233"/>
      <c r="E22" s="233"/>
      <c r="F22" s="233"/>
      <c r="G22" s="233"/>
      <c r="H22" s="233"/>
      <c r="I22" s="335"/>
      <c r="J22" s="346"/>
    </row>
    <row r="23" spans="1:10">
      <c r="A23" s="277"/>
      <c r="B23" s="230"/>
      <c r="C23" s="235"/>
      <c r="D23" s="236"/>
      <c r="E23" s="236"/>
      <c r="F23" s="236"/>
      <c r="G23" s="236"/>
      <c r="H23" s="236"/>
      <c r="I23" s="336"/>
      <c r="J23" s="346"/>
    </row>
    <row r="24" spans="1:10" ht="24" customHeight="1">
      <c r="A24" s="277"/>
      <c r="B24" s="231"/>
      <c r="C24" s="238"/>
      <c r="D24" s="239"/>
      <c r="E24" s="239"/>
      <c r="F24" s="239"/>
      <c r="G24" s="239"/>
      <c r="H24" s="239"/>
      <c r="I24" s="337"/>
      <c r="J24" s="347"/>
    </row>
    <row r="25" spans="1:10" ht="33.75" customHeight="1">
      <c r="A25" s="338" t="s">
        <v>109</v>
      </c>
      <c r="B25" s="18" t="s">
        <v>102</v>
      </c>
      <c r="C25" s="340" t="s">
        <v>110</v>
      </c>
      <c r="D25" s="341"/>
      <c r="E25" s="342" t="s">
        <v>111</v>
      </c>
      <c r="F25" s="343"/>
      <c r="G25" s="19" t="s">
        <v>112</v>
      </c>
      <c r="H25" s="19" t="s">
        <v>37</v>
      </c>
      <c r="I25" s="20" t="s">
        <v>113</v>
      </c>
      <c r="J25" s="326">
        <f>I36</f>
        <v>0</v>
      </c>
    </row>
    <row r="26" spans="1:10">
      <c r="A26" s="339"/>
      <c r="B26" s="10">
        <v>1</v>
      </c>
      <c r="C26" s="327">
        <f>I11</f>
        <v>0</v>
      </c>
      <c r="D26" s="327"/>
      <c r="E26" s="328"/>
      <c r="F26" s="328"/>
      <c r="G26" s="55"/>
      <c r="H26" s="11" t="s">
        <v>37</v>
      </c>
      <c r="I26" s="14">
        <f>(C26*G26)+E26</f>
        <v>0</v>
      </c>
      <c r="J26" s="326"/>
    </row>
    <row r="27" spans="1:10">
      <c r="A27" s="339"/>
      <c r="B27" s="10">
        <v>2</v>
      </c>
      <c r="C27" s="327">
        <f>I12</f>
        <v>0</v>
      </c>
      <c r="D27" s="327"/>
      <c r="E27" s="328"/>
      <c r="F27" s="328"/>
      <c r="G27" s="55"/>
      <c r="H27" s="11" t="s">
        <v>37</v>
      </c>
      <c r="I27" s="14">
        <f t="shared" ref="I27:I35" si="1">(C27*G27)+E27</f>
        <v>0</v>
      </c>
      <c r="J27" s="326"/>
    </row>
    <row r="28" spans="1:10">
      <c r="A28" s="339"/>
      <c r="B28" s="10">
        <v>3</v>
      </c>
      <c r="C28" s="327">
        <f>I13</f>
        <v>0</v>
      </c>
      <c r="D28" s="327"/>
      <c r="E28" s="328"/>
      <c r="F28" s="328"/>
      <c r="G28" s="55"/>
      <c r="H28" s="11" t="s">
        <v>37</v>
      </c>
      <c r="I28" s="14">
        <f t="shared" si="1"/>
        <v>0</v>
      </c>
      <c r="J28" s="326"/>
    </row>
    <row r="29" spans="1:10">
      <c r="A29" s="339"/>
      <c r="B29" s="10">
        <v>4</v>
      </c>
      <c r="C29" s="329">
        <f>I14</f>
        <v>0</v>
      </c>
      <c r="D29" s="329"/>
      <c r="E29" s="328"/>
      <c r="F29" s="328"/>
      <c r="G29" s="55"/>
      <c r="H29" s="11" t="s">
        <v>37</v>
      </c>
      <c r="I29" s="14">
        <f t="shared" si="1"/>
        <v>0</v>
      </c>
      <c r="J29" s="326"/>
    </row>
    <row r="30" spans="1:10">
      <c r="A30" s="339"/>
      <c r="B30" s="10">
        <v>5</v>
      </c>
      <c r="C30" s="327">
        <f t="shared" ref="C30:C34" si="2">I15</f>
        <v>0</v>
      </c>
      <c r="D30" s="327"/>
      <c r="E30" s="328"/>
      <c r="F30" s="328"/>
      <c r="G30" s="55"/>
      <c r="H30" s="11" t="s">
        <v>37</v>
      </c>
      <c r="I30" s="14">
        <f t="shared" si="1"/>
        <v>0</v>
      </c>
      <c r="J30" s="326"/>
    </row>
    <row r="31" spans="1:10">
      <c r="A31" s="339"/>
      <c r="B31" s="10">
        <v>6</v>
      </c>
      <c r="C31" s="327">
        <f t="shared" si="2"/>
        <v>0</v>
      </c>
      <c r="D31" s="327"/>
      <c r="E31" s="328"/>
      <c r="F31" s="328"/>
      <c r="G31" s="55"/>
      <c r="H31" s="11" t="s">
        <v>37</v>
      </c>
      <c r="I31" s="14">
        <f t="shared" si="1"/>
        <v>0</v>
      </c>
      <c r="J31" s="326"/>
    </row>
    <row r="32" spans="1:10">
      <c r="A32" s="339"/>
      <c r="B32" s="10">
        <v>7</v>
      </c>
      <c r="C32" s="327">
        <f t="shared" si="2"/>
        <v>0</v>
      </c>
      <c r="D32" s="327"/>
      <c r="E32" s="328"/>
      <c r="F32" s="328"/>
      <c r="G32" s="55"/>
      <c r="H32" s="11" t="s">
        <v>37</v>
      </c>
      <c r="I32" s="14">
        <f t="shared" si="1"/>
        <v>0</v>
      </c>
      <c r="J32" s="326"/>
    </row>
    <row r="33" spans="1:10">
      <c r="A33" s="339"/>
      <c r="B33" s="10">
        <v>8</v>
      </c>
      <c r="C33" s="327">
        <f t="shared" si="2"/>
        <v>0</v>
      </c>
      <c r="D33" s="327"/>
      <c r="E33" s="328"/>
      <c r="F33" s="328"/>
      <c r="G33" s="55"/>
      <c r="H33" s="11" t="s">
        <v>37</v>
      </c>
      <c r="I33" s="14">
        <f t="shared" si="1"/>
        <v>0</v>
      </c>
      <c r="J33" s="326"/>
    </row>
    <row r="34" spans="1:10">
      <c r="A34" s="339"/>
      <c r="B34" s="10">
        <v>9</v>
      </c>
      <c r="C34" s="327">
        <f t="shared" si="2"/>
        <v>0</v>
      </c>
      <c r="D34" s="327"/>
      <c r="E34" s="328"/>
      <c r="F34" s="328"/>
      <c r="G34" s="55"/>
      <c r="H34" s="11" t="s">
        <v>37</v>
      </c>
      <c r="I34" s="14">
        <f t="shared" si="1"/>
        <v>0</v>
      </c>
      <c r="J34" s="326"/>
    </row>
    <row r="35" spans="1:10">
      <c r="A35" s="339"/>
      <c r="B35" s="10">
        <v>10</v>
      </c>
      <c r="C35" s="327">
        <f>I20</f>
        <v>0</v>
      </c>
      <c r="D35" s="327"/>
      <c r="E35" s="330"/>
      <c r="F35" s="330"/>
      <c r="G35" s="55"/>
      <c r="H35" s="11" t="s">
        <v>37</v>
      </c>
      <c r="I35" s="15">
        <f t="shared" si="1"/>
        <v>0</v>
      </c>
      <c r="J35" s="326"/>
    </row>
    <row r="36" spans="1:10">
      <c r="A36" s="339"/>
      <c r="B36" s="331" t="s">
        <v>114</v>
      </c>
      <c r="C36" s="332"/>
      <c r="D36" s="332"/>
      <c r="E36" s="332"/>
      <c r="F36" s="332"/>
      <c r="G36" s="332"/>
      <c r="H36" s="333"/>
      <c r="I36" s="12">
        <f>SUM(I26:I35)</f>
        <v>0</v>
      </c>
      <c r="J36" s="326"/>
    </row>
    <row r="37" spans="1:10" ht="24.75" customHeight="1">
      <c r="A37" s="308" t="s">
        <v>41</v>
      </c>
      <c r="B37" s="309" t="s">
        <v>115</v>
      </c>
      <c r="C37" s="310"/>
      <c r="D37" s="310"/>
      <c r="E37" s="310"/>
      <c r="F37" s="311"/>
      <c r="G37" s="192" t="s">
        <v>116</v>
      </c>
      <c r="H37" s="192" t="s">
        <v>117</v>
      </c>
      <c r="I37" s="17" t="s">
        <v>118</v>
      </c>
      <c r="J37" s="312">
        <f>I48</f>
        <v>0</v>
      </c>
    </row>
    <row r="38" spans="1:10" ht="17.25" customHeight="1">
      <c r="A38" s="277"/>
      <c r="B38" s="316"/>
      <c r="C38" s="300"/>
      <c r="D38" s="300"/>
      <c r="E38" s="300"/>
      <c r="F38" s="301"/>
      <c r="G38" s="52"/>
      <c r="H38" s="56"/>
      <c r="I38" s="13">
        <f>G38*H38</f>
        <v>0</v>
      </c>
      <c r="J38" s="313"/>
    </row>
    <row r="39" spans="1:10" ht="17.25" customHeight="1">
      <c r="A39" s="277"/>
      <c r="B39" s="299"/>
      <c r="C39" s="300"/>
      <c r="D39" s="300"/>
      <c r="E39" s="300"/>
      <c r="F39" s="301"/>
      <c r="G39" s="52"/>
      <c r="H39" s="56"/>
      <c r="I39" s="13">
        <f t="shared" ref="I39:I47" si="3">G39*H39</f>
        <v>0</v>
      </c>
      <c r="J39" s="313"/>
    </row>
    <row r="40" spans="1:10" ht="16.5" customHeight="1">
      <c r="A40" s="277"/>
      <c r="B40" s="317"/>
      <c r="C40" s="318"/>
      <c r="D40" s="318"/>
      <c r="E40" s="318"/>
      <c r="F40" s="319"/>
      <c r="G40" s="52"/>
      <c r="H40" s="56"/>
      <c r="I40" s="13">
        <f t="shared" si="3"/>
        <v>0</v>
      </c>
      <c r="J40" s="313"/>
    </row>
    <row r="41" spans="1:10">
      <c r="A41" s="277"/>
      <c r="B41" s="320"/>
      <c r="C41" s="321"/>
      <c r="D41" s="321"/>
      <c r="E41" s="321"/>
      <c r="F41" s="322"/>
      <c r="G41" s="52"/>
      <c r="H41" s="56"/>
      <c r="I41" s="13">
        <f t="shared" si="3"/>
        <v>0</v>
      </c>
      <c r="J41" s="313"/>
    </row>
    <row r="42" spans="1:10">
      <c r="A42" s="277"/>
      <c r="B42" s="299"/>
      <c r="C42" s="300"/>
      <c r="D42" s="300"/>
      <c r="E42" s="300"/>
      <c r="F42" s="301"/>
      <c r="G42" s="52"/>
      <c r="H42" s="56"/>
      <c r="I42" s="13">
        <f t="shared" si="3"/>
        <v>0</v>
      </c>
      <c r="J42" s="313"/>
    </row>
    <row r="43" spans="1:10">
      <c r="A43" s="277"/>
      <c r="B43" s="299"/>
      <c r="C43" s="300"/>
      <c r="D43" s="300"/>
      <c r="E43" s="300"/>
      <c r="F43" s="301"/>
      <c r="G43" s="52"/>
      <c r="H43" s="56"/>
      <c r="I43" s="13">
        <f t="shared" si="3"/>
        <v>0</v>
      </c>
      <c r="J43" s="313"/>
    </row>
    <row r="44" spans="1:10">
      <c r="A44" s="277"/>
      <c r="B44" s="299"/>
      <c r="C44" s="300"/>
      <c r="D44" s="300"/>
      <c r="E44" s="300"/>
      <c r="F44" s="301"/>
      <c r="G44" s="52"/>
      <c r="H44" s="56"/>
      <c r="I44" s="13">
        <f t="shared" si="3"/>
        <v>0</v>
      </c>
      <c r="J44" s="313"/>
    </row>
    <row r="45" spans="1:10">
      <c r="A45" s="277"/>
      <c r="B45" s="302"/>
      <c r="C45" s="303"/>
      <c r="D45" s="303"/>
      <c r="E45" s="303"/>
      <c r="F45" s="304"/>
      <c r="G45" s="53"/>
      <c r="H45" s="56"/>
      <c r="I45" s="13">
        <f t="shared" si="3"/>
        <v>0</v>
      </c>
      <c r="J45" s="313"/>
    </row>
    <row r="46" spans="1:10">
      <c r="A46" s="277"/>
      <c r="B46" s="305"/>
      <c r="C46" s="306"/>
      <c r="D46" s="306"/>
      <c r="E46" s="306"/>
      <c r="F46" s="307"/>
      <c r="G46" s="53"/>
      <c r="H46" s="56"/>
      <c r="I46" s="13">
        <f t="shared" si="3"/>
        <v>0</v>
      </c>
      <c r="J46" s="313"/>
    </row>
    <row r="47" spans="1:10">
      <c r="A47" s="277"/>
      <c r="B47" s="305"/>
      <c r="C47" s="306"/>
      <c r="D47" s="306"/>
      <c r="E47" s="306"/>
      <c r="F47" s="307"/>
      <c r="G47" s="54"/>
      <c r="H47" s="56"/>
      <c r="I47" s="13">
        <f t="shared" si="3"/>
        <v>0</v>
      </c>
      <c r="J47" s="313"/>
    </row>
    <row r="48" spans="1:10">
      <c r="A48" s="277"/>
      <c r="B48" s="281" t="s">
        <v>119</v>
      </c>
      <c r="C48" s="209"/>
      <c r="D48" s="209"/>
      <c r="E48" s="209"/>
      <c r="F48" s="209"/>
      <c r="G48" s="209"/>
      <c r="H48" s="209"/>
      <c r="I48" s="47">
        <f>SUM(I38:I47)</f>
        <v>0</v>
      </c>
      <c r="J48" s="313"/>
    </row>
    <row r="49" spans="1:10">
      <c r="A49" s="277"/>
      <c r="B49" s="229" t="s">
        <v>120</v>
      </c>
      <c r="C49" s="232"/>
      <c r="D49" s="233"/>
      <c r="E49" s="233"/>
      <c r="F49" s="233"/>
      <c r="G49" s="233"/>
      <c r="H49" s="233"/>
      <c r="I49" s="323"/>
      <c r="J49" s="314"/>
    </row>
    <row r="50" spans="1:10">
      <c r="A50" s="277"/>
      <c r="B50" s="230"/>
      <c r="C50" s="235"/>
      <c r="D50" s="236"/>
      <c r="E50" s="236"/>
      <c r="F50" s="236"/>
      <c r="G50" s="236"/>
      <c r="H50" s="236"/>
      <c r="I50" s="324"/>
      <c r="J50" s="314"/>
    </row>
    <row r="51" spans="1:10">
      <c r="A51" s="277"/>
      <c r="B51" s="231"/>
      <c r="C51" s="238"/>
      <c r="D51" s="239"/>
      <c r="E51" s="239"/>
      <c r="F51" s="239"/>
      <c r="G51" s="239"/>
      <c r="H51" s="239"/>
      <c r="I51" s="325"/>
      <c r="J51" s="315"/>
    </row>
    <row r="52" spans="1:10" s="21" customFormat="1" ht="45" customHeight="1">
      <c r="A52" s="27" t="s">
        <v>52</v>
      </c>
      <c r="B52" s="294" t="s">
        <v>121</v>
      </c>
      <c r="C52" s="295"/>
      <c r="D52" s="295"/>
      <c r="E52" s="295"/>
      <c r="F52" s="295"/>
      <c r="G52" s="295"/>
      <c r="H52" s="295"/>
      <c r="I52" s="105"/>
      <c r="J52" s="101">
        <f>I52</f>
        <v>0</v>
      </c>
    </row>
    <row r="53" spans="1:10" s="21" customFormat="1" ht="44.25" customHeight="1">
      <c r="A53" s="243" t="s">
        <v>122</v>
      </c>
      <c r="B53" s="296" t="s">
        <v>123</v>
      </c>
      <c r="C53" s="297"/>
      <c r="D53" s="297"/>
      <c r="E53" s="297"/>
      <c r="F53" s="297"/>
      <c r="G53" s="297"/>
      <c r="H53" s="298"/>
      <c r="I53" s="103"/>
      <c r="J53" s="220">
        <f>I55</f>
        <v>0</v>
      </c>
    </row>
    <row r="54" spans="1:10" s="21" customFormat="1" ht="44.25" customHeight="1">
      <c r="A54" s="277"/>
      <c r="B54" s="223" t="s">
        <v>124</v>
      </c>
      <c r="C54" s="224"/>
      <c r="D54" s="224"/>
      <c r="E54" s="224"/>
      <c r="F54" s="224"/>
      <c r="G54" s="224"/>
      <c r="H54" s="225"/>
      <c r="I54" s="104"/>
      <c r="J54" s="221"/>
    </row>
    <row r="55" spans="1:10" ht="15" customHeight="1">
      <c r="A55" s="277"/>
      <c r="B55" s="226" t="s">
        <v>125</v>
      </c>
      <c r="C55" s="227"/>
      <c r="D55" s="227"/>
      <c r="E55" s="227"/>
      <c r="F55" s="227"/>
      <c r="G55" s="227"/>
      <c r="H55" s="228"/>
      <c r="I55" s="102">
        <f>I53+I54</f>
        <v>0</v>
      </c>
      <c r="J55" s="221"/>
    </row>
    <row r="56" spans="1:10" ht="15" customHeight="1">
      <c r="A56" s="277"/>
      <c r="B56" s="229" t="s">
        <v>120</v>
      </c>
      <c r="C56" s="232"/>
      <c r="D56" s="233"/>
      <c r="E56" s="233"/>
      <c r="F56" s="233"/>
      <c r="G56" s="233"/>
      <c r="H56" s="233"/>
      <c r="I56" s="234"/>
      <c r="J56" s="221"/>
    </row>
    <row r="57" spans="1:10" ht="15" customHeight="1">
      <c r="A57" s="277"/>
      <c r="B57" s="230"/>
      <c r="C57" s="235"/>
      <c r="D57" s="236"/>
      <c r="E57" s="236"/>
      <c r="F57" s="236"/>
      <c r="G57" s="236"/>
      <c r="H57" s="236"/>
      <c r="I57" s="237"/>
      <c r="J57" s="221"/>
    </row>
    <row r="58" spans="1:10" ht="15" customHeight="1">
      <c r="A58" s="244"/>
      <c r="B58" s="231"/>
      <c r="C58" s="238"/>
      <c r="D58" s="239"/>
      <c r="E58" s="239"/>
      <c r="F58" s="239"/>
      <c r="G58" s="239"/>
      <c r="H58" s="239"/>
      <c r="I58" s="237"/>
      <c r="J58" s="222"/>
    </row>
    <row r="59" spans="1:10" s="21" customFormat="1" ht="27" customHeight="1">
      <c r="A59" s="282" t="s">
        <v>126</v>
      </c>
      <c r="B59" s="285" t="s">
        <v>127</v>
      </c>
      <c r="C59" s="286"/>
      <c r="D59" s="286"/>
      <c r="E59" s="286"/>
      <c r="F59" s="286"/>
      <c r="G59" s="286"/>
      <c r="H59" s="287"/>
      <c r="I59" s="42" t="s">
        <v>128</v>
      </c>
      <c r="J59" s="288">
        <f>I71</f>
        <v>0</v>
      </c>
    </row>
    <row r="60" spans="1:10" s="21" customFormat="1" ht="18" customHeight="1">
      <c r="A60" s="283"/>
      <c r="B60" s="291"/>
      <c r="C60" s="206"/>
      <c r="D60" s="206"/>
      <c r="E60" s="206"/>
      <c r="F60" s="206"/>
      <c r="G60" s="206"/>
      <c r="H60" s="206"/>
      <c r="I60" s="106">
        <v>0</v>
      </c>
      <c r="J60" s="289"/>
    </row>
    <row r="61" spans="1:10" s="21" customFormat="1" ht="19.5" customHeight="1">
      <c r="A61" s="283"/>
      <c r="B61" s="291"/>
      <c r="C61" s="206"/>
      <c r="D61" s="206"/>
      <c r="E61" s="206"/>
      <c r="F61" s="206"/>
      <c r="G61" s="206"/>
      <c r="H61" s="206"/>
      <c r="I61" s="106">
        <v>0</v>
      </c>
      <c r="J61" s="289"/>
    </row>
    <row r="62" spans="1:10" s="21" customFormat="1" ht="18" customHeight="1">
      <c r="A62" s="283"/>
      <c r="B62" s="291"/>
      <c r="C62" s="206"/>
      <c r="D62" s="206"/>
      <c r="E62" s="206"/>
      <c r="F62" s="206"/>
      <c r="G62" s="206"/>
      <c r="H62" s="206"/>
      <c r="I62" s="106">
        <v>0</v>
      </c>
      <c r="J62" s="289"/>
    </row>
    <row r="63" spans="1:10" s="21" customFormat="1" ht="18" customHeight="1">
      <c r="A63" s="283"/>
      <c r="B63" s="291"/>
      <c r="C63" s="206"/>
      <c r="D63" s="206"/>
      <c r="E63" s="206"/>
      <c r="F63" s="206"/>
      <c r="G63" s="206"/>
      <c r="H63" s="206"/>
      <c r="I63" s="106">
        <v>0</v>
      </c>
      <c r="J63" s="289"/>
    </row>
    <row r="64" spans="1:10" s="21" customFormat="1" ht="18" customHeight="1">
      <c r="A64" s="283"/>
      <c r="B64" s="291"/>
      <c r="C64" s="206"/>
      <c r="D64" s="206"/>
      <c r="E64" s="206"/>
      <c r="F64" s="206"/>
      <c r="G64" s="206"/>
      <c r="H64" s="206"/>
      <c r="I64" s="106">
        <v>0</v>
      </c>
      <c r="J64" s="289"/>
    </row>
    <row r="65" spans="1:15" s="21" customFormat="1" ht="18" customHeight="1">
      <c r="A65" s="283"/>
      <c r="B65" s="291"/>
      <c r="C65" s="206"/>
      <c r="D65" s="206"/>
      <c r="E65" s="206"/>
      <c r="F65" s="206"/>
      <c r="G65" s="206"/>
      <c r="H65" s="206"/>
      <c r="I65" s="106">
        <v>0</v>
      </c>
      <c r="J65" s="289"/>
    </row>
    <row r="66" spans="1:15" s="21" customFormat="1" ht="18" customHeight="1">
      <c r="A66" s="283"/>
      <c r="B66" s="291"/>
      <c r="C66" s="206"/>
      <c r="D66" s="206"/>
      <c r="E66" s="206"/>
      <c r="F66" s="206"/>
      <c r="G66" s="206"/>
      <c r="H66" s="206"/>
      <c r="I66" s="106">
        <v>0</v>
      </c>
      <c r="J66" s="289"/>
    </row>
    <row r="67" spans="1:15" s="21" customFormat="1" ht="18" customHeight="1">
      <c r="A67" s="283"/>
      <c r="B67" s="291"/>
      <c r="C67" s="206"/>
      <c r="D67" s="206"/>
      <c r="E67" s="206"/>
      <c r="F67" s="206"/>
      <c r="G67" s="206"/>
      <c r="H67" s="206"/>
      <c r="I67" s="106">
        <v>0</v>
      </c>
      <c r="J67" s="289"/>
    </row>
    <row r="68" spans="1:15" s="21" customFormat="1" ht="18" customHeight="1">
      <c r="A68" s="283"/>
      <c r="B68" s="291"/>
      <c r="C68" s="206"/>
      <c r="D68" s="206"/>
      <c r="E68" s="206"/>
      <c r="F68" s="206"/>
      <c r="G68" s="206"/>
      <c r="H68" s="206"/>
      <c r="I68" s="106">
        <v>0</v>
      </c>
      <c r="J68" s="289"/>
    </row>
    <row r="69" spans="1:15" s="21" customFormat="1" ht="18" customHeight="1">
      <c r="A69" s="283"/>
      <c r="B69" s="291"/>
      <c r="C69" s="206"/>
      <c r="D69" s="206"/>
      <c r="E69" s="206"/>
      <c r="F69" s="206"/>
      <c r="G69" s="206"/>
      <c r="H69" s="206"/>
      <c r="I69" s="106">
        <v>0</v>
      </c>
      <c r="J69" s="289"/>
    </row>
    <row r="70" spans="1:15" ht="15" customHeight="1">
      <c r="A70" s="283"/>
      <c r="B70" s="291"/>
      <c r="C70" s="206"/>
      <c r="D70" s="206"/>
      <c r="E70" s="206"/>
      <c r="F70" s="206"/>
      <c r="G70" s="206"/>
      <c r="H70" s="206"/>
      <c r="I70" s="106">
        <v>0</v>
      </c>
      <c r="J70" s="289"/>
    </row>
    <row r="71" spans="1:15" s="21" customFormat="1" ht="18" customHeight="1">
      <c r="A71" s="284"/>
      <c r="B71" s="292" t="s">
        <v>129</v>
      </c>
      <c r="C71" s="293"/>
      <c r="D71" s="293"/>
      <c r="E71" s="293"/>
      <c r="F71" s="293"/>
      <c r="G71" s="293"/>
      <c r="H71" s="293"/>
      <c r="I71" s="41">
        <f>SUM(I59:I70)</f>
        <v>0</v>
      </c>
      <c r="J71" s="290"/>
    </row>
    <row r="72" spans="1:15" s="21" customFormat="1" ht="31.5">
      <c r="A72" s="243" t="s">
        <v>63</v>
      </c>
      <c r="B72" s="28" t="s">
        <v>115</v>
      </c>
      <c r="C72" s="278" t="s">
        <v>130</v>
      </c>
      <c r="D72" s="279"/>
      <c r="E72" s="279"/>
      <c r="F72" s="280"/>
      <c r="G72" s="192" t="s">
        <v>116</v>
      </c>
      <c r="H72" s="192" t="s">
        <v>117</v>
      </c>
      <c r="I72" s="43" t="s">
        <v>131</v>
      </c>
      <c r="J72" s="263">
        <f>I82</f>
        <v>0</v>
      </c>
      <c r="O72" s="30"/>
    </row>
    <row r="73" spans="1:15" s="21" customFormat="1" ht="33" customHeight="1">
      <c r="A73" s="277"/>
      <c r="B73" s="57"/>
      <c r="C73" s="266"/>
      <c r="D73" s="267"/>
      <c r="E73" s="267"/>
      <c r="F73" s="268"/>
      <c r="G73" s="82">
        <v>1</v>
      </c>
      <c r="H73" s="56"/>
      <c r="I73" s="58">
        <f>G73*H73</f>
        <v>0</v>
      </c>
      <c r="J73" s="264"/>
      <c r="O73" s="30"/>
    </row>
    <row r="74" spans="1:15" s="21" customFormat="1" ht="27.75" customHeight="1">
      <c r="A74" s="277"/>
      <c r="B74" s="57"/>
      <c r="C74" s="269"/>
      <c r="D74" s="270"/>
      <c r="E74" s="270"/>
      <c r="F74" s="271"/>
      <c r="G74" s="82">
        <v>1</v>
      </c>
      <c r="H74" s="56"/>
      <c r="I74" s="58">
        <f t="shared" ref="I74:I81" si="4">G74*H74</f>
        <v>0</v>
      </c>
      <c r="J74" s="264"/>
    </row>
    <row r="75" spans="1:15" s="21" customFormat="1" ht="17.45">
      <c r="A75" s="277"/>
      <c r="B75" s="109"/>
      <c r="C75" s="272"/>
      <c r="D75" s="273"/>
      <c r="E75" s="273"/>
      <c r="F75" s="274"/>
      <c r="G75" s="82">
        <v>1</v>
      </c>
      <c r="H75" s="56"/>
      <c r="I75" s="58">
        <f t="shared" si="4"/>
        <v>0</v>
      </c>
      <c r="J75" s="264"/>
    </row>
    <row r="76" spans="1:15" s="21" customFormat="1" ht="18" customHeight="1">
      <c r="A76" s="277"/>
      <c r="B76" s="110"/>
      <c r="C76" s="275"/>
      <c r="D76" s="206"/>
      <c r="E76" s="206"/>
      <c r="F76" s="276"/>
      <c r="G76" s="82">
        <v>1</v>
      </c>
      <c r="H76" s="56"/>
      <c r="I76" s="58">
        <f t="shared" si="4"/>
        <v>0</v>
      </c>
      <c r="J76" s="264"/>
    </row>
    <row r="77" spans="1:15" s="21" customFormat="1" ht="18" customHeight="1">
      <c r="A77" s="277"/>
      <c r="B77" s="110"/>
      <c r="C77" s="275"/>
      <c r="D77" s="206"/>
      <c r="E77" s="206"/>
      <c r="F77" s="276"/>
      <c r="G77" s="82">
        <v>1</v>
      </c>
      <c r="H77" s="56"/>
      <c r="I77" s="58">
        <f t="shared" si="4"/>
        <v>0</v>
      </c>
      <c r="J77" s="264"/>
    </row>
    <row r="78" spans="1:15" s="21" customFormat="1" ht="18" customHeight="1">
      <c r="A78" s="277"/>
      <c r="B78" s="110"/>
      <c r="C78" s="275"/>
      <c r="D78" s="206"/>
      <c r="E78" s="206"/>
      <c r="F78" s="276"/>
      <c r="G78" s="82">
        <v>1</v>
      </c>
      <c r="H78" s="56"/>
      <c r="I78" s="58">
        <f t="shared" si="4"/>
        <v>0</v>
      </c>
      <c r="J78" s="264"/>
    </row>
    <row r="79" spans="1:15" s="21" customFormat="1" ht="18" customHeight="1">
      <c r="A79" s="277"/>
      <c r="B79" s="110"/>
      <c r="C79" s="275"/>
      <c r="D79" s="206"/>
      <c r="E79" s="206"/>
      <c r="F79" s="276"/>
      <c r="G79" s="82">
        <v>1</v>
      </c>
      <c r="H79" s="56"/>
      <c r="I79" s="58">
        <f t="shared" si="4"/>
        <v>0</v>
      </c>
      <c r="J79" s="264"/>
    </row>
    <row r="80" spans="1:15" s="21" customFormat="1" ht="18" customHeight="1">
      <c r="A80" s="277"/>
      <c r="B80" s="110"/>
      <c r="C80" s="275"/>
      <c r="D80" s="206"/>
      <c r="E80" s="206"/>
      <c r="F80" s="276"/>
      <c r="G80" s="82">
        <v>1</v>
      </c>
      <c r="H80" s="56"/>
      <c r="I80" s="58">
        <f t="shared" si="4"/>
        <v>0</v>
      </c>
      <c r="J80" s="264"/>
    </row>
    <row r="81" spans="1:10" s="21" customFormat="1" ht="18" customHeight="1">
      <c r="A81" s="277"/>
      <c r="B81" s="110"/>
      <c r="C81" s="275"/>
      <c r="D81" s="206"/>
      <c r="E81" s="206"/>
      <c r="F81" s="276"/>
      <c r="G81" s="82">
        <v>1</v>
      </c>
      <c r="H81" s="56"/>
      <c r="I81" s="58">
        <f t="shared" si="4"/>
        <v>0</v>
      </c>
      <c r="J81" s="264"/>
    </row>
    <row r="82" spans="1:10" s="21" customFormat="1" ht="18" customHeight="1">
      <c r="A82" s="244"/>
      <c r="B82" s="281" t="s">
        <v>132</v>
      </c>
      <c r="C82" s="209"/>
      <c r="D82" s="209"/>
      <c r="E82" s="209"/>
      <c r="F82" s="209"/>
      <c r="G82" s="209"/>
      <c r="H82" s="209"/>
      <c r="I82" s="29">
        <f>SUM(I73:I81)</f>
        <v>0</v>
      </c>
      <c r="J82" s="265"/>
    </row>
    <row r="83" spans="1:10" s="21" customFormat="1" ht="34.5" customHeight="1">
      <c r="A83" s="24" t="s">
        <v>72</v>
      </c>
      <c r="B83" s="240" t="s">
        <v>133</v>
      </c>
      <c r="C83" s="241"/>
      <c r="D83" s="241"/>
      <c r="E83" s="241"/>
      <c r="F83" s="241"/>
      <c r="G83" s="241"/>
      <c r="H83" s="241"/>
      <c r="I83" s="242"/>
      <c r="J83" s="22">
        <f>SUM(J10:J82)</f>
        <v>0</v>
      </c>
    </row>
    <row r="84" spans="1:10" s="21" customFormat="1" ht="21.95" customHeight="1">
      <c r="A84" s="243" t="s">
        <v>74</v>
      </c>
      <c r="B84" s="245">
        <v>0.15</v>
      </c>
      <c r="C84" s="246"/>
      <c r="D84" s="247"/>
      <c r="E84" s="251" t="s">
        <v>37</v>
      </c>
      <c r="F84" s="252"/>
      <c r="G84" s="255">
        <f>J83*B84</f>
        <v>0</v>
      </c>
      <c r="H84" s="256"/>
      <c r="I84" s="257"/>
      <c r="J84" s="261">
        <f>G84</f>
        <v>0</v>
      </c>
    </row>
    <row r="85" spans="1:10" s="21" customFormat="1" ht="36.75" customHeight="1">
      <c r="A85" s="244"/>
      <c r="B85" s="248"/>
      <c r="C85" s="249"/>
      <c r="D85" s="250"/>
      <c r="E85" s="253"/>
      <c r="F85" s="254"/>
      <c r="G85" s="258"/>
      <c r="H85" s="259"/>
      <c r="I85" s="260"/>
      <c r="J85" s="262"/>
    </row>
    <row r="86" spans="1:10" s="21" customFormat="1" ht="17.45">
      <c r="A86" s="86" t="s">
        <v>76</v>
      </c>
      <c r="B86" s="211" t="s">
        <v>134</v>
      </c>
      <c r="C86" s="212"/>
      <c r="D86" s="212"/>
      <c r="E86" s="212"/>
      <c r="F86" s="212"/>
      <c r="G86" s="212"/>
      <c r="H86" s="212"/>
      <c r="I86" s="213"/>
      <c r="J86" s="175">
        <f>SUM(J83:J85)</f>
        <v>0</v>
      </c>
    </row>
    <row r="87" spans="1:10" s="21" customFormat="1" ht="24" customHeight="1">
      <c r="A87" s="214" t="s">
        <v>135</v>
      </c>
      <c r="B87" s="204" t="s">
        <v>136</v>
      </c>
      <c r="C87" s="204"/>
      <c r="D87" s="204"/>
      <c r="E87" s="204"/>
      <c r="F87" s="204"/>
      <c r="G87" s="204"/>
      <c r="H87" s="204"/>
      <c r="I87" s="204"/>
      <c r="J87" s="177" t="s">
        <v>137</v>
      </c>
    </row>
    <row r="88" spans="1:10" s="21" customFormat="1" ht="24" customHeight="1">
      <c r="A88" s="215"/>
      <c r="B88" s="204" t="s">
        <v>138</v>
      </c>
      <c r="C88" s="204"/>
      <c r="D88" s="204"/>
      <c r="E88" s="204"/>
      <c r="F88" s="204"/>
      <c r="G88" s="204"/>
      <c r="H88" s="204"/>
      <c r="I88" s="204"/>
      <c r="J88" s="176">
        <f>IF(J87="No", 10.27%,"0%")</f>
        <v>0.1027</v>
      </c>
    </row>
    <row r="89" spans="1:10" ht="15.75" customHeight="1">
      <c r="A89" s="216"/>
      <c r="B89" s="203" t="s">
        <v>139</v>
      </c>
      <c r="C89" s="204"/>
      <c r="D89" s="204"/>
      <c r="E89" s="204"/>
      <c r="F89" s="204"/>
      <c r="G89" s="204"/>
      <c r="H89" s="204"/>
      <c r="I89" s="205"/>
      <c r="J89" s="25">
        <f>(J86/(100%-J88))-J86</f>
        <v>0</v>
      </c>
    </row>
    <row r="90" spans="1:10" ht="15.75" customHeight="1">
      <c r="A90" s="215"/>
      <c r="B90" s="204" t="s">
        <v>140</v>
      </c>
      <c r="C90" s="204"/>
      <c r="D90" s="204"/>
      <c r="E90" s="204"/>
      <c r="F90" s="204"/>
      <c r="G90" s="204"/>
      <c r="H90" s="204"/>
      <c r="I90" s="205"/>
      <c r="J90" s="185">
        <f>J86+J89</f>
        <v>0</v>
      </c>
    </row>
    <row r="91" spans="1:10" ht="15" customHeight="1">
      <c r="A91" s="215"/>
      <c r="B91" s="218" t="s">
        <v>141</v>
      </c>
      <c r="C91" s="218"/>
      <c r="D91" s="218"/>
      <c r="E91" s="218"/>
      <c r="F91" s="218"/>
      <c r="G91" s="218"/>
      <c r="H91" s="218"/>
      <c r="I91" s="189" t="s">
        <v>142</v>
      </c>
      <c r="J91" s="184"/>
    </row>
    <row r="92" spans="1:10" ht="27.75" customHeight="1">
      <c r="A92" s="215"/>
      <c r="B92" s="206"/>
      <c r="C92" s="206"/>
      <c r="D92" s="206"/>
      <c r="E92" s="206"/>
      <c r="F92" s="206"/>
      <c r="G92" s="206"/>
      <c r="H92" s="206"/>
      <c r="I92" s="186">
        <v>0</v>
      </c>
      <c r="J92" s="23"/>
    </row>
    <row r="93" spans="1:10" ht="33" customHeight="1">
      <c r="A93" s="215"/>
      <c r="B93" s="206"/>
      <c r="C93" s="206"/>
      <c r="D93" s="206"/>
      <c r="E93" s="206"/>
      <c r="F93" s="206"/>
      <c r="G93" s="206"/>
      <c r="H93" s="219"/>
      <c r="I93" s="59">
        <v>0</v>
      </c>
      <c r="J93" s="23"/>
    </row>
    <row r="94" spans="1:10" ht="15" customHeight="1">
      <c r="A94" s="215"/>
      <c r="B94" s="206"/>
      <c r="C94" s="206"/>
      <c r="D94" s="206"/>
      <c r="E94" s="206"/>
      <c r="F94" s="206"/>
      <c r="G94" s="206"/>
      <c r="H94" s="206"/>
      <c r="I94" s="59"/>
      <c r="J94" s="23"/>
    </row>
    <row r="95" spans="1:10" ht="15" customHeight="1">
      <c r="A95" s="215"/>
      <c r="B95" s="206"/>
      <c r="C95" s="206"/>
      <c r="D95" s="206"/>
      <c r="E95" s="206"/>
      <c r="F95" s="206"/>
      <c r="G95" s="206"/>
      <c r="H95" s="206"/>
      <c r="I95" s="59">
        <v>0</v>
      </c>
      <c r="J95" s="23"/>
    </row>
    <row r="96" spans="1:10" ht="15" customHeight="1">
      <c r="A96" s="215"/>
      <c r="B96" s="206"/>
      <c r="C96" s="206"/>
      <c r="D96" s="206"/>
      <c r="E96" s="206"/>
      <c r="F96" s="206"/>
      <c r="G96" s="206"/>
      <c r="H96" s="206"/>
      <c r="I96" s="59">
        <v>0</v>
      </c>
      <c r="J96" s="23"/>
    </row>
    <row r="97" spans="1:10" ht="15" customHeight="1">
      <c r="A97" s="215"/>
      <c r="B97" s="206"/>
      <c r="C97" s="206"/>
      <c r="D97" s="206"/>
      <c r="E97" s="206"/>
      <c r="F97" s="206"/>
      <c r="G97" s="206"/>
      <c r="H97" s="206"/>
      <c r="I97" s="59">
        <v>0</v>
      </c>
      <c r="J97" s="23"/>
    </row>
    <row r="98" spans="1:10" ht="15" customHeight="1">
      <c r="A98" s="215"/>
      <c r="B98" s="206"/>
      <c r="C98" s="206"/>
      <c r="D98" s="206"/>
      <c r="E98" s="206"/>
      <c r="F98" s="206"/>
      <c r="G98" s="206"/>
      <c r="H98" s="206"/>
      <c r="I98" s="59">
        <v>0</v>
      </c>
      <c r="J98" s="23"/>
    </row>
    <row r="99" spans="1:10" ht="15" customHeight="1">
      <c r="A99" s="215"/>
      <c r="B99" s="206"/>
      <c r="C99" s="206"/>
      <c r="D99" s="206"/>
      <c r="E99" s="206"/>
      <c r="F99" s="206"/>
      <c r="G99" s="206"/>
      <c r="H99" s="206"/>
      <c r="I99" s="59">
        <v>0</v>
      </c>
      <c r="J99" s="23"/>
    </row>
    <row r="100" spans="1:10" ht="15" customHeight="1">
      <c r="A100" s="215"/>
      <c r="B100" s="207"/>
      <c r="C100" s="207"/>
      <c r="D100" s="207"/>
      <c r="E100" s="207"/>
      <c r="F100" s="207"/>
      <c r="G100" s="207"/>
      <c r="H100" s="208"/>
      <c r="I100" s="60">
        <v>0</v>
      </c>
      <c r="J100" s="23"/>
    </row>
    <row r="101" spans="1:10" ht="88.5" customHeight="1">
      <c r="A101" s="217"/>
      <c r="B101" s="209" t="s">
        <v>143</v>
      </c>
      <c r="C101" s="209"/>
      <c r="D101" s="209"/>
      <c r="E101" s="209"/>
      <c r="F101" s="209"/>
      <c r="G101" s="209"/>
      <c r="H101" s="210"/>
      <c r="I101" s="26">
        <f>SUM(I92:I100)</f>
        <v>0</v>
      </c>
      <c r="J101" s="25"/>
    </row>
    <row r="107" spans="1:10">
      <c r="D107" s="50"/>
    </row>
  </sheetData>
  <mergeCells count="138">
    <mergeCell ref="A2:J2"/>
    <mergeCell ref="A4:A8"/>
    <mergeCell ref="D4:I4"/>
    <mergeCell ref="J4:J8"/>
    <mergeCell ref="L4:O4"/>
    <mergeCell ref="D5:I5"/>
    <mergeCell ref="L5:O5"/>
    <mergeCell ref="D6:I6"/>
    <mergeCell ref="D7:I7"/>
    <mergeCell ref="D8:I8"/>
    <mergeCell ref="B9:I9"/>
    <mergeCell ref="A10:A24"/>
    <mergeCell ref="C10:D10"/>
    <mergeCell ref="E10:F10"/>
    <mergeCell ref="J10:J24"/>
    <mergeCell ref="C11:D11"/>
    <mergeCell ref="E11:F11"/>
    <mergeCell ref="C12:D12"/>
    <mergeCell ref="E12:F12"/>
    <mergeCell ref="C13:D13"/>
    <mergeCell ref="C17:D17"/>
    <mergeCell ref="E17:F17"/>
    <mergeCell ref="C18:D18"/>
    <mergeCell ref="E18:F18"/>
    <mergeCell ref="C19:D19"/>
    <mergeCell ref="E19:F19"/>
    <mergeCell ref="E13:F13"/>
    <mergeCell ref="C14:D14"/>
    <mergeCell ref="E14:F14"/>
    <mergeCell ref="C15:D15"/>
    <mergeCell ref="E15:F15"/>
    <mergeCell ref="C16:D16"/>
    <mergeCell ref="E16:F16"/>
    <mergeCell ref="C20:D20"/>
    <mergeCell ref="E20:F20"/>
    <mergeCell ref="B21:H21"/>
    <mergeCell ref="B22:B24"/>
    <mergeCell ref="C22:I24"/>
    <mergeCell ref="A25:A36"/>
    <mergeCell ref="C25:D25"/>
    <mergeCell ref="E25:F25"/>
    <mergeCell ref="E30:F30"/>
    <mergeCell ref="C31:D31"/>
    <mergeCell ref="E31:F31"/>
    <mergeCell ref="C32:D32"/>
    <mergeCell ref="E32:F32"/>
    <mergeCell ref="C33:D33"/>
    <mergeCell ref="E33:F33"/>
    <mergeCell ref="C34:D34"/>
    <mergeCell ref="E34:F34"/>
    <mergeCell ref="J37:J51"/>
    <mergeCell ref="B38:F38"/>
    <mergeCell ref="B39:F39"/>
    <mergeCell ref="B40:F40"/>
    <mergeCell ref="B41:F41"/>
    <mergeCell ref="B48:H48"/>
    <mergeCell ref="B49:B51"/>
    <mergeCell ref="C49:I51"/>
    <mergeCell ref="J25:J36"/>
    <mergeCell ref="C26:D26"/>
    <mergeCell ref="E26:F26"/>
    <mergeCell ref="C27:D27"/>
    <mergeCell ref="E27:F27"/>
    <mergeCell ref="C28:D28"/>
    <mergeCell ref="E28:F28"/>
    <mergeCell ref="C29:D29"/>
    <mergeCell ref="E29:F29"/>
    <mergeCell ref="C30:D30"/>
    <mergeCell ref="C35:D35"/>
    <mergeCell ref="E35:F35"/>
    <mergeCell ref="B36:H36"/>
    <mergeCell ref="B52:H52"/>
    <mergeCell ref="A53:A58"/>
    <mergeCell ref="B53:H53"/>
    <mergeCell ref="B42:F42"/>
    <mergeCell ref="B43:F43"/>
    <mergeCell ref="B44:F44"/>
    <mergeCell ref="B45:F45"/>
    <mergeCell ref="B46:F46"/>
    <mergeCell ref="B47:F47"/>
    <mergeCell ref="A37:A51"/>
    <mergeCell ref="B37:F37"/>
    <mergeCell ref="A59:A71"/>
    <mergeCell ref="B59:H59"/>
    <mergeCell ref="J59:J71"/>
    <mergeCell ref="B60:H60"/>
    <mergeCell ref="B61:H61"/>
    <mergeCell ref="B68:H68"/>
    <mergeCell ref="B69:H69"/>
    <mergeCell ref="B70:H70"/>
    <mergeCell ref="B71:H71"/>
    <mergeCell ref="B62:H62"/>
    <mergeCell ref="B63:H63"/>
    <mergeCell ref="B64:H64"/>
    <mergeCell ref="B65:H65"/>
    <mergeCell ref="B66:H66"/>
    <mergeCell ref="B67:H67"/>
    <mergeCell ref="J53:J58"/>
    <mergeCell ref="B54:H54"/>
    <mergeCell ref="B55:H55"/>
    <mergeCell ref="B56:B58"/>
    <mergeCell ref="C56:I58"/>
    <mergeCell ref="B83:I83"/>
    <mergeCell ref="A84:A85"/>
    <mergeCell ref="B84:D85"/>
    <mergeCell ref="E84:F85"/>
    <mergeCell ref="G84:I85"/>
    <mergeCell ref="J84:J85"/>
    <mergeCell ref="J72:J82"/>
    <mergeCell ref="C73:F73"/>
    <mergeCell ref="C74:F74"/>
    <mergeCell ref="C75:F75"/>
    <mergeCell ref="C76:F76"/>
    <mergeCell ref="C77:F77"/>
    <mergeCell ref="C78:F78"/>
    <mergeCell ref="C79:F79"/>
    <mergeCell ref="C80:F80"/>
    <mergeCell ref="C81:F81"/>
    <mergeCell ref="A72:A82"/>
    <mergeCell ref="C72:F72"/>
    <mergeCell ref="B82:H82"/>
    <mergeCell ref="B89:I89"/>
    <mergeCell ref="B96:H96"/>
    <mergeCell ref="B97:H97"/>
    <mergeCell ref="B98:H98"/>
    <mergeCell ref="B99:H99"/>
    <mergeCell ref="B100:H100"/>
    <mergeCell ref="B101:H101"/>
    <mergeCell ref="B86:I86"/>
    <mergeCell ref="A87:A101"/>
    <mergeCell ref="B87:I87"/>
    <mergeCell ref="B88:I88"/>
    <mergeCell ref="B90:I90"/>
    <mergeCell ref="B91:H91"/>
    <mergeCell ref="B92:H92"/>
    <mergeCell ref="B93:H93"/>
    <mergeCell ref="B94:H94"/>
    <mergeCell ref="B95:H95"/>
  </mergeCells>
  <conditionalFormatting sqref="I101">
    <cfRule type="cellIs" dxfId="14" priority="4" operator="lessThan">
      <formula>$J$89</formula>
    </cfRule>
    <cfRule type="cellIs" dxfId="13" priority="5" operator="greaterThanOrEqual">
      <formula>$J$89</formula>
    </cfRule>
  </conditionalFormatting>
  <conditionalFormatting sqref="J86">
    <cfRule type="cellIs" dxfId="12" priority="1" operator="lessThan">
      <formula>200000</formula>
    </cfRule>
    <cfRule type="cellIs" dxfId="11" priority="2" operator="equal">
      <formula>200000</formula>
    </cfRule>
    <cfRule type="cellIs" dxfId="10" priority="3" operator="greaterThan">
      <formula>200000</formula>
    </cfRule>
  </conditionalFormatting>
  <dataValidations count="2">
    <dataValidation type="list" allowBlank="1" showInputMessage="1" showErrorMessage="1" sqref="J87" xr:uid="{6A088448-04D7-4E2F-ABA1-1F0CB8A04EF1}">
      <formula1>"No, Yes"</formula1>
    </dataValidation>
    <dataValidation type="list" allowBlank="1" showInputMessage="1" showErrorMessage="1" sqref="D8:I8" xr:uid="{39F33D0A-3E6E-4C89-92B8-8451401F0847}">
      <formula1>"Study and Assessment Grant, Pilot Grant"</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47AAB7-BA48-4AB5-A395-A0E5FB965681}">
  <sheetPr>
    <tabColor theme="4" tint="0.39997558519241921"/>
  </sheetPr>
  <dimension ref="A1:O107"/>
  <sheetViews>
    <sheetView topLeftCell="A81" zoomScale="120" zoomScaleNormal="120" workbookViewId="0">
      <selection activeCell="H74" sqref="H74"/>
    </sheetView>
  </sheetViews>
  <sheetFormatPr defaultRowHeight="14.45"/>
  <cols>
    <col min="1" max="1" width="19.42578125" customWidth="1"/>
    <col min="2" max="2" width="14.140625" customWidth="1"/>
    <col min="3" max="7" width="9.140625" bestFit="1" customWidth="1"/>
    <col min="8" max="8" width="15.42578125" customWidth="1"/>
    <col min="9" max="9" width="19.85546875" customWidth="1"/>
    <col min="10" max="10" width="16.85546875" customWidth="1"/>
    <col min="11" max="11" width="9.5703125" customWidth="1"/>
    <col min="12" max="12" width="16" customWidth="1"/>
    <col min="13" max="14" width="9.140625" bestFit="1" customWidth="1"/>
    <col min="15" max="15" width="27.28515625" customWidth="1"/>
  </cols>
  <sheetData>
    <row r="1" spans="1:15" ht="21">
      <c r="A1" s="46"/>
      <c r="B1" s="46"/>
      <c r="C1" s="46"/>
      <c r="D1" s="46"/>
    </row>
    <row r="2" spans="1:15" ht="21" customHeight="1">
      <c r="A2" s="372" t="s">
        <v>92</v>
      </c>
      <c r="B2" s="373"/>
      <c r="C2" s="373"/>
      <c r="D2" s="373"/>
      <c r="E2" s="373"/>
      <c r="F2" s="373"/>
      <c r="G2" s="373"/>
      <c r="H2" s="373"/>
      <c r="I2" s="373"/>
      <c r="J2" s="374"/>
    </row>
    <row r="4" spans="1:15" ht="24.95">
      <c r="A4" s="375"/>
      <c r="B4" s="114" t="s">
        <v>93</v>
      </c>
      <c r="C4" s="115"/>
      <c r="D4" s="369" t="s">
        <v>144</v>
      </c>
      <c r="E4" s="370"/>
      <c r="F4" s="370"/>
      <c r="G4" s="370"/>
      <c r="H4" s="370"/>
      <c r="I4" s="371"/>
      <c r="J4" s="378"/>
      <c r="L4" s="380" t="s">
        <v>3</v>
      </c>
      <c r="M4" s="381"/>
      <c r="N4" s="381"/>
      <c r="O4" s="382"/>
    </row>
    <row r="5" spans="1:15">
      <c r="A5" s="376"/>
      <c r="B5" s="116" t="s">
        <v>8</v>
      </c>
      <c r="C5" s="117"/>
      <c r="D5" s="369" t="s">
        <v>145</v>
      </c>
      <c r="E5" s="370"/>
      <c r="F5" s="370"/>
      <c r="G5" s="370"/>
      <c r="H5" s="370"/>
      <c r="I5" s="371"/>
      <c r="J5" s="379"/>
      <c r="L5" s="383" t="s">
        <v>4</v>
      </c>
      <c r="M5" s="384"/>
      <c r="N5" s="384"/>
      <c r="O5" s="385"/>
    </row>
    <row r="6" spans="1:15">
      <c r="A6" s="376"/>
      <c r="B6" s="116" t="s">
        <v>94</v>
      </c>
      <c r="C6" s="117"/>
      <c r="D6" s="386" t="s">
        <v>146</v>
      </c>
      <c r="E6" s="387"/>
      <c r="F6" s="387"/>
      <c r="G6" s="387"/>
      <c r="H6" s="387"/>
      <c r="I6" s="388"/>
      <c r="J6" s="379"/>
      <c r="K6" s="50"/>
      <c r="L6" s="118" t="s">
        <v>7</v>
      </c>
      <c r="M6" s="119"/>
      <c r="N6" s="119"/>
      <c r="O6" s="120"/>
    </row>
    <row r="7" spans="1:15" ht="23.25" customHeight="1">
      <c r="A7" s="376"/>
      <c r="B7" s="121" t="s">
        <v>95</v>
      </c>
      <c r="C7" s="122"/>
      <c r="D7" s="369" t="s">
        <v>147</v>
      </c>
      <c r="E7" s="370"/>
      <c r="F7" s="370"/>
      <c r="G7" s="370"/>
      <c r="H7" s="370"/>
      <c r="I7" s="371"/>
      <c r="J7" s="379"/>
    </row>
    <row r="8" spans="1:15" ht="24.75" customHeight="1">
      <c r="A8" s="377"/>
      <c r="B8" s="121" t="s">
        <v>96</v>
      </c>
      <c r="C8" s="122"/>
      <c r="D8" s="369" t="s">
        <v>148</v>
      </c>
      <c r="E8" s="370"/>
      <c r="F8" s="370"/>
      <c r="G8" s="370"/>
      <c r="H8" s="370"/>
      <c r="I8" s="371"/>
      <c r="J8" s="379"/>
    </row>
    <row r="9" spans="1:15" ht="24.75" customHeight="1">
      <c r="A9" s="123" t="s">
        <v>98</v>
      </c>
      <c r="B9" s="389" t="s">
        <v>99</v>
      </c>
      <c r="C9" s="390"/>
      <c r="D9" s="390"/>
      <c r="E9" s="390"/>
      <c r="F9" s="390"/>
      <c r="G9" s="390"/>
      <c r="H9" s="390"/>
      <c r="I9" s="390"/>
      <c r="J9" s="124" t="s">
        <v>100</v>
      </c>
    </row>
    <row r="10" spans="1:15" ht="31.5" customHeight="1">
      <c r="A10" s="391" t="s">
        <v>101</v>
      </c>
      <c r="B10" s="125" t="s">
        <v>102</v>
      </c>
      <c r="C10" s="393" t="s">
        <v>103</v>
      </c>
      <c r="D10" s="393"/>
      <c r="E10" s="393" t="s">
        <v>104</v>
      </c>
      <c r="F10" s="393"/>
      <c r="G10" s="193" t="s">
        <v>105</v>
      </c>
      <c r="H10" s="193" t="s">
        <v>37</v>
      </c>
      <c r="I10" s="126" t="s">
        <v>106</v>
      </c>
      <c r="J10" s="394">
        <f>I21</f>
        <v>69200</v>
      </c>
    </row>
    <row r="11" spans="1:15">
      <c r="A11" s="392"/>
      <c r="B11" s="127">
        <v>1</v>
      </c>
      <c r="C11" s="396" t="s">
        <v>149</v>
      </c>
      <c r="D11" s="396"/>
      <c r="E11" s="397">
        <v>40</v>
      </c>
      <c r="F11" s="397"/>
      <c r="G11" s="128">
        <v>500</v>
      </c>
      <c r="H11" s="129" t="s">
        <v>37</v>
      </c>
      <c r="I11" s="130">
        <f t="shared" ref="I11:I20" si="0">E11*G11</f>
        <v>20000</v>
      </c>
      <c r="J11" s="394"/>
    </row>
    <row r="12" spans="1:15">
      <c r="A12" s="392"/>
      <c r="B12" s="127">
        <v>2</v>
      </c>
      <c r="C12" s="396" t="s">
        <v>150</v>
      </c>
      <c r="D12" s="396"/>
      <c r="E12" s="397">
        <v>30</v>
      </c>
      <c r="F12" s="397"/>
      <c r="G12" s="128">
        <v>400</v>
      </c>
      <c r="H12" s="129" t="s">
        <v>37</v>
      </c>
      <c r="I12" s="130">
        <f t="shared" si="0"/>
        <v>12000</v>
      </c>
      <c r="J12" s="394"/>
    </row>
    <row r="13" spans="1:15">
      <c r="A13" s="392"/>
      <c r="B13" s="127">
        <v>3</v>
      </c>
      <c r="C13" s="396" t="s">
        <v>151</v>
      </c>
      <c r="D13" s="396"/>
      <c r="E13" s="397">
        <v>35</v>
      </c>
      <c r="F13" s="397"/>
      <c r="G13" s="128">
        <v>600</v>
      </c>
      <c r="H13" s="129" t="s">
        <v>37</v>
      </c>
      <c r="I13" s="130">
        <f t="shared" si="0"/>
        <v>21000</v>
      </c>
      <c r="J13" s="394"/>
    </row>
    <row r="14" spans="1:15">
      <c r="A14" s="392"/>
      <c r="B14" s="127">
        <v>4</v>
      </c>
      <c r="C14" s="396" t="s">
        <v>152</v>
      </c>
      <c r="D14" s="396"/>
      <c r="E14" s="397">
        <v>27</v>
      </c>
      <c r="F14" s="397"/>
      <c r="G14" s="128">
        <v>600</v>
      </c>
      <c r="H14" s="129" t="s">
        <v>37</v>
      </c>
      <c r="I14" s="130">
        <f t="shared" si="0"/>
        <v>16200</v>
      </c>
      <c r="J14" s="394"/>
    </row>
    <row r="15" spans="1:15">
      <c r="A15" s="392"/>
      <c r="B15" s="127">
        <v>5</v>
      </c>
      <c r="C15" s="396"/>
      <c r="D15" s="396"/>
      <c r="E15" s="397"/>
      <c r="F15" s="397"/>
      <c r="G15" s="128"/>
      <c r="H15" s="129" t="s">
        <v>37</v>
      </c>
      <c r="I15" s="130">
        <f t="shared" si="0"/>
        <v>0</v>
      </c>
      <c r="J15" s="394"/>
    </row>
    <row r="16" spans="1:15">
      <c r="A16" s="392"/>
      <c r="B16" s="127">
        <v>6</v>
      </c>
      <c r="C16" s="396"/>
      <c r="D16" s="396"/>
      <c r="E16" s="397"/>
      <c r="F16" s="397"/>
      <c r="G16" s="128"/>
      <c r="H16" s="129" t="s">
        <v>37</v>
      </c>
      <c r="I16" s="130">
        <f t="shared" si="0"/>
        <v>0</v>
      </c>
      <c r="J16" s="394"/>
    </row>
    <row r="17" spans="1:10">
      <c r="A17" s="392"/>
      <c r="B17" s="127">
        <v>7</v>
      </c>
      <c r="C17" s="396"/>
      <c r="D17" s="396"/>
      <c r="E17" s="397"/>
      <c r="F17" s="397"/>
      <c r="G17" s="128"/>
      <c r="H17" s="129" t="s">
        <v>37</v>
      </c>
      <c r="I17" s="130">
        <f t="shared" si="0"/>
        <v>0</v>
      </c>
      <c r="J17" s="394"/>
    </row>
    <row r="18" spans="1:10">
      <c r="A18" s="392"/>
      <c r="B18" s="127">
        <v>8</v>
      </c>
      <c r="C18" s="398"/>
      <c r="D18" s="398"/>
      <c r="E18" s="397"/>
      <c r="F18" s="397"/>
      <c r="G18" s="131"/>
      <c r="H18" s="129" t="s">
        <v>37</v>
      </c>
      <c r="I18" s="130">
        <f t="shared" si="0"/>
        <v>0</v>
      </c>
      <c r="J18" s="394"/>
    </row>
    <row r="19" spans="1:10">
      <c r="A19" s="392"/>
      <c r="B19" s="127">
        <v>9</v>
      </c>
      <c r="C19" s="398"/>
      <c r="D19" s="398"/>
      <c r="E19" s="397"/>
      <c r="F19" s="397"/>
      <c r="G19" s="131"/>
      <c r="H19" s="129" t="s">
        <v>37</v>
      </c>
      <c r="I19" s="130">
        <f t="shared" si="0"/>
        <v>0</v>
      </c>
      <c r="J19" s="394"/>
    </row>
    <row r="20" spans="1:10">
      <c r="A20" s="392"/>
      <c r="B20" s="127">
        <v>10</v>
      </c>
      <c r="C20" s="399"/>
      <c r="D20" s="399"/>
      <c r="E20" s="397"/>
      <c r="F20" s="397"/>
      <c r="G20" s="132"/>
      <c r="H20" s="129" t="s">
        <v>37</v>
      </c>
      <c r="I20" s="130">
        <f t="shared" si="0"/>
        <v>0</v>
      </c>
      <c r="J20" s="394"/>
    </row>
    <row r="21" spans="1:10">
      <c r="A21" s="392"/>
      <c r="B21" s="400" t="s">
        <v>107</v>
      </c>
      <c r="C21" s="401"/>
      <c r="D21" s="401"/>
      <c r="E21" s="401"/>
      <c r="F21" s="401"/>
      <c r="G21" s="401"/>
      <c r="H21" s="401"/>
      <c r="I21" s="133">
        <f>SUM(I11:I20)</f>
        <v>69200</v>
      </c>
      <c r="J21" s="394"/>
    </row>
    <row r="22" spans="1:10">
      <c r="A22" s="392"/>
      <c r="B22" s="402" t="s">
        <v>108</v>
      </c>
      <c r="C22" s="405" t="s">
        <v>153</v>
      </c>
      <c r="D22" s="406"/>
      <c r="E22" s="406"/>
      <c r="F22" s="406"/>
      <c r="G22" s="406"/>
      <c r="H22" s="406"/>
      <c r="I22" s="407"/>
      <c r="J22" s="394"/>
    </row>
    <row r="23" spans="1:10">
      <c r="A23" s="392"/>
      <c r="B23" s="403"/>
      <c r="C23" s="408"/>
      <c r="D23" s="409"/>
      <c r="E23" s="409"/>
      <c r="F23" s="409"/>
      <c r="G23" s="409"/>
      <c r="H23" s="409"/>
      <c r="I23" s="410"/>
      <c r="J23" s="394"/>
    </row>
    <row r="24" spans="1:10" ht="28.5" customHeight="1">
      <c r="A24" s="392"/>
      <c r="B24" s="404"/>
      <c r="C24" s="411"/>
      <c r="D24" s="412"/>
      <c r="E24" s="412"/>
      <c r="F24" s="412"/>
      <c r="G24" s="412"/>
      <c r="H24" s="412"/>
      <c r="I24" s="413"/>
      <c r="J24" s="395"/>
    </row>
    <row r="25" spans="1:10" ht="33.75" customHeight="1">
      <c r="A25" s="338" t="s">
        <v>109</v>
      </c>
      <c r="B25" s="134" t="s">
        <v>102</v>
      </c>
      <c r="C25" s="340" t="s">
        <v>110</v>
      </c>
      <c r="D25" s="393"/>
      <c r="E25" s="415" t="s">
        <v>111</v>
      </c>
      <c r="F25" s="416"/>
      <c r="G25" s="135" t="s">
        <v>112</v>
      </c>
      <c r="H25" s="135" t="s">
        <v>37</v>
      </c>
      <c r="I25" s="136" t="s">
        <v>113</v>
      </c>
      <c r="J25" s="435">
        <f>I36</f>
        <v>13840</v>
      </c>
    </row>
    <row r="26" spans="1:10">
      <c r="A26" s="414"/>
      <c r="B26" s="137">
        <v>1</v>
      </c>
      <c r="C26" s="329">
        <f t="shared" ref="C26:C35" si="1">I11</f>
        <v>20000</v>
      </c>
      <c r="D26" s="329"/>
      <c r="E26" s="417"/>
      <c r="F26" s="417"/>
      <c r="G26" s="138">
        <v>0.2</v>
      </c>
      <c r="H26" s="139" t="s">
        <v>37</v>
      </c>
      <c r="I26" s="140">
        <f t="shared" ref="I26:I35" si="2">(C26*G26)+E26</f>
        <v>4000</v>
      </c>
      <c r="J26" s="435"/>
    </row>
    <row r="27" spans="1:10">
      <c r="A27" s="414"/>
      <c r="B27" s="137">
        <v>2</v>
      </c>
      <c r="C27" s="329">
        <f t="shared" si="1"/>
        <v>12000</v>
      </c>
      <c r="D27" s="329"/>
      <c r="E27" s="417"/>
      <c r="F27" s="417"/>
      <c r="G27" s="138">
        <v>0.2</v>
      </c>
      <c r="H27" s="139" t="s">
        <v>37</v>
      </c>
      <c r="I27" s="140">
        <f t="shared" si="2"/>
        <v>2400</v>
      </c>
      <c r="J27" s="435"/>
    </row>
    <row r="28" spans="1:10">
      <c r="A28" s="414"/>
      <c r="B28" s="137">
        <v>3</v>
      </c>
      <c r="C28" s="329">
        <f t="shared" si="1"/>
        <v>21000</v>
      </c>
      <c r="D28" s="329"/>
      <c r="E28" s="417"/>
      <c r="F28" s="417"/>
      <c r="G28" s="138">
        <v>0.2</v>
      </c>
      <c r="H28" s="139" t="s">
        <v>37</v>
      </c>
      <c r="I28" s="140">
        <f t="shared" si="2"/>
        <v>4200</v>
      </c>
      <c r="J28" s="435"/>
    </row>
    <row r="29" spans="1:10">
      <c r="A29" s="414"/>
      <c r="B29" s="137">
        <v>4</v>
      </c>
      <c r="C29" s="329">
        <f t="shared" si="1"/>
        <v>16200</v>
      </c>
      <c r="D29" s="329"/>
      <c r="E29" s="417"/>
      <c r="F29" s="417"/>
      <c r="G29" s="138">
        <v>0.2</v>
      </c>
      <c r="H29" s="139" t="s">
        <v>37</v>
      </c>
      <c r="I29" s="140">
        <f t="shared" si="2"/>
        <v>3240</v>
      </c>
      <c r="J29" s="435"/>
    </row>
    <row r="30" spans="1:10">
      <c r="A30" s="414"/>
      <c r="B30" s="137">
        <v>5</v>
      </c>
      <c r="C30" s="329">
        <f t="shared" si="1"/>
        <v>0</v>
      </c>
      <c r="D30" s="329"/>
      <c r="E30" s="417"/>
      <c r="F30" s="417"/>
      <c r="G30" s="138"/>
      <c r="H30" s="139" t="s">
        <v>37</v>
      </c>
      <c r="I30" s="140">
        <f t="shared" si="2"/>
        <v>0</v>
      </c>
      <c r="J30" s="435"/>
    </row>
    <row r="31" spans="1:10">
      <c r="A31" s="414"/>
      <c r="B31" s="137">
        <v>6</v>
      </c>
      <c r="C31" s="329">
        <f t="shared" si="1"/>
        <v>0</v>
      </c>
      <c r="D31" s="329"/>
      <c r="E31" s="417"/>
      <c r="F31" s="417"/>
      <c r="G31" s="138"/>
      <c r="H31" s="139" t="s">
        <v>37</v>
      </c>
      <c r="I31" s="140">
        <f t="shared" si="2"/>
        <v>0</v>
      </c>
      <c r="J31" s="435"/>
    </row>
    <row r="32" spans="1:10">
      <c r="A32" s="414"/>
      <c r="B32" s="137">
        <v>7</v>
      </c>
      <c r="C32" s="329">
        <f t="shared" si="1"/>
        <v>0</v>
      </c>
      <c r="D32" s="329"/>
      <c r="E32" s="417"/>
      <c r="F32" s="417"/>
      <c r="G32" s="138"/>
      <c r="H32" s="139" t="s">
        <v>37</v>
      </c>
      <c r="I32" s="140">
        <f t="shared" si="2"/>
        <v>0</v>
      </c>
      <c r="J32" s="435"/>
    </row>
    <row r="33" spans="1:10">
      <c r="A33" s="414"/>
      <c r="B33" s="137">
        <v>8</v>
      </c>
      <c r="C33" s="329">
        <f t="shared" si="1"/>
        <v>0</v>
      </c>
      <c r="D33" s="329"/>
      <c r="E33" s="417"/>
      <c r="F33" s="417"/>
      <c r="G33" s="138"/>
      <c r="H33" s="139" t="s">
        <v>37</v>
      </c>
      <c r="I33" s="140">
        <f t="shared" si="2"/>
        <v>0</v>
      </c>
      <c r="J33" s="435"/>
    </row>
    <row r="34" spans="1:10">
      <c r="A34" s="414"/>
      <c r="B34" s="137">
        <v>9</v>
      </c>
      <c r="C34" s="329">
        <f t="shared" si="1"/>
        <v>0</v>
      </c>
      <c r="D34" s="329"/>
      <c r="E34" s="417"/>
      <c r="F34" s="417"/>
      <c r="G34" s="138"/>
      <c r="H34" s="139" t="s">
        <v>37</v>
      </c>
      <c r="I34" s="140">
        <f t="shared" si="2"/>
        <v>0</v>
      </c>
      <c r="J34" s="435"/>
    </row>
    <row r="35" spans="1:10">
      <c r="A35" s="414"/>
      <c r="B35" s="137">
        <v>10</v>
      </c>
      <c r="C35" s="329">
        <f t="shared" si="1"/>
        <v>0</v>
      </c>
      <c r="D35" s="329"/>
      <c r="E35" s="436"/>
      <c r="F35" s="436"/>
      <c r="G35" s="138"/>
      <c r="H35" s="139" t="s">
        <v>37</v>
      </c>
      <c r="I35" s="141">
        <f t="shared" si="2"/>
        <v>0</v>
      </c>
      <c r="J35" s="435"/>
    </row>
    <row r="36" spans="1:10">
      <c r="A36" s="414"/>
      <c r="B36" s="437" t="s">
        <v>114</v>
      </c>
      <c r="C36" s="438"/>
      <c r="D36" s="438"/>
      <c r="E36" s="438"/>
      <c r="F36" s="438"/>
      <c r="G36" s="438"/>
      <c r="H36" s="439"/>
      <c r="I36" s="142">
        <f>SUM(I26:I35)</f>
        <v>13840</v>
      </c>
      <c r="J36" s="435"/>
    </row>
    <row r="37" spans="1:10" ht="24.75" customHeight="1">
      <c r="A37" s="450" t="s">
        <v>41</v>
      </c>
      <c r="B37" s="451" t="s">
        <v>115</v>
      </c>
      <c r="C37" s="452"/>
      <c r="D37" s="452"/>
      <c r="E37" s="452"/>
      <c r="F37" s="453"/>
      <c r="G37" s="193" t="s">
        <v>116</v>
      </c>
      <c r="H37" s="193" t="s">
        <v>117</v>
      </c>
      <c r="I37" s="126" t="s">
        <v>118</v>
      </c>
      <c r="J37" s="418">
        <f>I48</f>
        <v>34400</v>
      </c>
    </row>
    <row r="38" spans="1:10" ht="17.25" customHeight="1">
      <c r="A38" s="392"/>
      <c r="B38" s="422" t="s">
        <v>154</v>
      </c>
      <c r="C38" s="423"/>
      <c r="D38" s="423"/>
      <c r="E38" s="423"/>
      <c r="F38" s="424"/>
      <c r="G38" s="128">
        <v>8</v>
      </c>
      <c r="H38" s="143">
        <v>2500</v>
      </c>
      <c r="I38" s="130">
        <f t="shared" ref="I38:I47" si="3">G38*H38</f>
        <v>20000</v>
      </c>
      <c r="J38" s="419"/>
    </row>
    <row r="39" spans="1:10" ht="17.25" customHeight="1">
      <c r="A39" s="392"/>
      <c r="B39" s="425" t="s">
        <v>155</v>
      </c>
      <c r="C39" s="423"/>
      <c r="D39" s="423"/>
      <c r="E39" s="423"/>
      <c r="F39" s="424"/>
      <c r="G39" s="128">
        <v>2</v>
      </c>
      <c r="H39" s="143">
        <v>4000</v>
      </c>
      <c r="I39" s="130">
        <f t="shared" si="3"/>
        <v>8000</v>
      </c>
      <c r="J39" s="419"/>
    </row>
    <row r="40" spans="1:10" ht="16.5" customHeight="1">
      <c r="A40" s="392"/>
      <c r="B40" s="426" t="s">
        <v>156</v>
      </c>
      <c r="C40" s="427"/>
      <c r="D40" s="427"/>
      <c r="E40" s="427"/>
      <c r="F40" s="428"/>
      <c r="G40" s="128">
        <v>1</v>
      </c>
      <c r="H40" s="143">
        <v>5000</v>
      </c>
      <c r="I40" s="130">
        <f t="shared" si="3"/>
        <v>5000</v>
      </c>
      <c r="J40" s="419"/>
    </row>
    <row r="41" spans="1:10">
      <c r="A41" s="392"/>
      <c r="B41" s="429" t="s">
        <v>157</v>
      </c>
      <c r="C41" s="430"/>
      <c r="D41" s="430"/>
      <c r="E41" s="430"/>
      <c r="F41" s="431"/>
      <c r="G41" s="128">
        <v>14</v>
      </c>
      <c r="H41" s="143">
        <v>100</v>
      </c>
      <c r="I41" s="130">
        <f t="shared" si="3"/>
        <v>1400</v>
      </c>
      <c r="J41" s="419"/>
    </row>
    <row r="42" spans="1:10">
      <c r="A42" s="392"/>
      <c r="B42" s="425"/>
      <c r="C42" s="423"/>
      <c r="D42" s="423"/>
      <c r="E42" s="423"/>
      <c r="F42" s="424"/>
      <c r="G42" s="128"/>
      <c r="H42" s="143"/>
      <c r="I42" s="130">
        <f t="shared" si="3"/>
        <v>0</v>
      </c>
      <c r="J42" s="419"/>
    </row>
    <row r="43" spans="1:10">
      <c r="A43" s="392"/>
      <c r="B43" s="425"/>
      <c r="C43" s="423"/>
      <c r="D43" s="423"/>
      <c r="E43" s="423"/>
      <c r="F43" s="424"/>
      <c r="G43" s="128"/>
      <c r="H43" s="143"/>
      <c r="I43" s="130">
        <f t="shared" si="3"/>
        <v>0</v>
      </c>
      <c r="J43" s="419"/>
    </row>
    <row r="44" spans="1:10">
      <c r="A44" s="392"/>
      <c r="B44" s="425"/>
      <c r="C44" s="423"/>
      <c r="D44" s="423"/>
      <c r="E44" s="423"/>
      <c r="F44" s="424"/>
      <c r="G44" s="128"/>
      <c r="H44" s="143"/>
      <c r="I44" s="130">
        <f t="shared" si="3"/>
        <v>0</v>
      </c>
      <c r="J44" s="419"/>
    </row>
    <row r="45" spans="1:10">
      <c r="A45" s="392"/>
      <c r="B45" s="444"/>
      <c r="C45" s="445"/>
      <c r="D45" s="445"/>
      <c r="E45" s="445"/>
      <c r="F45" s="446"/>
      <c r="G45" s="131"/>
      <c r="H45" s="143"/>
      <c r="I45" s="130">
        <f t="shared" si="3"/>
        <v>0</v>
      </c>
      <c r="J45" s="419"/>
    </row>
    <row r="46" spans="1:10">
      <c r="A46" s="392"/>
      <c r="B46" s="447"/>
      <c r="C46" s="448"/>
      <c r="D46" s="448"/>
      <c r="E46" s="448"/>
      <c r="F46" s="449"/>
      <c r="G46" s="131"/>
      <c r="H46" s="143"/>
      <c r="I46" s="130">
        <f t="shared" si="3"/>
        <v>0</v>
      </c>
      <c r="J46" s="419"/>
    </row>
    <row r="47" spans="1:10">
      <c r="A47" s="392"/>
      <c r="B47" s="447"/>
      <c r="C47" s="448"/>
      <c r="D47" s="448"/>
      <c r="E47" s="448"/>
      <c r="F47" s="449"/>
      <c r="G47" s="132"/>
      <c r="H47" s="143"/>
      <c r="I47" s="130">
        <f t="shared" si="3"/>
        <v>0</v>
      </c>
      <c r="J47" s="419"/>
    </row>
    <row r="48" spans="1:10">
      <c r="A48" s="392"/>
      <c r="B48" s="400" t="s">
        <v>119</v>
      </c>
      <c r="C48" s="401"/>
      <c r="D48" s="401"/>
      <c r="E48" s="401"/>
      <c r="F48" s="401"/>
      <c r="G48" s="401"/>
      <c r="H48" s="401"/>
      <c r="I48" s="144">
        <f>SUM(I38:I47)</f>
        <v>34400</v>
      </c>
      <c r="J48" s="419"/>
    </row>
    <row r="49" spans="1:10">
      <c r="A49" s="392"/>
      <c r="B49" s="402" t="s">
        <v>120</v>
      </c>
      <c r="C49" s="405" t="s">
        <v>158</v>
      </c>
      <c r="D49" s="406"/>
      <c r="E49" s="406"/>
      <c r="F49" s="406"/>
      <c r="G49" s="406"/>
      <c r="H49" s="406"/>
      <c r="I49" s="432"/>
      <c r="J49" s="420"/>
    </row>
    <row r="50" spans="1:10">
      <c r="A50" s="392"/>
      <c r="B50" s="403"/>
      <c r="C50" s="408"/>
      <c r="D50" s="409"/>
      <c r="E50" s="409"/>
      <c r="F50" s="409"/>
      <c r="G50" s="409"/>
      <c r="H50" s="409"/>
      <c r="I50" s="433"/>
      <c r="J50" s="420"/>
    </row>
    <row r="51" spans="1:10">
      <c r="A51" s="392"/>
      <c r="B51" s="404"/>
      <c r="C51" s="411"/>
      <c r="D51" s="412"/>
      <c r="E51" s="412"/>
      <c r="F51" s="412"/>
      <c r="G51" s="412"/>
      <c r="H51" s="412"/>
      <c r="I51" s="434"/>
      <c r="J51" s="421"/>
    </row>
    <row r="52" spans="1:10" s="113" customFormat="1" ht="45" customHeight="1">
      <c r="A52" s="145" t="s">
        <v>52</v>
      </c>
      <c r="B52" s="440" t="s">
        <v>121</v>
      </c>
      <c r="C52" s="441"/>
      <c r="D52" s="441"/>
      <c r="E52" s="441"/>
      <c r="F52" s="441"/>
      <c r="G52" s="441"/>
      <c r="H52" s="441"/>
      <c r="I52" s="146">
        <v>4000</v>
      </c>
      <c r="J52" s="147">
        <f>I52</f>
        <v>4000</v>
      </c>
    </row>
    <row r="53" spans="1:10" s="113" customFormat="1" ht="44.25" customHeight="1">
      <c r="A53" s="391" t="s">
        <v>122</v>
      </c>
      <c r="B53" s="443" t="s">
        <v>123</v>
      </c>
      <c r="C53" s="297"/>
      <c r="D53" s="297"/>
      <c r="E53" s="297"/>
      <c r="F53" s="297"/>
      <c r="G53" s="297"/>
      <c r="H53" s="298"/>
      <c r="I53" s="107">
        <v>1500</v>
      </c>
      <c r="J53" s="466">
        <f>I55</f>
        <v>1500</v>
      </c>
    </row>
    <row r="54" spans="1:10" s="113" customFormat="1" ht="44.25" customHeight="1">
      <c r="A54" s="392"/>
      <c r="B54" s="469" t="s">
        <v>124</v>
      </c>
      <c r="C54" s="470"/>
      <c r="D54" s="470"/>
      <c r="E54" s="470"/>
      <c r="F54" s="470"/>
      <c r="G54" s="470"/>
      <c r="H54" s="471"/>
      <c r="I54" s="108">
        <v>0</v>
      </c>
      <c r="J54" s="467"/>
    </row>
    <row r="55" spans="1:10" ht="15" customHeight="1">
      <c r="A55" s="392"/>
      <c r="B55" s="472" t="s">
        <v>125</v>
      </c>
      <c r="C55" s="473"/>
      <c r="D55" s="473"/>
      <c r="E55" s="473"/>
      <c r="F55" s="473"/>
      <c r="G55" s="473"/>
      <c r="H55" s="474"/>
      <c r="I55" s="148">
        <f>I53+I54</f>
        <v>1500</v>
      </c>
      <c r="J55" s="467"/>
    </row>
    <row r="56" spans="1:10" ht="15" customHeight="1">
      <c r="A56" s="392"/>
      <c r="B56" s="402" t="s">
        <v>120</v>
      </c>
      <c r="C56" s="405" t="s">
        <v>159</v>
      </c>
      <c r="D56" s="406"/>
      <c r="E56" s="406"/>
      <c r="F56" s="406"/>
      <c r="G56" s="406"/>
      <c r="H56" s="406"/>
      <c r="I56" s="475"/>
      <c r="J56" s="467"/>
    </row>
    <row r="57" spans="1:10" ht="15" customHeight="1">
      <c r="A57" s="392"/>
      <c r="B57" s="403"/>
      <c r="C57" s="408"/>
      <c r="D57" s="409"/>
      <c r="E57" s="409"/>
      <c r="F57" s="409"/>
      <c r="G57" s="409"/>
      <c r="H57" s="409"/>
      <c r="I57" s="476"/>
      <c r="J57" s="467"/>
    </row>
    <row r="58" spans="1:10" ht="15" customHeight="1">
      <c r="A58" s="442"/>
      <c r="B58" s="404"/>
      <c r="C58" s="411"/>
      <c r="D58" s="412"/>
      <c r="E58" s="412"/>
      <c r="F58" s="412"/>
      <c r="G58" s="412"/>
      <c r="H58" s="412"/>
      <c r="I58" s="476"/>
      <c r="J58" s="468"/>
    </row>
    <row r="59" spans="1:10" s="113" customFormat="1" ht="27" customHeight="1">
      <c r="A59" s="454" t="s">
        <v>126</v>
      </c>
      <c r="B59" s="457" t="s">
        <v>127</v>
      </c>
      <c r="C59" s="458"/>
      <c r="D59" s="458"/>
      <c r="E59" s="458"/>
      <c r="F59" s="458"/>
      <c r="G59" s="458"/>
      <c r="H59" s="459"/>
      <c r="I59" s="149" t="s">
        <v>128</v>
      </c>
      <c r="J59" s="460">
        <f>I71</f>
        <v>17000</v>
      </c>
    </row>
    <row r="60" spans="1:10" s="113" customFormat="1" ht="18" customHeight="1">
      <c r="A60" s="455"/>
      <c r="B60" s="462" t="s">
        <v>160</v>
      </c>
      <c r="C60" s="463"/>
      <c r="D60" s="463"/>
      <c r="E60" s="463"/>
      <c r="F60" s="463"/>
      <c r="G60" s="463"/>
      <c r="H60" s="463"/>
      <c r="I60" s="150">
        <v>6000</v>
      </c>
      <c r="J60" s="460"/>
    </row>
    <row r="61" spans="1:10" s="113" customFormat="1" ht="19.5" customHeight="1">
      <c r="A61" s="455"/>
      <c r="B61" s="462" t="s">
        <v>161</v>
      </c>
      <c r="C61" s="463"/>
      <c r="D61" s="463"/>
      <c r="E61" s="463"/>
      <c r="F61" s="463"/>
      <c r="G61" s="463"/>
      <c r="H61" s="463"/>
      <c r="I61" s="150">
        <v>1000</v>
      </c>
      <c r="J61" s="460"/>
    </row>
    <row r="62" spans="1:10" s="113" customFormat="1" ht="18" customHeight="1">
      <c r="A62" s="455"/>
      <c r="B62" s="462" t="s">
        <v>162</v>
      </c>
      <c r="C62" s="463"/>
      <c r="D62" s="463"/>
      <c r="E62" s="463"/>
      <c r="F62" s="463"/>
      <c r="G62" s="463"/>
      <c r="H62" s="463"/>
      <c r="I62" s="150">
        <v>10000</v>
      </c>
      <c r="J62" s="460"/>
    </row>
    <row r="63" spans="1:10" s="113" customFormat="1" ht="18" customHeight="1">
      <c r="A63" s="455"/>
      <c r="B63" s="462"/>
      <c r="C63" s="463"/>
      <c r="D63" s="463"/>
      <c r="E63" s="463"/>
      <c r="F63" s="463"/>
      <c r="G63" s="463"/>
      <c r="H63" s="463"/>
      <c r="I63" s="150">
        <v>0</v>
      </c>
      <c r="J63" s="460"/>
    </row>
    <row r="64" spans="1:10" s="113" customFormat="1" ht="18" customHeight="1">
      <c r="A64" s="455"/>
      <c r="B64" s="462"/>
      <c r="C64" s="463"/>
      <c r="D64" s="463"/>
      <c r="E64" s="463"/>
      <c r="F64" s="463"/>
      <c r="G64" s="463"/>
      <c r="H64" s="463"/>
      <c r="I64" s="150">
        <v>0</v>
      </c>
      <c r="J64" s="460"/>
    </row>
    <row r="65" spans="1:15" s="113" customFormat="1" ht="18" customHeight="1">
      <c r="A65" s="455"/>
      <c r="B65" s="462"/>
      <c r="C65" s="463"/>
      <c r="D65" s="463"/>
      <c r="E65" s="463"/>
      <c r="F65" s="463"/>
      <c r="G65" s="463"/>
      <c r="H65" s="463"/>
      <c r="I65" s="150">
        <v>0</v>
      </c>
      <c r="J65" s="460"/>
    </row>
    <row r="66" spans="1:15" s="113" customFormat="1" ht="18" customHeight="1">
      <c r="A66" s="455"/>
      <c r="B66" s="462"/>
      <c r="C66" s="463"/>
      <c r="D66" s="463"/>
      <c r="E66" s="463"/>
      <c r="F66" s="463"/>
      <c r="G66" s="463"/>
      <c r="H66" s="463"/>
      <c r="I66" s="150">
        <v>0</v>
      </c>
      <c r="J66" s="460"/>
    </row>
    <row r="67" spans="1:15" s="113" customFormat="1" ht="18" customHeight="1">
      <c r="A67" s="455"/>
      <c r="B67" s="462"/>
      <c r="C67" s="463"/>
      <c r="D67" s="463"/>
      <c r="E67" s="463"/>
      <c r="F67" s="463"/>
      <c r="G67" s="463"/>
      <c r="H67" s="463"/>
      <c r="I67" s="150">
        <v>0</v>
      </c>
      <c r="J67" s="460"/>
    </row>
    <row r="68" spans="1:15" s="113" customFormat="1" ht="18" customHeight="1">
      <c r="A68" s="455"/>
      <c r="B68" s="462"/>
      <c r="C68" s="463"/>
      <c r="D68" s="463"/>
      <c r="E68" s="463"/>
      <c r="F68" s="463"/>
      <c r="G68" s="463"/>
      <c r="H68" s="463"/>
      <c r="I68" s="150">
        <v>0</v>
      </c>
      <c r="J68" s="460"/>
    </row>
    <row r="69" spans="1:15" s="113" customFormat="1" ht="18" customHeight="1">
      <c r="A69" s="455"/>
      <c r="B69" s="462"/>
      <c r="C69" s="463"/>
      <c r="D69" s="463"/>
      <c r="E69" s="463"/>
      <c r="F69" s="463"/>
      <c r="G69" s="463"/>
      <c r="H69" s="463"/>
      <c r="I69" s="150">
        <v>0</v>
      </c>
      <c r="J69" s="460"/>
    </row>
    <row r="70" spans="1:15" ht="15" customHeight="1">
      <c r="A70" s="455"/>
      <c r="B70" s="462"/>
      <c r="C70" s="463"/>
      <c r="D70" s="463"/>
      <c r="E70" s="463"/>
      <c r="F70" s="463"/>
      <c r="G70" s="463"/>
      <c r="H70" s="463"/>
      <c r="I70" s="150">
        <v>0</v>
      </c>
      <c r="J70" s="460"/>
    </row>
    <row r="71" spans="1:15" s="113" customFormat="1" ht="18" customHeight="1">
      <c r="A71" s="456"/>
      <c r="B71" s="464" t="s">
        <v>129</v>
      </c>
      <c r="C71" s="465"/>
      <c r="D71" s="465"/>
      <c r="E71" s="465"/>
      <c r="F71" s="465"/>
      <c r="G71" s="465"/>
      <c r="H71" s="465"/>
      <c r="I71" s="151">
        <f>SUM(I59:I70)</f>
        <v>17000</v>
      </c>
      <c r="J71" s="461"/>
    </row>
    <row r="72" spans="1:15" s="113" customFormat="1" ht="31.5">
      <c r="A72" s="391" t="s">
        <v>63</v>
      </c>
      <c r="B72" s="152" t="s">
        <v>115</v>
      </c>
      <c r="C72" s="511" t="s">
        <v>130</v>
      </c>
      <c r="D72" s="512"/>
      <c r="E72" s="512"/>
      <c r="F72" s="513"/>
      <c r="G72" s="193" t="s">
        <v>116</v>
      </c>
      <c r="H72" s="193" t="s">
        <v>117</v>
      </c>
      <c r="I72" s="153" t="s">
        <v>131</v>
      </c>
      <c r="J72" s="497">
        <f>I82</f>
        <v>33500</v>
      </c>
      <c r="O72" s="154"/>
    </row>
    <row r="73" spans="1:15" s="113" customFormat="1" ht="33" customHeight="1">
      <c r="A73" s="392"/>
      <c r="B73" s="155" t="s">
        <v>163</v>
      </c>
      <c r="C73" s="500" t="s">
        <v>164</v>
      </c>
      <c r="D73" s="501"/>
      <c r="E73" s="501"/>
      <c r="F73" s="502"/>
      <c r="G73" s="156">
        <v>1</v>
      </c>
      <c r="H73" s="143">
        <v>3500</v>
      </c>
      <c r="I73" s="157">
        <f t="shared" ref="I73:I81" si="4">G73*H73</f>
        <v>3500</v>
      </c>
      <c r="J73" s="498"/>
      <c r="O73" s="154"/>
    </row>
    <row r="74" spans="1:15" s="113" customFormat="1" ht="36.75" customHeight="1">
      <c r="A74" s="392"/>
      <c r="B74" s="155" t="s">
        <v>163</v>
      </c>
      <c r="C74" s="503" t="s">
        <v>165</v>
      </c>
      <c r="D74" s="504"/>
      <c r="E74" s="504"/>
      <c r="F74" s="505"/>
      <c r="G74" s="156">
        <v>1</v>
      </c>
      <c r="H74" s="143">
        <v>20000</v>
      </c>
      <c r="I74" s="157">
        <f t="shared" si="4"/>
        <v>20000</v>
      </c>
      <c r="J74" s="498"/>
    </row>
    <row r="75" spans="1:15" s="113" customFormat="1" ht="33.75" customHeight="1">
      <c r="A75" s="392"/>
      <c r="B75" s="158" t="s">
        <v>163</v>
      </c>
      <c r="C75" s="506" t="s">
        <v>166</v>
      </c>
      <c r="D75" s="507"/>
      <c r="E75" s="507"/>
      <c r="F75" s="508"/>
      <c r="G75" s="156">
        <v>1</v>
      </c>
      <c r="H75" s="143">
        <v>10000</v>
      </c>
      <c r="I75" s="157">
        <f t="shared" si="4"/>
        <v>10000</v>
      </c>
      <c r="J75" s="498"/>
    </row>
    <row r="76" spans="1:15" s="113" customFormat="1" ht="18" customHeight="1">
      <c r="A76" s="392"/>
      <c r="B76" s="159"/>
      <c r="C76" s="509"/>
      <c r="D76" s="463"/>
      <c r="E76" s="463"/>
      <c r="F76" s="510"/>
      <c r="G76" s="156">
        <v>1</v>
      </c>
      <c r="H76" s="143"/>
      <c r="I76" s="157">
        <f t="shared" si="4"/>
        <v>0</v>
      </c>
      <c r="J76" s="498"/>
    </row>
    <row r="77" spans="1:15" s="113" customFormat="1" ht="18" customHeight="1">
      <c r="A77" s="392"/>
      <c r="B77" s="159"/>
      <c r="C77" s="509"/>
      <c r="D77" s="463"/>
      <c r="E77" s="463"/>
      <c r="F77" s="510"/>
      <c r="G77" s="156">
        <v>1</v>
      </c>
      <c r="H77" s="143"/>
      <c r="I77" s="157">
        <f t="shared" si="4"/>
        <v>0</v>
      </c>
      <c r="J77" s="498"/>
    </row>
    <row r="78" spans="1:15" s="113" customFormat="1" ht="18" customHeight="1">
      <c r="A78" s="392"/>
      <c r="B78" s="159"/>
      <c r="C78" s="509"/>
      <c r="D78" s="463"/>
      <c r="E78" s="463"/>
      <c r="F78" s="510"/>
      <c r="G78" s="156">
        <v>1</v>
      </c>
      <c r="H78" s="143"/>
      <c r="I78" s="157">
        <f t="shared" si="4"/>
        <v>0</v>
      </c>
      <c r="J78" s="498"/>
    </row>
    <row r="79" spans="1:15" s="113" customFormat="1" ht="18" customHeight="1">
      <c r="A79" s="392"/>
      <c r="B79" s="159"/>
      <c r="C79" s="509"/>
      <c r="D79" s="463"/>
      <c r="E79" s="463"/>
      <c r="F79" s="510"/>
      <c r="G79" s="156">
        <v>1</v>
      </c>
      <c r="H79" s="143"/>
      <c r="I79" s="157">
        <f t="shared" si="4"/>
        <v>0</v>
      </c>
      <c r="J79" s="498"/>
    </row>
    <row r="80" spans="1:15" s="113" customFormat="1" ht="18" customHeight="1">
      <c r="A80" s="392"/>
      <c r="B80" s="159"/>
      <c r="C80" s="509"/>
      <c r="D80" s="463"/>
      <c r="E80" s="463"/>
      <c r="F80" s="510"/>
      <c r="G80" s="156">
        <v>1</v>
      </c>
      <c r="H80" s="143"/>
      <c r="I80" s="157">
        <f t="shared" si="4"/>
        <v>0</v>
      </c>
      <c r="J80" s="498"/>
    </row>
    <row r="81" spans="1:10" s="113" customFormat="1" ht="18" customHeight="1">
      <c r="A81" s="392"/>
      <c r="B81" s="159"/>
      <c r="C81" s="509"/>
      <c r="D81" s="463"/>
      <c r="E81" s="463"/>
      <c r="F81" s="510"/>
      <c r="G81" s="156">
        <v>1</v>
      </c>
      <c r="H81" s="143"/>
      <c r="I81" s="157">
        <f t="shared" si="4"/>
        <v>0</v>
      </c>
      <c r="J81" s="498"/>
    </row>
    <row r="82" spans="1:10" s="113" customFormat="1" ht="18" customHeight="1">
      <c r="A82" s="442"/>
      <c r="B82" s="400" t="s">
        <v>132</v>
      </c>
      <c r="C82" s="401"/>
      <c r="D82" s="401"/>
      <c r="E82" s="401"/>
      <c r="F82" s="401"/>
      <c r="G82" s="401"/>
      <c r="H82" s="401"/>
      <c r="I82" s="160">
        <f>SUM(I73:I81)</f>
        <v>33500</v>
      </c>
      <c r="J82" s="499"/>
    </row>
    <row r="83" spans="1:10" s="113" customFormat="1" ht="34.5" customHeight="1">
      <c r="A83" s="161" t="s">
        <v>72</v>
      </c>
      <c r="B83" s="477" t="s">
        <v>133</v>
      </c>
      <c r="C83" s="478"/>
      <c r="D83" s="478"/>
      <c r="E83" s="479"/>
      <c r="F83" s="479"/>
      <c r="G83" s="479"/>
      <c r="H83" s="479"/>
      <c r="I83" s="480"/>
      <c r="J83" s="162">
        <f>SUM(J10:J82)</f>
        <v>173440</v>
      </c>
    </row>
    <row r="84" spans="1:10" s="113" customFormat="1" ht="21.95" customHeight="1">
      <c r="A84" s="391" t="s">
        <v>74</v>
      </c>
      <c r="B84" s="481">
        <v>0.15</v>
      </c>
      <c r="C84" s="482"/>
      <c r="D84" s="483"/>
      <c r="E84" s="487" t="s">
        <v>37</v>
      </c>
      <c r="F84" s="488"/>
      <c r="G84" s="491">
        <f>J83*B84</f>
        <v>26016</v>
      </c>
      <c r="H84" s="491"/>
      <c r="I84" s="492"/>
      <c r="J84" s="495">
        <f>G84</f>
        <v>26016</v>
      </c>
    </row>
    <row r="85" spans="1:10" s="113" customFormat="1" ht="36.75" customHeight="1">
      <c r="A85" s="442"/>
      <c r="B85" s="484"/>
      <c r="C85" s="485"/>
      <c r="D85" s="486"/>
      <c r="E85" s="489"/>
      <c r="F85" s="490"/>
      <c r="G85" s="493"/>
      <c r="H85" s="493"/>
      <c r="I85" s="494"/>
      <c r="J85" s="496"/>
    </row>
    <row r="86" spans="1:10" s="113" customFormat="1" ht="17.45">
      <c r="A86" s="163" t="s">
        <v>76</v>
      </c>
      <c r="B86" s="517" t="s">
        <v>134</v>
      </c>
      <c r="C86" s="518"/>
      <c r="D86" s="518"/>
      <c r="E86" s="518"/>
      <c r="F86" s="518"/>
      <c r="G86" s="518"/>
      <c r="H86" s="518"/>
      <c r="I86" s="519"/>
      <c r="J86" s="164">
        <f>SUM(J83:J85)</f>
        <v>199456</v>
      </c>
    </row>
    <row r="87" spans="1:10" s="113" customFormat="1" ht="24" customHeight="1">
      <c r="A87" s="214" t="s">
        <v>167</v>
      </c>
      <c r="B87" s="523" t="s">
        <v>136</v>
      </c>
      <c r="C87" s="523"/>
      <c r="D87" s="523"/>
      <c r="E87" s="523"/>
      <c r="F87" s="523"/>
      <c r="G87" s="523"/>
      <c r="H87" s="523"/>
      <c r="I87" s="524"/>
      <c r="J87" s="165" t="s">
        <v>168</v>
      </c>
    </row>
    <row r="88" spans="1:10" s="113" customFormat="1" ht="24" customHeight="1">
      <c r="A88" s="520"/>
      <c r="B88" s="523" t="s">
        <v>138</v>
      </c>
      <c r="C88" s="523"/>
      <c r="D88" s="523"/>
      <c r="E88" s="523"/>
      <c r="F88" s="523"/>
      <c r="G88" s="523"/>
      <c r="H88" s="523"/>
      <c r="I88" s="523"/>
      <c r="J88" s="178" t="str">
        <f>IF(J87="No", 10.27%,"0%")</f>
        <v>0%</v>
      </c>
    </row>
    <row r="89" spans="1:10" ht="15.75" customHeight="1">
      <c r="A89" s="520"/>
      <c r="B89" s="523" t="s">
        <v>139</v>
      </c>
      <c r="C89" s="523"/>
      <c r="D89" s="523"/>
      <c r="E89" s="523"/>
      <c r="F89" s="523"/>
      <c r="G89" s="523"/>
      <c r="H89" s="523"/>
      <c r="I89" s="523"/>
      <c r="J89" s="179">
        <f>(J86/(100%-J88))-J86</f>
        <v>0</v>
      </c>
    </row>
    <row r="90" spans="1:10" ht="15.75" customHeight="1">
      <c r="A90" s="521"/>
      <c r="B90" s="525" t="s">
        <v>140</v>
      </c>
      <c r="C90" s="523"/>
      <c r="D90" s="523"/>
      <c r="E90" s="523"/>
      <c r="F90" s="523"/>
      <c r="G90" s="523"/>
      <c r="H90" s="523"/>
      <c r="I90" s="524"/>
      <c r="J90" s="166">
        <f>J86+J89</f>
        <v>199456</v>
      </c>
    </row>
    <row r="91" spans="1:10" ht="15" customHeight="1">
      <c r="A91" s="520"/>
      <c r="B91" s="526" t="s">
        <v>141</v>
      </c>
      <c r="C91" s="526"/>
      <c r="D91" s="526"/>
      <c r="E91" s="526"/>
      <c r="F91" s="526"/>
      <c r="G91" s="526"/>
      <c r="H91" s="526"/>
      <c r="I91" s="188" t="s">
        <v>142</v>
      </c>
      <c r="J91" s="182"/>
    </row>
    <row r="92" spans="1:10" ht="27.75" customHeight="1">
      <c r="A92" s="520"/>
      <c r="B92" s="463"/>
      <c r="C92" s="463"/>
      <c r="D92" s="463"/>
      <c r="E92" s="463"/>
      <c r="F92" s="463"/>
      <c r="G92" s="463"/>
      <c r="H92" s="463"/>
      <c r="I92" s="187">
        <v>0</v>
      </c>
      <c r="J92" s="166"/>
    </row>
    <row r="93" spans="1:10" ht="33" customHeight="1">
      <c r="A93" s="520"/>
      <c r="B93" s="463"/>
      <c r="C93" s="463"/>
      <c r="D93" s="463"/>
      <c r="E93" s="463"/>
      <c r="F93" s="463"/>
      <c r="G93" s="463"/>
      <c r="H93" s="527"/>
      <c r="I93" s="167">
        <v>0</v>
      </c>
      <c r="J93" s="166"/>
    </row>
    <row r="94" spans="1:10" ht="15" customHeight="1">
      <c r="A94" s="520"/>
      <c r="B94" s="463"/>
      <c r="C94" s="463"/>
      <c r="D94" s="463"/>
      <c r="E94" s="463"/>
      <c r="F94" s="463"/>
      <c r="G94" s="463"/>
      <c r="H94" s="463"/>
      <c r="I94" s="167"/>
      <c r="J94" s="166"/>
    </row>
    <row r="95" spans="1:10" ht="15" customHeight="1">
      <c r="A95" s="520"/>
      <c r="B95" s="463"/>
      <c r="C95" s="463"/>
      <c r="D95" s="463"/>
      <c r="E95" s="463"/>
      <c r="F95" s="463"/>
      <c r="G95" s="463"/>
      <c r="H95" s="463"/>
      <c r="I95" s="167">
        <v>0</v>
      </c>
      <c r="J95" s="166"/>
    </row>
    <row r="96" spans="1:10" ht="15" customHeight="1">
      <c r="A96" s="520"/>
      <c r="B96" s="463"/>
      <c r="C96" s="463"/>
      <c r="D96" s="463"/>
      <c r="E96" s="463"/>
      <c r="F96" s="463"/>
      <c r="G96" s="463"/>
      <c r="H96" s="463"/>
      <c r="I96" s="167">
        <v>0</v>
      </c>
      <c r="J96" s="166"/>
    </row>
    <row r="97" spans="1:10" ht="15" customHeight="1">
      <c r="A97" s="520"/>
      <c r="B97" s="463"/>
      <c r="C97" s="463"/>
      <c r="D97" s="463"/>
      <c r="E97" s="463"/>
      <c r="F97" s="463"/>
      <c r="G97" s="463"/>
      <c r="H97" s="463"/>
      <c r="I97" s="167">
        <v>0</v>
      </c>
      <c r="J97" s="166"/>
    </row>
    <row r="98" spans="1:10" ht="15" customHeight="1">
      <c r="A98" s="520"/>
      <c r="B98" s="463"/>
      <c r="C98" s="463"/>
      <c r="D98" s="463"/>
      <c r="E98" s="463"/>
      <c r="F98" s="463"/>
      <c r="G98" s="463"/>
      <c r="H98" s="463"/>
      <c r="I98" s="167">
        <v>0</v>
      </c>
      <c r="J98" s="166"/>
    </row>
    <row r="99" spans="1:10" ht="15" customHeight="1">
      <c r="A99" s="520"/>
      <c r="B99" s="463"/>
      <c r="C99" s="463"/>
      <c r="D99" s="463"/>
      <c r="E99" s="463"/>
      <c r="F99" s="463"/>
      <c r="G99" s="463"/>
      <c r="H99" s="463"/>
      <c r="I99" s="167">
        <v>0</v>
      </c>
      <c r="J99" s="166"/>
    </row>
    <row r="100" spans="1:10" ht="15" customHeight="1">
      <c r="A100" s="520"/>
      <c r="B100" s="515"/>
      <c r="C100" s="515"/>
      <c r="D100" s="515"/>
      <c r="E100" s="515"/>
      <c r="F100" s="515"/>
      <c r="G100" s="515"/>
      <c r="H100" s="516"/>
      <c r="I100" s="168">
        <v>0</v>
      </c>
      <c r="J100" s="166"/>
    </row>
    <row r="101" spans="1:10" ht="88.5" customHeight="1">
      <c r="A101" s="522"/>
      <c r="B101" s="401" t="s">
        <v>143</v>
      </c>
      <c r="C101" s="401"/>
      <c r="D101" s="401"/>
      <c r="E101" s="401"/>
      <c r="F101" s="401"/>
      <c r="G101" s="401"/>
      <c r="H101" s="514"/>
      <c r="I101" s="169">
        <f>SUM(I92:I100)</f>
        <v>0</v>
      </c>
      <c r="J101" s="170"/>
    </row>
    <row r="107" spans="1:10">
      <c r="D107" s="50"/>
    </row>
  </sheetData>
  <mergeCells count="138">
    <mergeCell ref="B101:H101"/>
    <mergeCell ref="B95:H95"/>
    <mergeCell ref="B96:H96"/>
    <mergeCell ref="B97:H97"/>
    <mergeCell ref="B98:H98"/>
    <mergeCell ref="B99:H99"/>
    <mergeCell ref="B100:H100"/>
    <mergeCell ref="B86:I86"/>
    <mergeCell ref="A87:A101"/>
    <mergeCell ref="B87:I87"/>
    <mergeCell ref="B88:I88"/>
    <mergeCell ref="B89:I89"/>
    <mergeCell ref="B90:I90"/>
    <mergeCell ref="B91:H91"/>
    <mergeCell ref="B92:H92"/>
    <mergeCell ref="B93:H93"/>
    <mergeCell ref="B94:H94"/>
    <mergeCell ref="J53:J58"/>
    <mergeCell ref="B54:H54"/>
    <mergeCell ref="B55:H55"/>
    <mergeCell ref="B56:B58"/>
    <mergeCell ref="C56:I58"/>
    <mergeCell ref="B83:I83"/>
    <mergeCell ref="A84:A85"/>
    <mergeCell ref="B84:D85"/>
    <mergeCell ref="E84:F85"/>
    <mergeCell ref="G84:I85"/>
    <mergeCell ref="J84:J85"/>
    <mergeCell ref="J72:J82"/>
    <mergeCell ref="C73:F73"/>
    <mergeCell ref="C74:F74"/>
    <mergeCell ref="C75:F75"/>
    <mergeCell ref="C76:F76"/>
    <mergeCell ref="C77:F77"/>
    <mergeCell ref="C78:F78"/>
    <mergeCell ref="C79:F79"/>
    <mergeCell ref="C80:F80"/>
    <mergeCell ref="C81:F81"/>
    <mergeCell ref="A72:A82"/>
    <mergeCell ref="C72:F72"/>
    <mergeCell ref="B82:H82"/>
    <mergeCell ref="A59:A71"/>
    <mergeCell ref="B59:H59"/>
    <mergeCell ref="J59:J71"/>
    <mergeCell ref="B60:H60"/>
    <mergeCell ref="B61:H61"/>
    <mergeCell ref="B68:H68"/>
    <mergeCell ref="B69:H69"/>
    <mergeCell ref="B70:H70"/>
    <mergeCell ref="B71:H71"/>
    <mergeCell ref="B62:H62"/>
    <mergeCell ref="B63:H63"/>
    <mergeCell ref="B64:H64"/>
    <mergeCell ref="B65:H65"/>
    <mergeCell ref="B66:H66"/>
    <mergeCell ref="B67:H67"/>
    <mergeCell ref="B52:H52"/>
    <mergeCell ref="A53:A58"/>
    <mergeCell ref="B53:H53"/>
    <mergeCell ref="B42:F42"/>
    <mergeCell ref="B43:F43"/>
    <mergeCell ref="B44:F44"/>
    <mergeCell ref="B45:F45"/>
    <mergeCell ref="B46:F46"/>
    <mergeCell ref="B47:F47"/>
    <mergeCell ref="A37:A51"/>
    <mergeCell ref="B37:F37"/>
    <mergeCell ref="J37:J51"/>
    <mergeCell ref="B38:F38"/>
    <mergeCell ref="B39:F39"/>
    <mergeCell ref="B40:F40"/>
    <mergeCell ref="B41:F41"/>
    <mergeCell ref="B48:H48"/>
    <mergeCell ref="B49:B51"/>
    <mergeCell ref="C49:I51"/>
    <mergeCell ref="J25:J36"/>
    <mergeCell ref="C26:D26"/>
    <mergeCell ref="E26:F26"/>
    <mergeCell ref="C27:D27"/>
    <mergeCell ref="E27:F27"/>
    <mergeCell ref="C28:D28"/>
    <mergeCell ref="E28:F28"/>
    <mergeCell ref="C29:D29"/>
    <mergeCell ref="E29:F29"/>
    <mergeCell ref="C30:D30"/>
    <mergeCell ref="C35:D35"/>
    <mergeCell ref="E35:F35"/>
    <mergeCell ref="B36:H36"/>
    <mergeCell ref="E20:F20"/>
    <mergeCell ref="B21:H21"/>
    <mergeCell ref="B22:B24"/>
    <mergeCell ref="C22:I24"/>
    <mergeCell ref="A25:A36"/>
    <mergeCell ref="C25:D25"/>
    <mergeCell ref="E25:F25"/>
    <mergeCell ref="E30:F30"/>
    <mergeCell ref="C31:D31"/>
    <mergeCell ref="E31:F31"/>
    <mergeCell ref="C32:D32"/>
    <mergeCell ref="E32:F32"/>
    <mergeCell ref="C33:D33"/>
    <mergeCell ref="E33:F33"/>
    <mergeCell ref="C34:D34"/>
    <mergeCell ref="E34:F34"/>
    <mergeCell ref="B9:I9"/>
    <mergeCell ref="A10:A24"/>
    <mergeCell ref="C10:D10"/>
    <mergeCell ref="E10:F10"/>
    <mergeCell ref="J10:J24"/>
    <mergeCell ref="C11:D11"/>
    <mergeCell ref="E11:F11"/>
    <mergeCell ref="C12:D12"/>
    <mergeCell ref="E12:F12"/>
    <mergeCell ref="C13:D13"/>
    <mergeCell ref="C17:D17"/>
    <mergeCell ref="E17:F17"/>
    <mergeCell ref="C18:D18"/>
    <mergeCell ref="E18:F18"/>
    <mergeCell ref="C19:D19"/>
    <mergeCell ref="E19:F19"/>
    <mergeCell ref="E13:F13"/>
    <mergeCell ref="C14:D14"/>
    <mergeCell ref="E14:F14"/>
    <mergeCell ref="C15:D15"/>
    <mergeCell ref="E15:F15"/>
    <mergeCell ref="C16:D16"/>
    <mergeCell ref="E16:F16"/>
    <mergeCell ref="C20:D20"/>
    <mergeCell ref="A2:J2"/>
    <mergeCell ref="A4:A8"/>
    <mergeCell ref="D4:I4"/>
    <mergeCell ref="J4:J8"/>
    <mergeCell ref="L4:O4"/>
    <mergeCell ref="D5:I5"/>
    <mergeCell ref="L5:O5"/>
    <mergeCell ref="D6:I6"/>
    <mergeCell ref="D7:I7"/>
    <mergeCell ref="D8:I8"/>
  </mergeCells>
  <conditionalFormatting sqref="I101">
    <cfRule type="cellIs" dxfId="9" priority="4" operator="lessThan">
      <formula>$J$89</formula>
    </cfRule>
    <cfRule type="cellIs" dxfId="8" priority="5" operator="greaterThanOrEqual">
      <formula>$J$89</formula>
    </cfRule>
  </conditionalFormatting>
  <conditionalFormatting sqref="J86">
    <cfRule type="cellIs" dxfId="7" priority="1" operator="lessThan">
      <formula>200000</formula>
    </cfRule>
    <cfRule type="cellIs" dxfId="6" priority="2" operator="equal">
      <formula>200000</formula>
    </cfRule>
    <cfRule type="cellIs" dxfId="5" priority="3" operator="greaterThan">
      <formula>200000</formula>
    </cfRule>
  </conditionalFormatting>
  <dataValidations count="2">
    <dataValidation type="list" allowBlank="1" showInputMessage="1" showErrorMessage="1" sqref="D8:I8" xr:uid="{1A129A81-0670-4BCE-B8D3-B381487D002F}">
      <formula1>"Study and Assessment Grant, Pilot Grant"</formula1>
    </dataValidation>
    <dataValidation type="list" allowBlank="1" showInputMessage="1" showErrorMessage="1" sqref="J87" xr:uid="{BCC5564C-8231-42C4-9AAC-7FD4E98D96BA}">
      <formula1>"No, Yes"</formula1>
    </dataValidation>
  </dataValidations>
  <hyperlinks>
    <hyperlink ref="D6:I6" r:id="rId1" display="myemail@email.gov" xr:uid="{09F7F633-2E3A-4C28-BA54-F8F41C9CADFE}"/>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705875-306A-4D93-80F9-0E352AF68A2D}">
  <sheetPr>
    <tabColor theme="8" tint="-0.249977111117893"/>
  </sheetPr>
  <dimension ref="A1:O107"/>
  <sheetViews>
    <sheetView topLeftCell="A86" zoomScale="120" zoomScaleNormal="120" workbookViewId="0">
      <selection activeCell="I93" sqref="I93"/>
    </sheetView>
  </sheetViews>
  <sheetFormatPr defaultRowHeight="14.45"/>
  <cols>
    <col min="1" max="1" width="19.42578125" customWidth="1"/>
    <col min="2" max="2" width="14.140625" customWidth="1"/>
    <col min="3" max="7" width="9.140625" bestFit="1" customWidth="1"/>
    <col min="8" max="8" width="15.42578125" customWidth="1"/>
    <col min="9" max="9" width="19.85546875" customWidth="1"/>
    <col min="10" max="10" width="16.85546875" customWidth="1"/>
    <col min="11" max="11" width="9.5703125" customWidth="1"/>
    <col min="12" max="12" width="16" customWidth="1"/>
    <col min="13" max="14" width="9.140625" bestFit="1" customWidth="1"/>
    <col min="15" max="15" width="27.28515625" customWidth="1"/>
  </cols>
  <sheetData>
    <row r="1" spans="1:15" ht="21">
      <c r="A1" s="46"/>
      <c r="B1" s="46"/>
      <c r="C1" s="46"/>
      <c r="D1" s="46"/>
    </row>
    <row r="2" spans="1:15" ht="21" customHeight="1">
      <c r="A2" s="372" t="s">
        <v>92</v>
      </c>
      <c r="B2" s="373"/>
      <c r="C2" s="373"/>
      <c r="D2" s="373"/>
      <c r="E2" s="373"/>
      <c r="F2" s="373"/>
      <c r="G2" s="373"/>
      <c r="H2" s="373"/>
      <c r="I2" s="373"/>
      <c r="J2" s="374"/>
    </row>
    <row r="4" spans="1:15" ht="24.95">
      <c r="A4" s="375"/>
      <c r="B4" s="114" t="s">
        <v>93</v>
      </c>
      <c r="C4" s="115"/>
      <c r="D4" s="369" t="s">
        <v>144</v>
      </c>
      <c r="E4" s="370"/>
      <c r="F4" s="370"/>
      <c r="G4" s="370"/>
      <c r="H4" s="370"/>
      <c r="I4" s="371"/>
      <c r="J4" s="378"/>
      <c r="L4" s="380" t="s">
        <v>3</v>
      </c>
      <c r="M4" s="381"/>
      <c r="N4" s="381"/>
      <c r="O4" s="382"/>
    </row>
    <row r="5" spans="1:15">
      <c r="A5" s="376"/>
      <c r="B5" s="116" t="s">
        <v>8</v>
      </c>
      <c r="C5" s="117"/>
      <c r="D5" s="369" t="s">
        <v>145</v>
      </c>
      <c r="E5" s="370"/>
      <c r="F5" s="370"/>
      <c r="G5" s="370"/>
      <c r="H5" s="370"/>
      <c r="I5" s="371"/>
      <c r="J5" s="379"/>
      <c r="L5" s="383" t="s">
        <v>4</v>
      </c>
      <c r="M5" s="384"/>
      <c r="N5" s="384"/>
      <c r="O5" s="385"/>
    </row>
    <row r="6" spans="1:15">
      <c r="A6" s="376"/>
      <c r="B6" s="116" t="s">
        <v>94</v>
      </c>
      <c r="C6" s="117"/>
      <c r="D6" s="386" t="s">
        <v>146</v>
      </c>
      <c r="E6" s="387"/>
      <c r="F6" s="387"/>
      <c r="G6" s="387"/>
      <c r="H6" s="387"/>
      <c r="I6" s="388"/>
      <c r="J6" s="379"/>
      <c r="K6" s="50"/>
      <c r="L6" s="118" t="s">
        <v>7</v>
      </c>
      <c r="M6" s="119"/>
      <c r="N6" s="119"/>
      <c r="O6" s="120"/>
    </row>
    <row r="7" spans="1:15" ht="23.25" customHeight="1">
      <c r="A7" s="376"/>
      <c r="B7" s="121" t="s">
        <v>95</v>
      </c>
      <c r="C7" s="122"/>
      <c r="D7" s="369" t="s">
        <v>147</v>
      </c>
      <c r="E7" s="370"/>
      <c r="F7" s="370"/>
      <c r="G7" s="370"/>
      <c r="H7" s="370"/>
      <c r="I7" s="371"/>
      <c r="J7" s="379"/>
    </row>
    <row r="8" spans="1:15" ht="24.75" customHeight="1">
      <c r="A8" s="377"/>
      <c r="B8" s="121" t="s">
        <v>96</v>
      </c>
      <c r="C8" s="122"/>
      <c r="D8" s="369" t="s">
        <v>97</v>
      </c>
      <c r="E8" s="370"/>
      <c r="F8" s="370"/>
      <c r="G8" s="370"/>
      <c r="H8" s="370"/>
      <c r="I8" s="371"/>
      <c r="J8" s="379"/>
    </row>
    <row r="9" spans="1:15" ht="24.75" customHeight="1">
      <c r="A9" s="123" t="s">
        <v>98</v>
      </c>
      <c r="B9" s="389" t="s">
        <v>99</v>
      </c>
      <c r="C9" s="390"/>
      <c r="D9" s="390"/>
      <c r="E9" s="390"/>
      <c r="F9" s="390"/>
      <c r="G9" s="390"/>
      <c r="H9" s="390"/>
      <c r="I9" s="390"/>
      <c r="J9" s="124" t="s">
        <v>100</v>
      </c>
    </row>
    <row r="10" spans="1:15" ht="31.5" customHeight="1">
      <c r="A10" s="391" t="s">
        <v>101</v>
      </c>
      <c r="B10" s="125" t="s">
        <v>102</v>
      </c>
      <c r="C10" s="393" t="s">
        <v>103</v>
      </c>
      <c r="D10" s="393"/>
      <c r="E10" s="393" t="s">
        <v>104</v>
      </c>
      <c r="F10" s="393"/>
      <c r="G10" s="193" t="s">
        <v>105</v>
      </c>
      <c r="H10" s="193" t="s">
        <v>37</v>
      </c>
      <c r="I10" s="126" t="s">
        <v>106</v>
      </c>
      <c r="J10" s="394">
        <f>I21</f>
        <v>57000</v>
      </c>
    </row>
    <row r="11" spans="1:15">
      <c r="A11" s="392"/>
      <c r="B11" s="127">
        <v>1</v>
      </c>
      <c r="C11" s="528" t="s">
        <v>149</v>
      </c>
      <c r="D11" s="529"/>
      <c r="E11" s="397">
        <v>45</v>
      </c>
      <c r="F11" s="397"/>
      <c r="G11" s="128">
        <v>400</v>
      </c>
      <c r="H11" s="129" t="s">
        <v>37</v>
      </c>
      <c r="I11" s="130">
        <f t="shared" ref="I11:I20" si="0">E11*G11</f>
        <v>18000</v>
      </c>
      <c r="J11" s="394"/>
    </row>
    <row r="12" spans="1:15">
      <c r="A12" s="392"/>
      <c r="B12" s="127">
        <v>2</v>
      </c>
      <c r="C12" s="528" t="s">
        <v>150</v>
      </c>
      <c r="D12" s="529"/>
      <c r="E12" s="397">
        <v>30</v>
      </c>
      <c r="F12" s="397"/>
      <c r="G12" s="128">
        <v>500</v>
      </c>
      <c r="H12" s="129" t="s">
        <v>37</v>
      </c>
      <c r="I12" s="130">
        <f t="shared" si="0"/>
        <v>15000</v>
      </c>
      <c r="J12" s="394"/>
    </row>
    <row r="13" spans="1:15">
      <c r="A13" s="392"/>
      <c r="B13" s="127">
        <v>3</v>
      </c>
      <c r="C13" s="528" t="s">
        <v>169</v>
      </c>
      <c r="D13" s="529"/>
      <c r="E13" s="397">
        <v>40</v>
      </c>
      <c r="F13" s="397"/>
      <c r="G13" s="128">
        <v>600</v>
      </c>
      <c r="H13" s="129" t="s">
        <v>37</v>
      </c>
      <c r="I13" s="130">
        <f t="shared" si="0"/>
        <v>24000</v>
      </c>
      <c r="J13" s="394"/>
    </row>
    <row r="14" spans="1:15">
      <c r="A14" s="392"/>
      <c r="B14" s="127">
        <v>4</v>
      </c>
      <c r="C14" s="396"/>
      <c r="D14" s="396"/>
      <c r="E14" s="397"/>
      <c r="F14" s="397"/>
      <c r="G14" s="128"/>
      <c r="H14" s="129" t="s">
        <v>37</v>
      </c>
      <c r="I14" s="130">
        <f t="shared" si="0"/>
        <v>0</v>
      </c>
      <c r="J14" s="394"/>
    </row>
    <row r="15" spans="1:15">
      <c r="A15" s="392"/>
      <c r="B15" s="127">
        <v>5</v>
      </c>
      <c r="C15" s="396"/>
      <c r="D15" s="396"/>
      <c r="E15" s="397"/>
      <c r="F15" s="397"/>
      <c r="G15" s="128"/>
      <c r="H15" s="129" t="s">
        <v>37</v>
      </c>
      <c r="I15" s="130">
        <f t="shared" si="0"/>
        <v>0</v>
      </c>
      <c r="J15" s="394"/>
    </row>
    <row r="16" spans="1:15">
      <c r="A16" s="392"/>
      <c r="B16" s="127">
        <v>6</v>
      </c>
      <c r="C16" s="396"/>
      <c r="D16" s="396"/>
      <c r="E16" s="397"/>
      <c r="F16" s="397"/>
      <c r="G16" s="128"/>
      <c r="H16" s="129" t="s">
        <v>37</v>
      </c>
      <c r="I16" s="130">
        <f t="shared" si="0"/>
        <v>0</v>
      </c>
      <c r="J16" s="394"/>
    </row>
    <row r="17" spans="1:10">
      <c r="A17" s="392"/>
      <c r="B17" s="127">
        <v>7</v>
      </c>
      <c r="C17" s="396"/>
      <c r="D17" s="396"/>
      <c r="E17" s="397"/>
      <c r="F17" s="397"/>
      <c r="G17" s="128"/>
      <c r="H17" s="129" t="s">
        <v>37</v>
      </c>
      <c r="I17" s="130">
        <f t="shared" si="0"/>
        <v>0</v>
      </c>
      <c r="J17" s="394"/>
    </row>
    <row r="18" spans="1:10">
      <c r="A18" s="392"/>
      <c r="B18" s="127">
        <v>8</v>
      </c>
      <c r="C18" s="398"/>
      <c r="D18" s="398"/>
      <c r="E18" s="397"/>
      <c r="F18" s="397"/>
      <c r="G18" s="131"/>
      <c r="H18" s="129" t="s">
        <v>37</v>
      </c>
      <c r="I18" s="130">
        <f t="shared" si="0"/>
        <v>0</v>
      </c>
      <c r="J18" s="394"/>
    </row>
    <row r="19" spans="1:10">
      <c r="A19" s="392"/>
      <c r="B19" s="127">
        <v>9</v>
      </c>
      <c r="C19" s="398"/>
      <c r="D19" s="398"/>
      <c r="E19" s="397"/>
      <c r="F19" s="397"/>
      <c r="G19" s="131"/>
      <c r="H19" s="129" t="s">
        <v>37</v>
      </c>
      <c r="I19" s="130">
        <f t="shared" si="0"/>
        <v>0</v>
      </c>
      <c r="J19" s="394"/>
    </row>
    <row r="20" spans="1:10">
      <c r="A20" s="392"/>
      <c r="B20" s="127">
        <v>10</v>
      </c>
      <c r="C20" s="399"/>
      <c r="D20" s="399"/>
      <c r="E20" s="397"/>
      <c r="F20" s="397"/>
      <c r="G20" s="132"/>
      <c r="H20" s="129" t="s">
        <v>37</v>
      </c>
      <c r="I20" s="130">
        <f t="shared" si="0"/>
        <v>0</v>
      </c>
      <c r="J20" s="394"/>
    </row>
    <row r="21" spans="1:10">
      <c r="A21" s="392"/>
      <c r="B21" s="400" t="s">
        <v>107</v>
      </c>
      <c r="C21" s="401"/>
      <c r="D21" s="401"/>
      <c r="E21" s="401"/>
      <c r="F21" s="401"/>
      <c r="G21" s="401"/>
      <c r="H21" s="401"/>
      <c r="I21" s="133">
        <f>SUM(I11:I20)</f>
        <v>57000</v>
      </c>
      <c r="J21" s="394"/>
    </row>
    <row r="22" spans="1:10">
      <c r="A22" s="392"/>
      <c r="B22" s="402" t="s">
        <v>108</v>
      </c>
      <c r="C22" s="405" t="s">
        <v>170</v>
      </c>
      <c r="D22" s="406"/>
      <c r="E22" s="406"/>
      <c r="F22" s="406"/>
      <c r="G22" s="406"/>
      <c r="H22" s="406"/>
      <c r="I22" s="407"/>
      <c r="J22" s="394"/>
    </row>
    <row r="23" spans="1:10">
      <c r="A23" s="392"/>
      <c r="B23" s="403"/>
      <c r="C23" s="408"/>
      <c r="D23" s="409"/>
      <c r="E23" s="409"/>
      <c r="F23" s="409"/>
      <c r="G23" s="409"/>
      <c r="H23" s="409"/>
      <c r="I23" s="410"/>
      <c r="J23" s="394"/>
    </row>
    <row r="24" spans="1:10" ht="24" customHeight="1">
      <c r="A24" s="392"/>
      <c r="B24" s="404"/>
      <c r="C24" s="411"/>
      <c r="D24" s="412"/>
      <c r="E24" s="412"/>
      <c r="F24" s="412"/>
      <c r="G24" s="412"/>
      <c r="H24" s="412"/>
      <c r="I24" s="413"/>
      <c r="J24" s="395"/>
    </row>
    <row r="25" spans="1:10" ht="33.75" customHeight="1">
      <c r="A25" s="338" t="s">
        <v>109</v>
      </c>
      <c r="B25" s="134" t="s">
        <v>102</v>
      </c>
      <c r="C25" s="340" t="s">
        <v>110</v>
      </c>
      <c r="D25" s="393"/>
      <c r="E25" s="415" t="s">
        <v>111</v>
      </c>
      <c r="F25" s="416"/>
      <c r="G25" s="135" t="s">
        <v>112</v>
      </c>
      <c r="H25" s="135" t="s">
        <v>37</v>
      </c>
      <c r="I25" s="136" t="s">
        <v>113</v>
      </c>
      <c r="J25" s="435">
        <f>I36</f>
        <v>11400</v>
      </c>
    </row>
    <row r="26" spans="1:10">
      <c r="A26" s="414"/>
      <c r="B26" s="137">
        <v>1</v>
      </c>
      <c r="C26" s="329">
        <f t="shared" ref="C26:C35" si="1">I11</f>
        <v>18000</v>
      </c>
      <c r="D26" s="329"/>
      <c r="E26" s="417"/>
      <c r="F26" s="417"/>
      <c r="G26" s="138">
        <v>0.2</v>
      </c>
      <c r="H26" s="139" t="s">
        <v>37</v>
      </c>
      <c r="I26" s="140">
        <f t="shared" ref="I26:I35" si="2">(C26*G26)+E26</f>
        <v>3600</v>
      </c>
      <c r="J26" s="435"/>
    </row>
    <row r="27" spans="1:10">
      <c r="A27" s="414"/>
      <c r="B27" s="137">
        <v>2</v>
      </c>
      <c r="C27" s="329">
        <f t="shared" si="1"/>
        <v>15000</v>
      </c>
      <c r="D27" s="329"/>
      <c r="E27" s="417"/>
      <c r="F27" s="417"/>
      <c r="G27" s="138">
        <v>0.2</v>
      </c>
      <c r="H27" s="139" t="s">
        <v>37</v>
      </c>
      <c r="I27" s="140">
        <f t="shared" si="2"/>
        <v>3000</v>
      </c>
      <c r="J27" s="435"/>
    </row>
    <row r="28" spans="1:10">
      <c r="A28" s="414"/>
      <c r="B28" s="137">
        <v>3</v>
      </c>
      <c r="C28" s="329">
        <f t="shared" si="1"/>
        <v>24000</v>
      </c>
      <c r="D28" s="329"/>
      <c r="E28" s="417"/>
      <c r="F28" s="417"/>
      <c r="G28" s="138">
        <v>0.2</v>
      </c>
      <c r="H28" s="139" t="s">
        <v>37</v>
      </c>
      <c r="I28" s="140">
        <f t="shared" si="2"/>
        <v>4800</v>
      </c>
      <c r="J28" s="435"/>
    </row>
    <row r="29" spans="1:10">
      <c r="A29" s="414"/>
      <c r="B29" s="137">
        <v>4</v>
      </c>
      <c r="C29" s="329">
        <f t="shared" si="1"/>
        <v>0</v>
      </c>
      <c r="D29" s="329"/>
      <c r="E29" s="417"/>
      <c r="F29" s="417"/>
      <c r="G29" s="138"/>
      <c r="H29" s="139" t="s">
        <v>37</v>
      </c>
      <c r="I29" s="140">
        <f t="shared" si="2"/>
        <v>0</v>
      </c>
      <c r="J29" s="435"/>
    </row>
    <row r="30" spans="1:10">
      <c r="A30" s="414"/>
      <c r="B30" s="137">
        <v>5</v>
      </c>
      <c r="C30" s="329">
        <f t="shared" si="1"/>
        <v>0</v>
      </c>
      <c r="D30" s="329"/>
      <c r="E30" s="417"/>
      <c r="F30" s="417"/>
      <c r="G30" s="138"/>
      <c r="H30" s="139" t="s">
        <v>37</v>
      </c>
      <c r="I30" s="140">
        <f t="shared" si="2"/>
        <v>0</v>
      </c>
      <c r="J30" s="435"/>
    </row>
    <row r="31" spans="1:10">
      <c r="A31" s="414"/>
      <c r="B31" s="137">
        <v>6</v>
      </c>
      <c r="C31" s="329">
        <f t="shared" si="1"/>
        <v>0</v>
      </c>
      <c r="D31" s="329"/>
      <c r="E31" s="417"/>
      <c r="F31" s="417"/>
      <c r="G31" s="138"/>
      <c r="H31" s="139" t="s">
        <v>37</v>
      </c>
      <c r="I31" s="140">
        <f t="shared" si="2"/>
        <v>0</v>
      </c>
      <c r="J31" s="435"/>
    </row>
    <row r="32" spans="1:10">
      <c r="A32" s="414"/>
      <c r="B32" s="137">
        <v>7</v>
      </c>
      <c r="C32" s="329">
        <f t="shared" si="1"/>
        <v>0</v>
      </c>
      <c r="D32" s="329"/>
      <c r="E32" s="417"/>
      <c r="F32" s="417"/>
      <c r="G32" s="138"/>
      <c r="H32" s="139" t="s">
        <v>37</v>
      </c>
      <c r="I32" s="140">
        <f t="shared" si="2"/>
        <v>0</v>
      </c>
      <c r="J32" s="435"/>
    </row>
    <row r="33" spans="1:10">
      <c r="A33" s="414"/>
      <c r="B33" s="137">
        <v>8</v>
      </c>
      <c r="C33" s="329">
        <f t="shared" si="1"/>
        <v>0</v>
      </c>
      <c r="D33" s="329"/>
      <c r="E33" s="417"/>
      <c r="F33" s="417"/>
      <c r="G33" s="138"/>
      <c r="H33" s="139" t="s">
        <v>37</v>
      </c>
      <c r="I33" s="140">
        <f t="shared" si="2"/>
        <v>0</v>
      </c>
      <c r="J33" s="435"/>
    </row>
    <row r="34" spans="1:10">
      <c r="A34" s="414"/>
      <c r="B34" s="137">
        <v>9</v>
      </c>
      <c r="C34" s="329">
        <f t="shared" si="1"/>
        <v>0</v>
      </c>
      <c r="D34" s="329"/>
      <c r="E34" s="417"/>
      <c r="F34" s="417"/>
      <c r="G34" s="138"/>
      <c r="H34" s="139" t="s">
        <v>37</v>
      </c>
      <c r="I34" s="140">
        <f t="shared" si="2"/>
        <v>0</v>
      </c>
      <c r="J34" s="435"/>
    </row>
    <row r="35" spans="1:10">
      <c r="A35" s="414"/>
      <c r="B35" s="137">
        <v>10</v>
      </c>
      <c r="C35" s="329">
        <f t="shared" si="1"/>
        <v>0</v>
      </c>
      <c r="D35" s="329"/>
      <c r="E35" s="436"/>
      <c r="F35" s="436"/>
      <c r="G35" s="138"/>
      <c r="H35" s="139" t="s">
        <v>37</v>
      </c>
      <c r="I35" s="141">
        <f t="shared" si="2"/>
        <v>0</v>
      </c>
      <c r="J35" s="435"/>
    </row>
    <row r="36" spans="1:10">
      <c r="A36" s="414"/>
      <c r="B36" s="437" t="s">
        <v>114</v>
      </c>
      <c r="C36" s="438"/>
      <c r="D36" s="438"/>
      <c r="E36" s="438"/>
      <c r="F36" s="438"/>
      <c r="G36" s="438"/>
      <c r="H36" s="439"/>
      <c r="I36" s="142">
        <f>SUM(I26:I35)</f>
        <v>11400</v>
      </c>
      <c r="J36" s="435"/>
    </row>
    <row r="37" spans="1:10" ht="24.75" customHeight="1">
      <c r="A37" s="450" t="s">
        <v>41</v>
      </c>
      <c r="B37" s="451" t="s">
        <v>115</v>
      </c>
      <c r="C37" s="452"/>
      <c r="D37" s="452"/>
      <c r="E37" s="452"/>
      <c r="F37" s="453"/>
      <c r="G37" s="193" t="s">
        <v>116</v>
      </c>
      <c r="H37" s="193" t="s">
        <v>117</v>
      </c>
      <c r="I37" s="126" t="s">
        <v>118</v>
      </c>
      <c r="J37" s="418">
        <f>I48</f>
        <v>2000</v>
      </c>
    </row>
    <row r="38" spans="1:10" ht="31.5" customHeight="1">
      <c r="A38" s="392"/>
      <c r="B38" s="422" t="s">
        <v>171</v>
      </c>
      <c r="C38" s="423"/>
      <c r="D38" s="423"/>
      <c r="E38" s="423"/>
      <c r="F38" s="424"/>
      <c r="G38" s="128">
        <v>10</v>
      </c>
      <c r="H38" s="143">
        <v>200</v>
      </c>
      <c r="I38" s="130">
        <f t="shared" ref="I38:I47" si="3">G38*H38</f>
        <v>2000</v>
      </c>
      <c r="J38" s="419"/>
    </row>
    <row r="39" spans="1:10" ht="17.25" customHeight="1">
      <c r="A39" s="392"/>
      <c r="B39" s="425"/>
      <c r="C39" s="423"/>
      <c r="D39" s="423"/>
      <c r="E39" s="423"/>
      <c r="F39" s="424"/>
      <c r="G39" s="128"/>
      <c r="H39" s="143"/>
      <c r="I39" s="130">
        <f t="shared" si="3"/>
        <v>0</v>
      </c>
      <c r="J39" s="419"/>
    </row>
    <row r="40" spans="1:10" ht="16.5" customHeight="1">
      <c r="A40" s="392"/>
      <c r="B40" s="426"/>
      <c r="C40" s="427"/>
      <c r="D40" s="427"/>
      <c r="E40" s="427"/>
      <c r="F40" s="428"/>
      <c r="G40" s="128"/>
      <c r="H40" s="143"/>
      <c r="I40" s="130">
        <f t="shared" si="3"/>
        <v>0</v>
      </c>
      <c r="J40" s="419"/>
    </row>
    <row r="41" spans="1:10">
      <c r="A41" s="392"/>
      <c r="B41" s="429"/>
      <c r="C41" s="430"/>
      <c r="D41" s="430"/>
      <c r="E41" s="430"/>
      <c r="F41" s="431"/>
      <c r="G41" s="128"/>
      <c r="H41" s="143"/>
      <c r="I41" s="130">
        <f t="shared" si="3"/>
        <v>0</v>
      </c>
      <c r="J41" s="419"/>
    </row>
    <row r="42" spans="1:10">
      <c r="A42" s="392"/>
      <c r="B42" s="425"/>
      <c r="C42" s="423"/>
      <c r="D42" s="423"/>
      <c r="E42" s="423"/>
      <c r="F42" s="424"/>
      <c r="G42" s="128"/>
      <c r="H42" s="143"/>
      <c r="I42" s="130">
        <f t="shared" si="3"/>
        <v>0</v>
      </c>
      <c r="J42" s="419"/>
    </row>
    <row r="43" spans="1:10">
      <c r="A43" s="392"/>
      <c r="B43" s="425"/>
      <c r="C43" s="423"/>
      <c r="D43" s="423"/>
      <c r="E43" s="423"/>
      <c r="F43" s="424"/>
      <c r="G43" s="128"/>
      <c r="H43" s="143"/>
      <c r="I43" s="130">
        <f t="shared" si="3"/>
        <v>0</v>
      </c>
      <c r="J43" s="419"/>
    </row>
    <row r="44" spans="1:10">
      <c r="A44" s="392"/>
      <c r="B44" s="425"/>
      <c r="C44" s="423"/>
      <c r="D44" s="423"/>
      <c r="E44" s="423"/>
      <c r="F44" s="424"/>
      <c r="G44" s="128"/>
      <c r="H44" s="143"/>
      <c r="I44" s="130">
        <f t="shared" si="3"/>
        <v>0</v>
      </c>
      <c r="J44" s="419"/>
    </row>
    <row r="45" spans="1:10">
      <c r="A45" s="392"/>
      <c r="B45" s="444"/>
      <c r="C45" s="445"/>
      <c r="D45" s="445"/>
      <c r="E45" s="445"/>
      <c r="F45" s="446"/>
      <c r="G45" s="131"/>
      <c r="H45" s="143"/>
      <c r="I45" s="130">
        <f t="shared" si="3"/>
        <v>0</v>
      </c>
      <c r="J45" s="419"/>
    </row>
    <row r="46" spans="1:10">
      <c r="A46" s="392"/>
      <c r="B46" s="447"/>
      <c r="C46" s="448"/>
      <c r="D46" s="448"/>
      <c r="E46" s="448"/>
      <c r="F46" s="449"/>
      <c r="G46" s="131"/>
      <c r="H46" s="143"/>
      <c r="I46" s="130">
        <f t="shared" si="3"/>
        <v>0</v>
      </c>
      <c r="J46" s="419"/>
    </row>
    <row r="47" spans="1:10">
      <c r="A47" s="392"/>
      <c r="B47" s="447"/>
      <c r="C47" s="448"/>
      <c r="D47" s="448"/>
      <c r="E47" s="448"/>
      <c r="F47" s="449"/>
      <c r="G47" s="132"/>
      <c r="H47" s="143"/>
      <c r="I47" s="130">
        <f t="shared" si="3"/>
        <v>0</v>
      </c>
      <c r="J47" s="419"/>
    </row>
    <row r="48" spans="1:10">
      <c r="A48" s="392"/>
      <c r="B48" s="400" t="s">
        <v>119</v>
      </c>
      <c r="C48" s="401"/>
      <c r="D48" s="401"/>
      <c r="E48" s="401"/>
      <c r="F48" s="401"/>
      <c r="G48" s="401"/>
      <c r="H48" s="401"/>
      <c r="I48" s="144">
        <f>SUM(I38:I47)</f>
        <v>2000</v>
      </c>
      <c r="J48" s="419"/>
    </row>
    <row r="49" spans="1:10">
      <c r="A49" s="392"/>
      <c r="B49" s="402" t="s">
        <v>120</v>
      </c>
      <c r="C49" s="405" t="s">
        <v>172</v>
      </c>
      <c r="D49" s="406"/>
      <c r="E49" s="406"/>
      <c r="F49" s="406"/>
      <c r="G49" s="406"/>
      <c r="H49" s="406"/>
      <c r="I49" s="432"/>
      <c r="J49" s="420"/>
    </row>
    <row r="50" spans="1:10">
      <c r="A50" s="392"/>
      <c r="B50" s="403"/>
      <c r="C50" s="408"/>
      <c r="D50" s="409"/>
      <c r="E50" s="409"/>
      <c r="F50" s="409"/>
      <c r="G50" s="409"/>
      <c r="H50" s="409"/>
      <c r="I50" s="433"/>
      <c r="J50" s="420"/>
    </row>
    <row r="51" spans="1:10">
      <c r="A51" s="392"/>
      <c r="B51" s="404"/>
      <c r="C51" s="411"/>
      <c r="D51" s="412"/>
      <c r="E51" s="412"/>
      <c r="F51" s="412"/>
      <c r="G51" s="412"/>
      <c r="H51" s="412"/>
      <c r="I51" s="434"/>
      <c r="J51" s="421"/>
    </row>
    <row r="52" spans="1:10" s="113" customFormat="1" ht="45" customHeight="1">
      <c r="A52" s="145" t="s">
        <v>52</v>
      </c>
      <c r="B52" s="440" t="s">
        <v>121</v>
      </c>
      <c r="C52" s="441"/>
      <c r="D52" s="441"/>
      <c r="E52" s="441"/>
      <c r="F52" s="441"/>
      <c r="G52" s="441"/>
      <c r="H52" s="441"/>
      <c r="I52" s="146">
        <v>6000</v>
      </c>
      <c r="J52" s="147">
        <f>I52</f>
        <v>6000</v>
      </c>
    </row>
    <row r="53" spans="1:10" s="113" customFormat="1" ht="44.25" customHeight="1">
      <c r="A53" s="391" t="s">
        <v>122</v>
      </c>
      <c r="B53" s="443" t="s">
        <v>123</v>
      </c>
      <c r="C53" s="297"/>
      <c r="D53" s="297"/>
      <c r="E53" s="297"/>
      <c r="F53" s="297"/>
      <c r="G53" s="297"/>
      <c r="H53" s="298"/>
      <c r="I53" s="107">
        <v>3000</v>
      </c>
      <c r="J53" s="466">
        <f>I55</f>
        <v>3000</v>
      </c>
    </row>
    <row r="54" spans="1:10" s="113" customFormat="1" ht="44.25" customHeight="1">
      <c r="A54" s="392"/>
      <c r="B54" s="469" t="s">
        <v>124</v>
      </c>
      <c r="C54" s="470"/>
      <c r="D54" s="470"/>
      <c r="E54" s="470"/>
      <c r="F54" s="470"/>
      <c r="G54" s="470"/>
      <c r="H54" s="471"/>
      <c r="I54" s="108">
        <v>0</v>
      </c>
      <c r="J54" s="467"/>
    </row>
    <row r="55" spans="1:10" ht="15" customHeight="1">
      <c r="A55" s="392"/>
      <c r="B55" s="472" t="s">
        <v>125</v>
      </c>
      <c r="C55" s="473"/>
      <c r="D55" s="473"/>
      <c r="E55" s="473"/>
      <c r="F55" s="473"/>
      <c r="G55" s="473"/>
      <c r="H55" s="474"/>
      <c r="I55" s="148">
        <f>I53+I54</f>
        <v>3000</v>
      </c>
      <c r="J55" s="467"/>
    </row>
    <row r="56" spans="1:10" ht="15" customHeight="1">
      <c r="A56" s="392"/>
      <c r="B56" s="402" t="s">
        <v>120</v>
      </c>
      <c r="C56" s="405" t="s">
        <v>173</v>
      </c>
      <c r="D56" s="406"/>
      <c r="E56" s="406"/>
      <c r="F56" s="406"/>
      <c r="G56" s="406"/>
      <c r="H56" s="406"/>
      <c r="I56" s="475"/>
      <c r="J56" s="467"/>
    </row>
    <row r="57" spans="1:10" ht="15" customHeight="1">
      <c r="A57" s="392"/>
      <c r="B57" s="403"/>
      <c r="C57" s="408"/>
      <c r="D57" s="409"/>
      <c r="E57" s="409"/>
      <c r="F57" s="409"/>
      <c r="G57" s="409"/>
      <c r="H57" s="409"/>
      <c r="I57" s="476"/>
      <c r="J57" s="467"/>
    </row>
    <row r="58" spans="1:10" ht="15" customHeight="1">
      <c r="A58" s="442"/>
      <c r="B58" s="404"/>
      <c r="C58" s="411"/>
      <c r="D58" s="412"/>
      <c r="E58" s="412"/>
      <c r="F58" s="412"/>
      <c r="G58" s="412"/>
      <c r="H58" s="412"/>
      <c r="I58" s="476"/>
      <c r="J58" s="468"/>
    </row>
    <row r="59" spans="1:10" s="113" customFormat="1" ht="27" customHeight="1">
      <c r="A59" s="454" t="s">
        <v>126</v>
      </c>
      <c r="B59" s="457" t="s">
        <v>127</v>
      </c>
      <c r="C59" s="458"/>
      <c r="D59" s="458"/>
      <c r="E59" s="458"/>
      <c r="F59" s="458"/>
      <c r="G59" s="458"/>
      <c r="H59" s="459"/>
      <c r="I59" s="149" t="s">
        <v>128</v>
      </c>
      <c r="J59" s="530">
        <f>I71</f>
        <v>4000</v>
      </c>
    </row>
    <row r="60" spans="1:10" s="113" customFormat="1" ht="18" customHeight="1">
      <c r="A60" s="455"/>
      <c r="B60" s="462" t="s">
        <v>174</v>
      </c>
      <c r="C60" s="463"/>
      <c r="D60" s="463"/>
      <c r="E60" s="463"/>
      <c r="F60" s="463"/>
      <c r="G60" s="463"/>
      <c r="H60" s="463"/>
      <c r="I60" s="150">
        <v>4000</v>
      </c>
      <c r="J60" s="460"/>
    </row>
    <row r="61" spans="1:10" s="113" customFormat="1" ht="19.5" customHeight="1">
      <c r="A61" s="455"/>
      <c r="B61" s="462"/>
      <c r="C61" s="463"/>
      <c r="D61" s="463"/>
      <c r="E61" s="463"/>
      <c r="F61" s="463"/>
      <c r="G61" s="463"/>
      <c r="H61" s="463"/>
      <c r="I61" s="150">
        <v>0</v>
      </c>
      <c r="J61" s="460"/>
    </row>
    <row r="62" spans="1:10" s="113" customFormat="1" ht="18" customHeight="1">
      <c r="A62" s="455"/>
      <c r="B62" s="462"/>
      <c r="C62" s="463"/>
      <c r="D62" s="463"/>
      <c r="E62" s="463"/>
      <c r="F62" s="463"/>
      <c r="G62" s="463"/>
      <c r="H62" s="463"/>
      <c r="I62" s="150">
        <v>0</v>
      </c>
      <c r="J62" s="460"/>
    </row>
    <row r="63" spans="1:10" s="113" customFormat="1" ht="18" customHeight="1">
      <c r="A63" s="455"/>
      <c r="B63" s="462"/>
      <c r="C63" s="463"/>
      <c r="D63" s="463"/>
      <c r="E63" s="463"/>
      <c r="F63" s="463"/>
      <c r="G63" s="463"/>
      <c r="H63" s="463"/>
      <c r="I63" s="150">
        <v>0</v>
      </c>
      <c r="J63" s="460"/>
    </row>
    <row r="64" spans="1:10" s="113" customFormat="1" ht="18" customHeight="1">
      <c r="A64" s="455"/>
      <c r="B64" s="462"/>
      <c r="C64" s="463"/>
      <c r="D64" s="463"/>
      <c r="E64" s="463"/>
      <c r="F64" s="463"/>
      <c r="G64" s="463"/>
      <c r="H64" s="463"/>
      <c r="I64" s="150">
        <v>0</v>
      </c>
      <c r="J64" s="460"/>
    </row>
    <row r="65" spans="1:15" s="113" customFormat="1" ht="18" customHeight="1">
      <c r="A65" s="455"/>
      <c r="B65" s="462"/>
      <c r="C65" s="463"/>
      <c r="D65" s="463"/>
      <c r="E65" s="463"/>
      <c r="F65" s="463"/>
      <c r="G65" s="463"/>
      <c r="H65" s="463"/>
      <c r="I65" s="150">
        <v>0</v>
      </c>
      <c r="J65" s="460"/>
    </row>
    <row r="66" spans="1:15" s="113" customFormat="1" ht="18" customHeight="1">
      <c r="A66" s="455"/>
      <c r="B66" s="462"/>
      <c r="C66" s="463"/>
      <c r="D66" s="463"/>
      <c r="E66" s="463"/>
      <c r="F66" s="463"/>
      <c r="G66" s="463"/>
      <c r="H66" s="463"/>
      <c r="I66" s="150">
        <v>0</v>
      </c>
      <c r="J66" s="460"/>
    </row>
    <row r="67" spans="1:15" s="113" customFormat="1" ht="18" customHeight="1">
      <c r="A67" s="455"/>
      <c r="B67" s="462"/>
      <c r="C67" s="463"/>
      <c r="D67" s="463"/>
      <c r="E67" s="463"/>
      <c r="F67" s="463"/>
      <c r="G67" s="463"/>
      <c r="H67" s="463"/>
      <c r="I67" s="150">
        <v>0</v>
      </c>
      <c r="J67" s="460"/>
    </row>
    <row r="68" spans="1:15" s="113" customFormat="1" ht="18" customHeight="1">
      <c r="A68" s="455"/>
      <c r="B68" s="462"/>
      <c r="C68" s="463"/>
      <c r="D68" s="463"/>
      <c r="E68" s="463"/>
      <c r="F68" s="463"/>
      <c r="G68" s="463"/>
      <c r="H68" s="463"/>
      <c r="I68" s="150">
        <v>0</v>
      </c>
      <c r="J68" s="460"/>
    </row>
    <row r="69" spans="1:15" s="113" customFormat="1" ht="18" customHeight="1">
      <c r="A69" s="455"/>
      <c r="B69" s="462"/>
      <c r="C69" s="463"/>
      <c r="D69" s="463"/>
      <c r="E69" s="463"/>
      <c r="F69" s="463"/>
      <c r="G69" s="463"/>
      <c r="H69" s="463"/>
      <c r="I69" s="150">
        <v>0</v>
      </c>
      <c r="J69" s="460"/>
    </row>
    <row r="70" spans="1:15" ht="15" customHeight="1">
      <c r="A70" s="455"/>
      <c r="B70" s="462"/>
      <c r="C70" s="463"/>
      <c r="D70" s="463"/>
      <c r="E70" s="463"/>
      <c r="F70" s="463"/>
      <c r="G70" s="463"/>
      <c r="H70" s="463"/>
      <c r="I70" s="150">
        <v>0</v>
      </c>
      <c r="J70" s="460"/>
    </row>
    <row r="71" spans="1:15" s="113" customFormat="1" ht="18" customHeight="1">
      <c r="A71" s="456"/>
      <c r="B71" s="464" t="s">
        <v>129</v>
      </c>
      <c r="C71" s="465"/>
      <c r="D71" s="465"/>
      <c r="E71" s="465"/>
      <c r="F71" s="465"/>
      <c r="G71" s="465"/>
      <c r="H71" s="465"/>
      <c r="I71" s="151">
        <f>SUM(I59:I70)</f>
        <v>4000</v>
      </c>
      <c r="J71" s="461"/>
    </row>
    <row r="72" spans="1:15" s="113" customFormat="1" ht="31.5">
      <c r="A72" s="391" t="s">
        <v>63</v>
      </c>
      <c r="B72" s="152" t="s">
        <v>115</v>
      </c>
      <c r="C72" s="511" t="s">
        <v>130</v>
      </c>
      <c r="D72" s="512"/>
      <c r="E72" s="512"/>
      <c r="F72" s="513"/>
      <c r="G72" s="193" t="s">
        <v>116</v>
      </c>
      <c r="H72" s="193" t="s">
        <v>117</v>
      </c>
      <c r="I72" s="153" t="s">
        <v>131</v>
      </c>
      <c r="J72" s="497">
        <f>I82</f>
        <v>75000</v>
      </c>
      <c r="O72" s="154"/>
    </row>
    <row r="73" spans="1:15" s="113" customFormat="1" ht="45" customHeight="1">
      <c r="A73" s="392"/>
      <c r="B73" s="171" t="s">
        <v>163</v>
      </c>
      <c r="C73" s="542" t="s">
        <v>175</v>
      </c>
      <c r="D73" s="542"/>
      <c r="E73" s="542"/>
      <c r="F73" s="543"/>
      <c r="G73" s="156">
        <v>1</v>
      </c>
      <c r="H73" s="143">
        <v>15000</v>
      </c>
      <c r="I73" s="157">
        <f t="shared" ref="I73:I81" si="4">G73*H73</f>
        <v>15000</v>
      </c>
      <c r="J73" s="498"/>
      <c r="O73" s="154"/>
    </row>
    <row r="74" spans="1:15" s="113" customFormat="1" ht="35.25" customHeight="1">
      <c r="A74" s="392"/>
      <c r="B74" s="171" t="s">
        <v>176</v>
      </c>
      <c r="C74" s="544" t="s">
        <v>177</v>
      </c>
      <c r="D74" s="544"/>
      <c r="E74" s="544"/>
      <c r="F74" s="545"/>
      <c r="G74" s="156">
        <v>1</v>
      </c>
      <c r="H74" s="143">
        <v>30000</v>
      </c>
      <c r="I74" s="157">
        <f t="shared" si="4"/>
        <v>30000</v>
      </c>
      <c r="J74" s="498"/>
    </row>
    <row r="75" spans="1:15" s="113" customFormat="1" ht="33" customHeight="1">
      <c r="A75" s="392"/>
      <c r="B75" s="172" t="s">
        <v>176</v>
      </c>
      <c r="C75" s="546" t="s">
        <v>178</v>
      </c>
      <c r="D75" s="546"/>
      <c r="E75" s="546"/>
      <c r="F75" s="547"/>
      <c r="G75" s="156">
        <v>1</v>
      </c>
      <c r="H75" s="143">
        <v>30000</v>
      </c>
      <c r="I75" s="157">
        <f t="shared" si="4"/>
        <v>30000</v>
      </c>
      <c r="J75" s="498"/>
    </row>
    <row r="76" spans="1:15" s="113" customFormat="1" ht="18" customHeight="1">
      <c r="A76" s="392"/>
      <c r="B76" s="159"/>
      <c r="C76" s="509"/>
      <c r="D76" s="463"/>
      <c r="E76" s="463"/>
      <c r="F76" s="510"/>
      <c r="G76" s="156">
        <v>1</v>
      </c>
      <c r="H76" s="143"/>
      <c r="I76" s="157">
        <f t="shared" si="4"/>
        <v>0</v>
      </c>
      <c r="J76" s="498"/>
    </row>
    <row r="77" spans="1:15" s="113" customFormat="1" ht="18" customHeight="1">
      <c r="A77" s="392"/>
      <c r="B77" s="159"/>
      <c r="C77" s="509"/>
      <c r="D77" s="463"/>
      <c r="E77" s="463"/>
      <c r="F77" s="510"/>
      <c r="G77" s="156">
        <v>1</v>
      </c>
      <c r="H77" s="143"/>
      <c r="I77" s="157">
        <f t="shared" si="4"/>
        <v>0</v>
      </c>
      <c r="J77" s="498"/>
    </row>
    <row r="78" spans="1:15" s="113" customFormat="1" ht="18" customHeight="1">
      <c r="A78" s="392"/>
      <c r="B78" s="159"/>
      <c r="C78" s="509"/>
      <c r="D78" s="463"/>
      <c r="E78" s="463"/>
      <c r="F78" s="510"/>
      <c r="G78" s="156">
        <v>1</v>
      </c>
      <c r="H78" s="143"/>
      <c r="I78" s="157">
        <f t="shared" si="4"/>
        <v>0</v>
      </c>
      <c r="J78" s="498"/>
    </row>
    <row r="79" spans="1:15" s="113" customFormat="1" ht="18" customHeight="1">
      <c r="A79" s="392"/>
      <c r="B79" s="159"/>
      <c r="C79" s="509"/>
      <c r="D79" s="463"/>
      <c r="E79" s="463"/>
      <c r="F79" s="510"/>
      <c r="G79" s="156">
        <v>1</v>
      </c>
      <c r="H79" s="143"/>
      <c r="I79" s="157">
        <f t="shared" si="4"/>
        <v>0</v>
      </c>
      <c r="J79" s="498"/>
    </row>
    <row r="80" spans="1:15" s="113" customFormat="1" ht="18" customHeight="1">
      <c r="A80" s="392"/>
      <c r="B80" s="159"/>
      <c r="C80" s="509"/>
      <c r="D80" s="463"/>
      <c r="E80" s="463"/>
      <c r="F80" s="510"/>
      <c r="G80" s="156">
        <v>1</v>
      </c>
      <c r="H80" s="143"/>
      <c r="I80" s="157">
        <f t="shared" si="4"/>
        <v>0</v>
      </c>
      <c r="J80" s="498"/>
    </row>
    <row r="81" spans="1:10" s="113" customFormat="1" ht="18" customHeight="1">
      <c r="A81" s="392"/>
      <c r="B81" s="159"/>
      <c r="C81" s="509"/>
      <c r="D81" s="463"/>
      <c r="E81" s="463"/>
      <c r="F81" s="510"/>
      <c r="G81" s="156">
        <v>1</v>
      </c>
      <c r="H81" s="143"/>
      <c r="I81" s="157">
        <f t="shared" si="4"/>
        <v>0</v>
      </c>
      <c r="J81" s="498"/>
    </row>
    <row r="82" spans="1:10" s="113" customFormat="1" ht="18" customHeight="1">
      <c r="A82" s="442"/>
      <c r="B82" s="400" t="s">
        <v>132</v>
      </c>
      <c r="C82" s="401"/>
      <c r="D82" s="401"/>
      <c r="E82" s="401"/>
      <c r="F82" s="401"/>
      <c r="G82" s="401"/>
      <c r="H82" s="401"/>
      <c r="I82" s="160">
        <f>SUM(I73:I81)</f>
        <v>75000</v>
      </c>
      <c r="J82" s="499"/>
    </row>
    <row r="83" spans="1:10" s="113" customFormat="1" ht="34.5" customHeight="1">
      <c r="A83" s="161" t="s">
        <v>72</v>
      </c>
      <c r="B83" s="531" t="s">
        <v>133</v>
      </c>
      <c r="C83" s="479"/>
      <c r="D83" s="479"/>
      <c r="E83" s="479"/>
      <c r="F83" s="479"/>
      <c r="G83" s="479"/>
      <c r="H83" s="479"/>
      <c r="I83" s="480"/>
      <c r="J83" s="162">
        <f>SUM(J10:J82)</f>
        <v>158400</v>
      </c>
    </row>
    <row r="84" spans="1:10" s="113" customFormat="1" ht="21.95" customHeight="1">
      <c r="A84" s="391" t="s">
        <v>74</v>
      </c>
      <c r="B84" s="532">
        <v>0.15</v>
      </c>
      <c r="C84" s="533"/>
      <c r="D84" s="534"/>
      <c r="E84" s="487" t="s">
        <v>37</v>
      </c>
      <c r="F84" s="538"/>
      <c r="G84" s="540">
        <f>J83*B84</f>
        <v>23760</v>
      </c>
      <c r="H84" s="491"/>
      <c r="I84" s="492"/>
      <c r="J84" s="495">
        <f>G84</f>
        <v>23760</v>
      </c>
    </row>
    <row r="85" spans="1:10" s="113" customFormat="1" ht="36.75" customHeight="1">
      <c r="A85" s="442"/>
      <c r="B85" s="535"/>
      <c r="C85" s="536"/>
      <c r="D85" s="537"/>
      <c r="E85" s="489"/>
      <c r="F85" s="539"/>
      <c r="G85" s="541"/>
      <c r="H85" s="493"/>
      <c r="I85" s="494"/>
      <c r="J85" s="496"/>
    </row>
    <row r="86" spans="1:10" s="113" customFormat="1" ht="17.45">
      <c r="A86" s="163" t="s">
        <v>76</v>
      </c>
      <c r="B86" s="517" t="s">
        <v>134</v>
      </c>
      <c r="C86" s="518"/>
      <c r="D86" s="518"/>
      <c r="E86" s="518"/>
      <c r="F86" s="518"/>
      <c r="G86" s="518"/>
      <c r="H86" s="518"/>
      <c r="I86" s="519"/>
      <c r="J86" s="180">
        <f>SUM(J83:J85)</f>
        <v>182160</v>
      </c>
    </row>
    <row r="87" spans="1:10" s="113" customFormat="1" ht="24" customHeight="1">
      <c r="A87" s="214" t="s">
        <v>167</v>
      </c>
      <c r="B87" s="523" t="s">
        <v>136</v>
      </c>
      <c r="C87" s="523"/>
      <c r="D87" s="523"/>
      <c r="E87" s="523"/>
      <c r="F87" s="523"/>
      <c r="G87" s="523"/>
      <c r="H87" s="523"/>
      <c r="I87" s="523"/>
      <c r="J87" s="181" t="s">
        <v>137</v>
      </c>
    </row>
    <row r="88" spans="1:10" s="113" customFormat="1" ht="24" customHeight="1">
      <c r="A88" s="520"/>
      <c r="B88" s="523" t="s">
        <v>138</v>
      </c>
      <c r="C88" s="523"/>
      <c r="D88" s="523"/>
      <c r="E88" s="523"/>
      <c r="F88" s="523"/>
      <c r="G88" s="523"/>
      <c r="H88" s="523"/>
      <c r="I88" s="523"/>
      <c r="J88" s="178">
        <f>IF(J87="No", 10.27%,"0%")</f>
        <v>0.1027</v>
      </c>
    </row>
    <row r="89" spans="1:10" ht="15.75" customHeight="1">
      <c r="A89" s="520"/>
      <c r="B89" s="523" t="s">
        <v>139</v>
      </c>
      <c r="C89" s="523"/>
      <c r="D89" s="523"/>
      <c r="E89" s="523"/>
      <c r="F89" s="523"/>
      <c r="G89" s="523"/>
      <c r="H89" s="523"/>
      <c r="I89" s="524"/>
      <c r="J89" s="170">
        <f>(J86/(100%-J88))-J86</f>
        <v>20849.027081243723</v>
      </c>
    </row>
    <row r="90" spans="1:10" ht="15.75" customHeight="1">
      <c r="A90" s="521"/>
      <c r="B90" s="525" t="s">
        <v>140</v>
      </c>
      <c r="C90" s="523"/>
      <c r="D90" s="523"/>
      <c r="E90" s="523"/>
      <c r="F90" s="523"/>
      <c r="G90" s="523"/>
      <c r="H90" s="523"/>
      <c r="I90" s="524"/>
      <c r="J90" s="183">
        <f>J86+J89</f>
        <v>203009.02708124372</v>
      </c>
    </row>
    <row r="91" spans="1:10" ht="15" customHeight="1">
      <c r="A91" s="520"/>
      <c r="B91" s="526" t="s">
        <v>141</v>
      </c>
      <c r="C91" s="526"/>
      <c r="D91" s="526"/>
      <c r="E91" s="526"/>
      <c r="F91" s="526"/>
      <c r="G91" s="526"/>
      <c r="H91" s="526"/>
      <c r="I91" s="188" t="s">
        <v>142</v>
      </c>
      <c r="J91" s="182"/>
    </row>
    <row r="92" spans="1:10" ht="27.75" customHeight="1">
      <c r="A92" s="520"/>
      <c r="B92" s="463" t="s">
        <v>179</v>
      </c>
      <c r="C92" s="463"/>
      <c r="D92" s="463"/>
      <c r="E92" s="463"/>
      <c r="F92" s="463"/>
      <c r="G92" s="463"/>
      <c r="H92" s="463"/>
      <c r="I92" s="190">
        <v>9000</v>
      </c>
      <c r="J92" s="166"/>
    </row>
    <row r="93" spans="1:10" ht="33" customHeight="1">
      <c r="A93" s="520"/>
      <c r="B93" s="463" t="s">
        <v>180</v>
      </c>
      <c r="C93" s="463"/>
      <c r="D93" s="463"/>
      <c r="E93" s="463"/>
      <c r="F93" s="463"/>
      <c r="G93" s="463"/>
      <c r="H93" s="527"/>
      <c r="I93" s="173">
        <v>9000</v>
      </c>
      <c r="J93" s="166"/>
    </row>
    <row r="94" spans="1:10" ht="15" customHeight="1">
      <c r="A94" s="520"/>
      <c r="B94" s="463" t="s">
        <v>181</v>
      </c>
      <c r="C94" s="463"/>
      <c r="D94" s="463"/>
      <c r="E94" s="463"/>
      <c r="F94" s="463"/>
      <c r="G94" s="463"/>
      <c r="H94" s="463"/>
      <c r="I94" s="173">
        <v>3000</v>
      </c>
      <c r="J94" s="166"/>
    </row>
    <row r="95" spans="1:10" ht="15" customHeight="1">
      <c r="A95" s="520"/>
      <c r="B95" s="463"/>
      <c r="C95" s="463"/>
      <c r="D95" s="463"/>
      <c r="E95" s="463"/>
      <c r="F95" s="463"/>
      <c r="G95" s="463"/>
      <c r="H95" s="463"/>
      <c r="I95" s="173">
        <v>0</v>
      </c>
      <c r="J95" s="166"/>
    </row>
    <row r="96" spans="1:10" ht="15" customHeight="1">
      <c r="A96" s="520"/>
      <c r="B96" s="463"/>
      <c r="C96" s="463"/>
      <c r="D96" s="463"/>
      <c r="E96" s="463"/>
      <c r="F96" s="463"/>
      <c r="G96" s="463"/>
      <c r="H96" s="463"/>
      <c r="I96" s="173">
        <v>0</v>
      </c>
      <c r="J96" s="166"/>
    </row>
    <row r="97" spans="1:10" ht="15" customHeight="1">
      <c r="A97" s="520"/>
      <c r="B97" s="463"/>
      <c r="C97" s="463"/>
      <c r="D97" s="463"/>
      <c r="E97" s="463"/>
      <c r="F97" s="463"/>
      <c r="G97" s="463"/>
      <c r="H97" s="463"/>
      <c r="I97" s="173">
        <v>0</v>
      </c>
      <c r="J97" s="166"/>
    </row>
    <row r="98" spans="1:10" ht="15" customHeight="1">
      <c r="A98" s="520"/>
      <c r="B98" s="463"/>
      <c r="C98" s="463"/>
      <c r="D98" s="463"/>
      <c r="E98" s="463"/>
      <c r="F98" s="463"/>
      <c r="G98" s="463"/>
      <c r="H98" s="463"/>
      <c r="I98" s="173">
        <v>0</v>
      </c>
      <c r="J98" s="166"/>
    </row>
    <row r="99" spans="1:10" ht="15" customHeight="1">
      <c r="A99" s="520"/>
      <c r="B99" s="463"/>
      <c r="C99" s="463"/>
      <c r="D99" s="463"/>
      <c r="E99" s="463"/>
      <c r="F99" s="463"/>
      <c r="G99" s="463"/>
      <c r="H99" s="463"/>
      <c r="I99" s="173">
        <v>0</v>
      </c>
      <c r="J99" s="166"/>
    </row>
    <row r="100" spans="1:10" ht="15" customHeight="1">
      <c r="A100" s="520"/>
      <c r="B100" s="515"/>
      <c r="C100" s="515"/>
      <c r="D100" s="515"/>
      <c r="E100" s="515"/>
      <c r="F100" s="515"/>
      <c r="G100" s="515"/>
      <c r="H100" s="516"/>
      <c r="I100" s="174">
        <v>0</v>
      </c>
      <c r="J100" s="166"/>
    </row>
    <row r="101" spans="1:10" ht="88.5" customHeight="1">
      <c r="A101" s="522"/>
      <c r="B101" s="401" t="s">
        <v>143</v>
      </c>
      <c r="C101" s="401"/>
      <c r="D101" s="401"/>
      <c r="E101" s="401"/>
      <c r="F101" s="401"/>
      <c r="G101" s="401"/>
      <c r="H101" s="514"/>
      <c r="I101" s="169">
        <f>SUM(I92:I100)</f>
        <v>21000</v>
      </c>
      <c r="J101" s="170"/>
    </row>
    <row r="107" spans="1:10">
      <c r="D107" s="50"/>
    </row>
  </sheetData>
  <mergeCells count="138">
    <mergeCell ref="B101:H101"/>
    <mergeCell ref="B95:H95"/>
    <mergeCell ref="B96:H96"/>
    <mergeCell ref="B97:H97"/>
    <mergeCell ref="B98:H98"/>
    <mergeCell ref="B99:H99"/>
    <mergeCell ref="B100:H100"/>
    <mergeCell ref="B86:I86"/>
    <mergeCell ref="A87:A101"/>
    <mergeCell ref="B87:I87"/>
    <mergeCell ref="B88:I88"/>
    <mergeCell ref="B89:I89"/>
    <mergeCell ref="B90:I90"/>
    <mergeCell ref="B91:H91"/>
    <mergeCell ref="B92:H92"/>
    <mergeCell ref="B93:H93"/>
    <mergeCell ref="B94:H94"/>
    <mergeCell ref="J53:J58"/>
    <mergeCell ref="B54:H54"/>
    <mergeCell ref="B55:H55"/>
    <mergeCell ref="B56:B58"/>
    <mergeCell ref="C56:I58"/>
    <mergeCell ref="B83:I83"/>
    <mergeCell ref="A84:A85"/>
    <mergeCell ref="B84:D85"/>
    <mergeCell ref="E84:F85"/>
    <mergeCell ref="G84:I85"/>
    <mergeCell ref="J84:J85"/>
    <mergeCell ref="J72:J82"/>
    <mergeCell ref="C73:F73"/>
    <mergeCell ref="C74:F74"/>
    <mergeCell ref="C75:F75"/>
    <mergeCell ref="C76:F76"/>
    <mergeCell ref="C77:F77"/>
    <mergeCell ref="C78:F78"/>
    <mergeCell ref="C79:F79"/>
    <mergeCell ref="C80:F80"/>
    <mergeCell ref="C81:F81"/>
    <mergeCell ref="A72:A82"/>
    <mergeCell ref="C72:F72"/>
    <mergeCell ref="B82:H82"/>
    <mergeCell ref="A59:A71"/>
    <mergeCell ref="B59:H59"/>
    <mergeCell ref="J59:J71"/>
    <mergeCell ref="B60:H60"/>
    <mergeCell ref="B61:H61"/>
    <mergeCell ref="B68:H68"/>
    <mergeCell ref="B69:H69"/>
    <mergeCell ref="B70:H70"/>
    <mergeCell ref="B71:H71"/>
    <mergeCell ref="B62:H62"/>
    <mergeCell ref="B63:H63"/>
    <mergeCell ref="B64:H64"/>
    <mergeCell ref="B65:H65"/>
    <mergeCell ref="B66:H66"/>
    <mergeCell ref="B67:H67"/>
    <mergeCell ref="B52:H52"/>
    <mergeCell ref="A53:A58"/>
    <mergeCell ref="B53:H53"/>
    <mergeCell ref="B42:F42"/>
    <mergeCell ref="B43:F43"/>
    <mergeCell ref="B44:F44"/>
    <mergeCell ref="B45:F45"/>
    <mergeCell ref="B46:F46"/>
    <mergeCell ref="B47:F47"/>
    <mergeCell ref="A37:A51"/>
    <mergeCell ref="B37:F37"/>
    <mergeCell ref="J37:J51"/>
    <mergeCell ref="B38:F38"/>
    <mergeCell ref="B39:F39"/>
    <mergeCell ref="B40:F40"/>
    <mergeCell ref="B41:F41"/>
    <mergeCell ref="B48:H48"/>
    <mergeCell ref="B49:B51"/>
    <mergeCell ref="C49:I51"/>
    <mergeCell ref="J25:J36"/>
    <mergeCell ref="C26:D26"/>
    <mergeCell ref="E26:F26"/>
    <mergeCell ref="C27:D27"/>
    <mergeCell ref="E27:F27"/>
    <mergeCell ref="C28:D28"/>
    <mergeCell ref="E28:F28"/>
    <mergeCell ref="C29:D29"/>
    <mergeCell ref="E29:F29"/>
    <mergeCell ref="C30:D30"/>
    <mergeCell ref="C35:D35"/>
    <mergeCell ref="E35:F35"/>
    <mergeCell ref="B36:H36"/>
    <mergeCell ref="E20:F20"/>
    <mergeCell ref="B21:H21"/>
    <mergeCell ref="B22:B24"/>
    <mergeCell ref="C22:I24"/>
    <mergeCell ref="A25:A36"/>
    <mergeCell ref="C25:D25"/>
    <mergeCell ref="E25:F25"/>
    <mergeCell ref="E30:F30"/>
    <mergeCell ref="C31:D31"/>
    <mergeCell ref="E31:F31"/>
    <mergeCell ref="C32:D32"/>
    <mergeCell ref="E32:F32"/>
    <mergeCell ref="C33:D33"/>
    <mergeCell ref="E33:F33"/>
    <mergeCell ref="C34:D34"/>
    <mergeCell ref="E34:F34"/>
    <mergeCell ref="B9:I9"/>
    <mergeCell ref="A10:A24"/>
    <mergeCell ref="C10:D10"/>
    <mergeCell ref="E10:F10"/>
    <mergeCell ref="J10:J24"/>
    <mergeCell ref="C11:D11"/>
    <mergeCell ref="E11:F11"/>
    <mergeCell ref="C12:D12"/>
    <mergeCell ref="E12:F12"/>
    <mergeCell ref="C13:D13"/>
    <mergeCell ref="C17:D17"/>
    <mergeCell ref="E17:F17"/>
    <mergeCell ref="C18:D18"/>
    <mergeCell ref="E18:F18"/>
    <mergeCell ref="C19:D19"/>
    <mergeCell ref="E19:F19"/>
    <mergeCell ref="E13:F13"/>
    <mergeCell ref="C14:D14"/>
    <mergeCell ref="E14:F14"/>
    <mergeCell ref="C15:D15"/>
    <mergeCell ref="E15:F15"/>
    <mergeCell ref="C16:D16"/>
    <mergeCell ref="E16:F16"/>
    <mergeCell ref="C20:D20"/>
    <mergeCell ref="A2:J2"/>
    <mergeCell ref="A4:A8"/>
    <mergeCell ref="D4:I4"/>
    <mergeCell ref="J4:J8"/>
    <mergeCell ref="L4:O4"/>
    <mergeCell ref="D5:I5"/>
    <mergeCell ref="L5:O5"/>
    <mergeCell ref="D6:I6"/>
    <mergeCell ref="D7:I7"/>
    <mergeCell ref="D8:I8"/>
  </mergeCells>
  <conditionalFormatting sqref="I101">
    <cfRule type="cellIs" dxfId="4" priority="4" operator="lessThan">
      <formula>$J$89</formula>
    </cfRule>
    <cfRule type="cellIs" dxfId="3" priority="5" operator="greaterThanOrEqual">
      <formula>$J$89</formula>
    </cfRule>
  </conditionalFormatting>
  <conditionalFormatting sqref="J86">
    <cfRule type="cellIs" dxfId="2" priority="1" operator="lessThan">
      <formula>200000</formula>
    </cfRule>
    <cfRule type="cellIs" dxfId="1" priority="2" operator="equal">
      <formula>200000</formula>
    </cfRule>
    <cfRule type="cellIs" dxfId="0" priority="3" operator="greaterThan">
      <formula>200000</formula>
    </cfRule>
  </conditionalFormatting>
  <dataValidations count="2">
    <dataValidation type="list" allowBlank="1" showInputMessage="1" showErrorMessage="1" sqref="D8:I8" xr:uid="{00A629C4-6FDF-452B-9002-EDA6015D8780}">
      <formula1>"Study and Assessment Grant, Pilot Grant"</formula1>
    </dataValidation>
    <dataValidation type="list" allowBlank="1" showInputMessage="1" showErrorMessage="1" sqref="J87" xr:uid="{3F3A7BAD-77A0-482A-A764-5E13FA1661E5}">
      <formula1>"No, Yes"</formula1>
    </dataValidation>
  </dataValidations>
  <hyperlinks>
    <hyperlink ref="D6:I6" r:id="rId1" display="myemail@email.gov" xr:uid="{F8F71F12-CAFD-42AC-B720-D057CC6AE9CA}"/>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ublication_x0020_Type xmlns="de3da1f1-8f19-4ff9-9b76-47fe9a490803">Form</Publication_x0020_Type>
    <Retention_x0020_Date xmlns="de3da1f1-8f19-4ff9-9b76-47fe9a490803">2026-12-01T08:00:00+00:00</Retention_x0020_Dat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558E4B1655CB0E42A7C97752920E3DCC" ma:contentTypeVersion="8" ma:contentTypeDescription="Create a new document." ma:contentTypeScope="" ma:versionID="612b0f3f5685e3f2804bc1852fddf3a4">
  <xsd:schema xmlns:xsd="http://www.w3.org/2001/XMLSchema" xmlns:xs="http://www.w3.org/2001/XMLSchema" xmlns:p="http://schemas.microsoft.com/office/2006/metadata/properties" xmlns:ns2="de3da1f1-8f19-4ff9-9b76-47fe9a490803" xmlns:ns3="6ec60af1-6d1e-4575-bf73-1b6e791fcd10" targetNamespace="http://schemas.microsoft.com/office/2006/metadata/properties" ma:root="true" ma:fieldsID="0b9d77f1500c3b25eedc680553b8579c" ns2:_="" ns3:_="">
    <xsd:import namespace="de3da1f1-8f19-4ff9-9b76-47fe9a490803"/>
    <xsd:import namespace="6ec60af1-6d1e-4575-bf73-1b6e791fcd10"/>
    <xsd:element name="properties">
      <xsd:complexType>
        <xsd:sequence>
          <xsd:element name="documentManagement">
            <xsd:complexType>
              <xsd:all>
                <xsd:element ref="ns2:Publication_x0020_Type"/>
                <xsd:element ref="ns3:SharedWithUsers" minOccurs="0"/>
                <xsd:element ref="ns2:Retention_x0020_Date"/>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e3da1f1-8f19-4ff9-9b76-47fe9a490803" elementFormDefault="qualified">
    <xsd:import namespace="http://schemas.microsoft.com/office/2006/documentManagement/types"/>
    <xsd:import namespace="http://schemas.microsoft.com/office/infopath/2007/PartnerControls"/>
    <xsd:element name="Publication_x0020_Type" ma:index="5" ma:displayName="Publication Type" ma:description="Contact Information&#10;Form&#10;How-to Guide&#10;Map&#10;Report&#10;Rules and Regulations&#10;Sample Document&#10;" ma:internalName="Publication_x0020_Type" ma:readOnly="false">
      <xsd:simpleType>
        <xsd:restriction base="dms:Text">
          <xsd:maxLength value="255"/>
        </xsd:restriction>
      </xsd:simpleType>
    </xsd:element>
    <xsd:element name="Retention_x0020_Date" ma:index="12" ma:displayName="Retention Date" ma:format="DateOnly" ma:internalName="Retention_x0020_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6ec60af1-6d1e-4575-bf73-1b6e791fcd10"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 ma:displayName="Content Type"/>
        <xsd:element ref="dc:title" minOccurs="0" maxOccurs="1" ma:index="3" ma:displayName="Title"/>
        <xsd:element ref="dc:subject" maxOccurs="1" ma:index="4" ma:displayName="Subject"/>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12D7D14-F894-4BEF-B2C6-B63D04981947}"/>
</file>

<file path=customXml/itemProps2.xml><?xml version="1.0" encoding="utf-8"?>
<ds:datastoreItem xmlns:ds="http://schemas.openxmlformats.org/officeDocument/2006/customXml" ds:itemID="{FDFC5C9C-F8A9-46E0-A09F-86D7D6B198E8}"/>
</file>

<file path=customXml/itemProps3.xml><?xml version="1.0" encoding="utf-8"?>
<ds:datastoreItem xmlns:ds="http://schemas.openxmlformats.org/officeDocument/2006/customXml" ds:itemID="{D2FDA47C-DA34-4375-88A0-84A2C3CE0CBC}"/>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IMP Competitive Grant Budget template 2024</dc:title>
  <dc:subject>Funding</dc:subject>
  <dc:creator>BOTTINELLI Bridgette</dc:creator>
  <cp:keywords/>
  <dc:description/>
  <cp:lastModifiedBy/>
  <cp:revision/>
  <dcterms:created xsi:type="dcterms:W3CDTF">2015-06-05T18:17:20Z</dcterms:created>
  <dcterms:modified xsi:type="dcterms:W3CDTF">2024-12-04T19:32:51Z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4870107-094d-417a-be4e-221e87afbec1_Enabled">
    <vt:lpwstr>true</vt:lpwstr>
  </property>
  <property fmtid="{D5CDD505-2E9C-101B-9397-08002B2CF9AE}" pid="3" name="MSIP_Label_e4870107-094d-417a-be4e-221e87afbec1_SetDate">
    <vt:lpwstr>2024-08-21T22:49:51Z</vt:lpwstr>
  </property>
  <property fmtid="{D5CDD505-2E9C-101B-9397-08002B2CF9AE}" pid="4" name="MSIP_Label_e4870107-094d-417a-be4e-221e87afbec1_Method">
    <vt:lpwstr>Privileged</vt:lpwstr>
  </property>
  <property fmtid="{D5CDD505-2E9C-101B-9397-08002B2CF9AE}" pid="5" name="MSIP_Label_e4870107-094d-417a-be4e-221e87afbec1_Name">
    <vt:lpwstr>Level 2 - Limited (Items)</vt:lpwstr>
  </property>
  <property fmtid="{D5CDD505-2E9C-101B-9397-08002B2CF9AE}" pid="6" name="MSIP_Label_e4870107-094d-417a-be4e-221e87afbec1_SiteId">
    <vt:lpwstr>28b0d013-46bc-4a64-8d86-1c8a31cf590d</vt:lpwstr>
  </property>
  <property fmtid="{D5CDD505-2E9C-101B-9397-08002B2CF9AE}" pid="7" name="MSIP_Label_e4870107-094d-417a-be4e-221e87afbec1_ActionId">
    <vt:lpwstr>3dfa3ecd-5ae5-4177-b55a-80944e5c15c1</vt:lpwstr>
  </property>
  <property fmtid="{D5CDD505-2E9C-101B-9397-08002B2CF9AE}" pid="8" name="MSIP_Label_e4870107-094d-417a-be4e-221e87afbec1_ContentBits">
    <vt:lpwstr>0</vt:lpwstr>
  </property>
  <property fmtid="{D5CDD505-2E9C-101B-9397-08002B2CF9AE}" pid="9" name="ContentTypeId">
    <vt:lpwstr>0x010100558E4B1655CB0E42A7C97752920E3DCC</vt:lpwstr>
  </property>
  <property fmtid="{D5CDD505-2E9C-101B-9397-08002B2CF9AE}" pid="10" name="MediaServiceImageTags">
    <vt:lpwstr/>
  </property>
</Properties>
</file>